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HP用最終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AM34" i="9"/>
</calcChain>
</file>

<file path=xl/sharedStrings.xml><?xml version="1.0" encoding="utf-8"?>
<sst xmlns="http://schemas.openxmlformats.org/spreadsheetml/2006/main" count="991" uniqueCount="555">
  <si>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</si>
  <si>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</si>
  <si>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</si>
  <si>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</si>
  <si>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</si>
  <si>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</si>
  <si>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</si>
  <si>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</si>
  <si>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</si>
  <si>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</si>
  <si>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</si>
  <si>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</si>
  <si>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</si>
  <si>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</si>
  <si>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</si>
  <si>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</si>
  <si>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</si>
  <si>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</si>
  <si>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</si>
  <si>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</si>
  <si>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</si>
  <si>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</si>
  <si>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</si>
  <si>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</si>
  <si>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</si>
  <si>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</si>
  <si>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</si>
  <si>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</si>
  <si>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</si>
  <si>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</si>
  <si>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</si>
  <si>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</si>
  <si>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</si>
  <si>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</si>
  <si>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</si>
  <si>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</si>
  <si>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</si>
  <si>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</si>
  <si>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</si>
  <si>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</si>
  <si>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</si>
  <si>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</si>
  <si>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</si>
  <si>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</si>
  <si>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</si>
  <si>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</si>
  <si>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</si>
  <si>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</si>
  <si>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</si>
  <si>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</si>
  <si>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</si>
  <si>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</si>
  <si>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</si>
  <si>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</si>
  <si>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</si>
  <si>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</si>
  <si>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</si>
  <si>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</si>
  <si>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</si>
  <si>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</si>
  <si>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</si>
  <si>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</si>
  <si>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</si>
  <si>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</si>
  <si>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</si>
  <si>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</si>
  <si>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</si>
  <si>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</si>
  <si>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</si>
  <si>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</si>
  <si>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</si>
  <si>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</si>
  <si>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</si>
  <si>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</si>
  <si>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</si>
  <si>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</si>
  <si>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</si>
  <si>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</si>
  <si>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</si>
  <si>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</si>
  <si>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</si>
  <si>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</si>
  <si>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</si>
  <si>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</si>
  <si>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</si>
  <si>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</si>
  <si>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</si>
  <si>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</si>
  <si>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</si>
  <si>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</si>
  <si>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</si>
  <si>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</si>
  <si>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</si>
  <si>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</si>
  <si>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</si>
  <si>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</si>
  <si>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</si>
  <si>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</si>
  <si>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</si>
  <si>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</si>
  <si>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</si>
  <si>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</si>
  <si>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</si>
  <si>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</si>
  <si>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</si>
  <si>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</si>
  <si>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</si>
  <si>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</si>
  <si>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</si>
  <si>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</si>
  <si>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</si>
  <si>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</si>
  <si>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</si>
  <si>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</si>
  <si>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</si>
  <si>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</si>
  <si>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</si>
  <si>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</si>
  <si>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</si>
  <si>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</si>
  <si>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</si>
  <si>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</si>
  <si>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</si>
  <si>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</si>
  <si>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</si>
  <si>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</si>
  <si>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</si>
  <si>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</si>
  <si>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</si>
  <si>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</si>
  <si>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</si>
  <si>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</si>
  <si>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</si>
  <si>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</si>
  <si>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</si>
  <si>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</si>
  <si>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</si>
  <si>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</si>
  <si>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</si>
  <si>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</si>
  <si>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</si>
  <si>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</si>
  <si>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</si>
  <si>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</si>
  <si>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</si>
  <si>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</si>
  <si>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</si>
  <si>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</si>
  <si>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</si>
  <si>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</si>
  <si>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</si>
  <si>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</si>
  <si>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</si>
  <si>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</si>
  <si>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</si>
  <si>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</si>
  <si>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</si>
  <si>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</si>
  <si>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</si>
  <si>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</si>
  <si>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</si>
  <si>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</si>
  <si>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</si>
  <si>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</si>
  <si>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</si>
  <si>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</si>
  <si>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</si>
  <si>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</si>
  <si>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</si>
  <si>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</si>
  <si>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</si>
  <si>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</si>
  <si>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</si>
  <si>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</si>
  <si>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</si>
  <si>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</si>
  <si>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</si>
  <si>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</si>
  <si>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</si>
  <si>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</si>
  <si>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</si>
  <si>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</si>
  <si>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</si>
  <si>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</si>
  <si>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</si>
  <si>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</si>
  <si>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</si>
  <si>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</si>
  <si>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</si>
  <si>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</si>
  <si>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</si>
  <si>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</si>
  <si>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茨城県土浦市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</si>
  <si>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</si>
  <si>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</si>
  <si>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</si>
  <si>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</si>
  <si>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</si>
  <si>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</si>
  <si>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</si>
  <si>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</si>
  <si>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</si>
  <si>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</si>
  <si>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</si>
  <si>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</si>
  <si>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</si>
  <si>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</si>
  <si>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</si>
  <si>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</si>
  <si>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</si>
  <si>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</si>
  <si>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</si>
  <si>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</si>
  <si>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</si>
  <si>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</si>
  <si>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</si>
  <si>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</si>
  <si>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</si>
  <si>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</si>
  <si>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</si>
  <si>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</si>
  <si>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</si>
  <si>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</si>
  <si>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</si>
  <si>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</si>
  <si>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</si>
  <si>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</si>
  <si>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</si>
  <si>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</si>
  <si>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</si>
  <si>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</si>
  <si>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</si>
  <si>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</si>
  <si>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</si>
  <si>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</si>
  <si>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</si>
  <si>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</si>
  <si>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</si>
  <si>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</si>
  <si>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</si>
  <si>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</si>
  <si>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</si>
  <si>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</si>
  <si>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</si>
  <si>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</si>
  <si>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</si>
  <si>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</si>
  <si>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</si>
  <si>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</si>
  <si>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</si>
  <si>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</si>
  <si>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</si>
  <si>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</si>
  <si>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</si>
  <si>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</si>
  <si>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</si>
  <si>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</si>
  <si>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</si>
  <si>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</si>
  <si>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</si>
  <si>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</si>
  <si>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</si>
  <si>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</si>
  <si>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</si>
  <si>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</si>
  <si>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</si>
  <si>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</si>
  <si>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</si>
  <si>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</si>
  <si>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</si>
  <si>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</si>
  <si>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</si>
  <si>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</si>
  <si>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</si>
  <si>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</si>
  <si>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</si>
  <si>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</si>
  <si>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</si>
  <si>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</si>
  <si>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</si>
  <si>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</si>
  <si>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</si>
  <si>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</si>
  <si>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</si>
  <si>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</si>
  <si>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</si>
  <si>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</si>
  <si>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</si>
  <si>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</si>
  <si>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</si>
  <si>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</si>
  <si>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</si>
  <si>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</si>
  <si>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</si>
  <si>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</si>
  <si>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</si>
  <si>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</si>
  <si>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</si>
  <si>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</si>
  <si>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</si>
  <si>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</si>
  <si>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</si>
  <si>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</si>
  <si>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</si>
  <si>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</si>
  <si>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</si>
  <si>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</si>
  <si>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</si>
  <si>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</si>
  <si>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</si>
  <si>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</si>
  <si>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</si>
  <si>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</si>
  <si>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</si>
  <si>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</si>
  <si>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</si>
  <si>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</si>
  <si>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</si>
  <si>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</si>
  <si>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</si>
  <si>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</si>
  <si>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</si>
  <si>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</si>
  <si>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</si>
  <si>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</si>
  <si>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</si>
  <si>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</si>
  <si>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</si>
  <si>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</si>
  <si>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</si>
  <si>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</si>
  <si>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</si>
  <si>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</si>
  <si>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</si>
  <si>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</si>
  <si>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</si>
  <si>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</si>
  <si>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</si>
  <si>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</si>
  <si>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</si>
  <si>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茨城県土浦市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</si>
  <si>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</si>
  <si>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</si>
  <si>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</si>
  <si>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</si>
  <si>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</si>
  <si>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</si>
  <si>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</si>
  <si>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</si>
  <si>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</si>
  <si>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</si>
  <si>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</si>
  <si>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</si>
  <si>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</si>
  <si>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</si>
  <si>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</si>
  <si>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</si>
  <si>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</si>
  <si>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</si>
  <si>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</si>
  <si>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</si>
  <si>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</si>
  <si>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土浦駅前北地区市街地再開発事業特別会計（公共施設整備）</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</si>
  <si>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</si>
  <si>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</si>
  <si>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</si>
  <si>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</si>
  <si>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</si>
  <si>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</si>
  <si>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</si>
  <si>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</si>
  <si>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</si>
  <si>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</si>
  <si>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</si>
  <si>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</si>
  <si>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</si>
  <si>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</si>
  <si>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</si>
  <si>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</si>
  <si>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</si>
  <si>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</si>
  <si>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</si>
  <si>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</si>
  <si>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</si>
  <si>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公設地方卸売市場事業特別会計</t>
    <phoneticPr fontId="5"/>
  </si>
  <si>
    <t>農業集落排水事業特別会計</t>
    <phoneticPr fontId="5"/>
  </si>
  <si>
    <t>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</si>
  <si>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</si>
  <si>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</si>
  <si>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</si>
  <si>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</si>
  <si>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</si>
  <si>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</si>
  <si>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</si>
  <si>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</si>
  <si>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</si>
  <si>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</si>
  <si>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</si>
  <si>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</si>
  <si>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</si>
  <si>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</si>
  <si>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</si>
  <si>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</si>
  <si>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</si>
  <si>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</si>
  <si>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</si>
  <si>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</si>
  <si>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</si>
  <si>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</si>
  <si>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</si>
  <si>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</si>
  <si>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</si>
  <si>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</si>
  <si>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</si>
  <si>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</si>
  <si>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</si>
  <si>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</si>
  <si>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</si>
  <si>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</si>
  <si>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</si>
  <si>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</si>
  <si>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</si>
  <si>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</si>
  <si>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</si>
  <si>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</si>
  <si>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</si>
  <si>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</si>
  <si>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</si>
  <si>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</si>
  <si>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</si>
  <si>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</si>
  <si>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</si>
  <si>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</si>
  <si>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</si>
  <si>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</si>
  <si>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</si>
  <si>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</si>
  <si>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</si>
  <si>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</si>
  <si>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</si>
  <si>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</si>
  <si>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</si>
  <si>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</si>
  <si>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</si>
  <si>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</si>
  <si>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</si>
  <si>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</si>
  <si>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</si>
  <si>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</si>
  <si>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</si>
  <si>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</si>
  <si>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</si>
  <si>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</si>
  <si>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</si>
  <si>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</si>
  <si>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</si>
  <si>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</si>
  <si>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</si>
  <si>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</si>
  <si>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</si>
  <si>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</si>
  <si>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</si>
  <si>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</si>
  <si>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</si>
  <si>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</si>
  <si>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</si>
  <si>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</si>
  <si>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</si>
  <si>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</si>
  <si>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</si>
  <si>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</si>
  <si>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</si>
  <si>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</si>
  <si>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</si>
  <si>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</si>
  <si>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</si>
  <si>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</si>
  <si>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</si>
  <si>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</si>
  <si>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</si>
  <si>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</si>
  <si>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</si>
  <si>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</si>
  <si>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</si>
  <si>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</si>
  <si>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</si>
  <si>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</si>
  <si>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</si>
  <si>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</si>
  <si>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</si>
  <si>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</si>
  <si>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</si>
  <si>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</si>
  <si>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</si>
  <si>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</si>
  <si>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</si>
  <si>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</si>
  <si>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</si>
  <si>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</si>
  <si>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</si>
  <si>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</si>
  <si>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</si>
  <si>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</si>
  <si>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</si>
  <si>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</si>
  <si>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</si>
  <si>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</si>
  <si>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</si>
  <si>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</si>
  <si>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</si>
  <si>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</si>
  <si>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</si>
  <si>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</si>
  <si>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</si>
  <si>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</si>
  <si>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</si>
  <si>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</si>
  <si>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</si>
  <si>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</si>
  <si>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</si>
  <si>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</si>
  <si>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</si>
  <si>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</si>
  <si>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</si>
  <si>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</si>
  <si>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</si>
  <si>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</si>
  <si>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1.66</t>
  </si>
  <si>
    <t>▲ 3.83</t>
  </si>
  <si>
    <t>水道事業会計</t>
  </si>
  <si>
    <t>一般会計</t>
  </si>
  <si>
    <t>国民健康保険特別会計</t>
  </si>
  <si>
    <t>土浦駅前北地区市街地再開発事業特別会計（公共施設整備）</t>
  </si>
  <si>
    <t>介護保険特別会計（事業勘定）</t>
  </si>
  <si>
    <t>後期高齢者医療特別会計</t>
  </si>
  <si>
    <t>下水道事業特別会計</t>
  </si>
  <si>
    <t>農業集落排水事業特別会計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</si>
  <si>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</si>
  <si>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</si>
  <si>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</si>
  <si>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</si>
  <si>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6">
      <t>ソゼイサイケン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</si>
  <si>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</si>
  <si>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</si>
  <si>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湖北環境衛生組合</t>
    <rPh sb="0" eb="2">
      <t>コホク</t>
    </rPh>
    <rPh sb="2" eb="4">
      <t>カンキョウ</t>
    </rPh>
    <rPh sb="4" eb="6">
      <t>エイセイ</t>
    </rPh>
    <rPh sb="6" eb="8">
      <t>クミアイ</t>
    </rPh>
    <phoneticPr fontId="2"/>
  </si>
  <si>
    <t>新治地方広域事務組合</t>
    <rPh sb="0" eb="2">
      <t>ニイハリ</t>
    </rPh>
    <rPh sb="2" eb="4">
      <t>チホウ</t>
    </rPh>
    <rPh sb="4" eb="6">
      <t>コウイキ</t>
    </rPh>
    <rPh sb="6" eb="8">
      <t>ジム</t>
    </rPh>
    <rPh sb="8" eb="10">
      <t>クミアイ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</si>
  <si>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</si>
  <si>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土浦市産業文化事業団</t>
    <rPh sb="0" eb="3">
      <t>ツチウラシ</t>
    </rPh>
    <rPh sb="3" eb="5">
      <t>サンギョウ</t>
    </rPh>
    <rPh sb="5" eb="7">
      <t>ブンカ</t>
    </rPh>
    <rPh sb="7" eb="10">
      <t>ジギョウダン</t>
    </rPh>
    <phoneticPr fontId="2"/>
  </si>
  <si>
    <t>土浦都市開発</t>
    <rPh sb="0" eb="2">
      <t>ツチウラ</t>
    </rPh>
    <rPh sb="2" eb="4">
      <t>トシ</t>
    </rPh>
    <rPh sb="4" eb="6">
      <t>カイハツ</t>
    </rPh>
    <phoneticPr fontId="2"/>
  </si>
  <si>
    <t>土浦市土地開発公社</t>
    <rPh sb="0" eb="3">
      <t>ツチウラシ</t>
    </rPh>
    <rPh sb="3" eb="5">
      <t>トチ</t>
    </rPh>
    <rPh sb="5" eb="7">
      <t>カイハツ</t>
    </rPh>
    <rPh sb="7" eb="9">
      <t>コウシャ</t>
    </rPh>
    <phoneticPr fontId="2"/>
  </si>
  <si>
    <t>土浦市農業公社</t>
    <rPh sb="0" eb="3">
      <t>ツチウラシ</t>
    </rPh>
    <rPh sb="3" eb="5">
      <t>ノウギョウ</t>
    </rPh>
    <rPh sb="5" eb="7">
      <t>コウシャ</t>
    </rPh>
    <phoneticPr fontId="2"/>
  </si>
  <si>
    <t>ラクスマリーナ</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</si>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</sst>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64438</c:v>
                </c:pt>
                <c:pt idx="1">
                  <c:v>52844</c:v>
                </c:pt>
                <c:pt idx="2">
                  <c:v>74497</c:v>
                </c:pt>
                <c:pt idx="3">
                  <c:v>77526</c:v>
                </c:pt>
                <c:pt idx="4">
                  <c:v>110896</c:v>
                </c:pt>
              </c:numCache>
            </c:numRef>
          </c:val>
          <c:smooth val="0"/>
        </c:ser>
        <c:dLbls>
          <c:showLegendKey val="0"/>
          <c:showVal val="0"/>
          <c:showCatName val="0"/>
          <c:showSerName val="0"/>
          <c:showPercent val="0"/>
          <c:showBubbleSize val="0"/>
        </c:dLbls>
        <c:marker val="1"/>
        <c:smooth val="0"/>
        <c:axId val="368990232"/>
        <c:axId val="470546536"/>
      </c:lineChart>
      <c:catAx>
        <c:axId val="368990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546536"/>
        <c:crosses val="autoZero"/>
        <c:auto val="1"/>
        <c:lblAlgn val="ctr"/>
        <c:lblOffset val="100"/>
        <c:tickLblSkip val="1"/>
        <c:tickMarkSkip val="1"/>
        <c:noMultiLvlLbl val="0"/>
      </c:catAx>
      <c:valAx>
        <c:axId val="470546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990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c:v>
                </c:pt>
                <c:pt idx="1">
                  <c:v>6.23</c:v>
                </c:pt>
                <c:pt idx="2">
                  <c:v>7.15</c:v>
                </c:pt>
                <c:pt idx="3">
                  <c:v>3.92</c:v>
                </c:pt>
                <c:pt idx="4">
                  <c:v>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16.809999999999999</c:v>
                </c:pt>
                <c:pt idx="1">
                  <c:v>16.3</c:v>
                </c:pt>
                <c:pt idx="2">
                  <c:v>19.16</c:v>
                </c:pt>
                <c:pt idx="3">
                  <c:v>20.79</c:v>
                </c:pt>
                <c:pt idx="4">
                  <c:v>18.27</c:v>
                </c:pt>
              </c:numCache>
            </c:numRef>
          </c:val>
        </c:ser>
        <c:dLbls>
          <c:showLegendKey val="0"/>
          <c:showVal val="0"/>
          <c:showCatName val="0"/>
          <c:showSerName val="0"/>
          <c:showPercent val="0"/>
          <c:showBubbleSize val="0"/>
        </c:dLbls>
        <c:gapWidth val="250"/>
        <c:overlap val="100"/>
        <c:axId val="547608760"/>
        <c:axId val="54760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2.31</c:v>
                </c:pt>
                <c:pt idx="2">
                  <c:v>4.16</c:v>
                </c:pt>
                <c:pt idx="3">
                  <c:v>-1.66</c:v>
                </c:pt>
                <c:pt idx="4">
                  <c:v>-3.83</c:v>
                </c:pt>
              </c:numCache>
            </c:numRef>
          </c:val>
          <c:smooth val="0"/>
        </c:ser>
        <c:dLbls>
          <c:showLegendKey val="0"/>
          <c:showVal val="0"/>
          <c:showCatName val="0"/>
          <c:showSerName val="0"/>
          <c:showPercent val="0"/>
          <c:showBubbleSize val="0"/>
        </c:dLbls>
        <c:marker val="1"/>
        <c:smooth val="0"/>
        <c:axId val="547608760"/>
        <c:axId val="547606800"/>
      </c:lineChart>
      <c:catAx>
        <c:axId val="54760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606800"/>
        <c:crosses val="autoZero"/>
        <c:auto val="1"/>
        <c:lblAlgn val="ctr"/>
        <c:lblOffset val="100"/>
        <c:tickLblSkip val="1"/>
        <c:tickMarkSkip val="1"/>
        <c:noMultiLvlLbl val="0"/>
      </c:catAx>
      <c:valAx>
        <c:axId val="54760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60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0.3</c:v>
                </c:pt>
                <c:pt idx="4">
                  <c:v>#N/A</c:v>
                </c:pt>
                <c:pt idx="5">
                  <c:v>0.05</c:v>
                </c:pt>
                <c:pt idx="6">
                  <c:v>#N/A</c:v>
                </c:pt>
                <c:pt idx="7">
                  <c:v>0.02</c:v>
                </c:pt>
                <c:pt idx="8">
                  <c:v>#N/A</c:v>
                </c:pt>
                <c:pt idx="9">
                  <c:v>0.19</c:v>
                </c:pt>
              </c:numCache>
            </c:numRef>
          </c:val>
        </c:ser>
        <c:ser>
          <c:idx val="6"/>
          <c:order val="6"/>
          <c:tx>
            <c:strRef>
              <c:f>データシート!$A$33</c:f>
              <c:strCache>
                <c:ptCount val="1"/>
                <c:pt idx="0">
                  <c:v>土浦駅前北地区市街地再開発事業特別会計（公共施設整備）</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0.06</c:v>
                </c:pt>
                <c:pt idx="4">
                  <c:v>#N/A</c:v>
                </c:pt>
                <c:pt idx="5">
                  <c:v>0.04</c:v>
                </c:pt>
                <c:pt idx="6">
                  <c:v>#N/A</c:v>
                </c:pt>
                <c:pt idx="7">
                  <c:v>0.94</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c:v>
                </c:pt>
                <c:pt idx="2">
                  <c:v>#N/A</c:v>
                </c:pt>
                <c:pt idx="3">
                  <c:v>6.23</c:v>
                </c:pt>
                <c:pt idx="4">
                  <c:v>#N/A</c:v>
                </c:pt>
                <c:pt idx="5">
                  <c:v>7.16</c:v>
                </c:pt>
                <c:pt idx="6">
                  <c:v>#N/A</c:v>
                </c:pt>
                <c:pt idx="7">
                  <c:v>3.91</c:v>
                </c:pt>
                <c:pt idx="8">
                  <c:v>#N/A</c:v>
                </c:pt>
                <c:pt idx="9">
                  <c:v>2.2000000000000002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10.88</c:v>
                </c:pt>
                <c:pt idx="2">
                  <c:v>#N/A</c:v>
                </c:pt>
                <c:pt idx="3">
                  <c:v>12.72</c:v>
                </c:pt>
                <c:pt idx="4">
                  <c:v>#N/A</c:v>
                </c:pt>
                <c:pt idx="5">
                  <c:v>13.22</c:v>
                </c:pt>
                <c:pt idx="6">
                  <c:v>#N/A</c:v>
                </c:pt>
                <c:pt idx="7">
                  <c:v>13.59</c:v>
                </c:pt>
                <c:pt idx="8">
                  <c:v>#N/A</c:v>
                </c:pt>
                <c:pt idx="9">
                  <c:v>10.48</c:v>
                </c:pt>
              </c:numCache>
            </c:numRef>
          </c:val>
        </c:ser>
        <c:dLbls>
          <c:showLegendKey val="0"/>
          <c:showVal val="0"/>
          <c:showCatName val="0"/>
          <c:showSerName val="0"/>
          <c:showPercent val="0"/>
          <c:showBubbleSize val="0"/>
        </c:dLbls>
        <c:gapWidth val="150"/>
        <c:overlap val="100"/>
        <c:axId val="547607192"/>
        <c:axId val="547604840"/>
      </c:barChart>
      <c:catAx>
        <c:axId val="54760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604840"/>
        <c:crosses val="autoZero"/>
        <c:auto val="1"/>
        <c:lblAlgn val="ctr"/>
        <c:lblOffset val="100"/>
        <c:tickLblSkip val="1"/>
        <c:tickMarkSkip val="1"/>
        <c:noMultiLvlLbl val="0"/>
      </c:catAx>
      <c:valAx>
        <c:axId val="54760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607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5016</c:v>
                </c:pt>
                <c:pt idx="5">
                  <c:v>4963</c:v>
                </c:pt>
                <c:pt idx="8">
                  <c:v>4921</c:v>
                </c:pt>
                <c:pt idx="11">
                  <c:v>5099</c:v>
                </c:pt>
                <c:pt idx="14">
                  <c:v>4620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36</c:v>
                </c:pt>
                <c:pt idx="6">
                  <c:v>33</c:v>
                </c:pt>
                <c:pt idx="9">
                  <c:v>30</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9</c:v>
                </c:pt>
                <c:pt idx="6">
                  <c:v>9</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2012</c:v>
                </c:pt>
                <c:pt idx="3">
                  <c:v>1857</c:v>
                </c:pt>
                <c:pt idx="6">
                  <c:v>1825</c:v>
                </c:pt>
                <c:pt idx="9">
                  <c:v>1751</c:v>
                </c:pt>
                <c:pt idx="12">
                  <c:v>1687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54</c:v>
                </c:pt>
                <c:pt idx="3">
                  <c:v>61</c:v>
                </c:pt>
                <c:pt idx="6">
                  <c:v>61</c:v>
                </c:pt>
                <c:pt idx="9">
                  <c:v>81</c:v>
                </c:pt>
                <c:pt idx="12">
                  <c:v>89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4969</c:v>
                </c:pt>
                <c:pt idx="3">
                  <c:v>4840</c:v>
                </c:pt>
                <c:pt idx="6">
                  <c:v>4570</c:v>
                </c:pt>
                <c:pt idx="9">
                  <c:v>4333</c:v>
                </c:pt>
                <c:pt idx="12">
                  <c:v>4711</c:v>
                </c:pt>
              </c:numCache>
            </c:numRef>
          </c:val>
        </c:ser>
        <c:dLbls>
          <c:showLegendKey val="0"/>
          <c:showVal val="0"/>
          <c:showCatName val="0"/>
          <c:showSerName val="0"/>
          <c:showPercent val="0"/>
          <c:showBubbleSize val="0"/>
        </c:dLbls>
        <c:gapWidth val="100"/>
        <c:overlap val="100"/>
        <c:axId val="547609544"/>
        <c:axId val="54760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2067</c:v>
                </c:pt>
                <c:pt idx="2">
                  <c:v>#N/A</c:v>
                </c:pt>
                <c:pt idx="3">
                  <c:v>#N/A</c:v>
                </c:pt>
                <c:pt idx="4">
                  <c:v>1840</c:v>
                </c:pt>
                <c:pt idx="5">
                  <c:v>#N/A</c:v>
                </c:pt>
                <c:pt idx="6">
                  <c:v>#N/A</c:v>
                </c:pt>
                <c:pt idx="7">
                  <c:v>1577</c:v>
                </c:pt>
                <c:pt idx="8">
                  <c:v>#N/A</c:v>
                </c:pt>
                <c:pt idx="9">
                  <c:v>#N/A</c:v>
                </c:pt>
                <c:pt idx="10">
                  <c:v>1106</c:v>
                </c:pt>
                <c:pt idx="11">
                  <c:v>#N/A</c:v>
                </c:pt>
                <c:pt idx="12">
                  <c:v>#N/A</c:v>
                </c:pt>
                <c:pt idx="13">
                  <c:v>1903</c:v>
                </c:pt>
                <c:pt idx="14">
                  <c:v>#N/A</c:v>
                </c:pt>
              </c:numCache>
            </c:numRef>
          </c:val>
          <c:smooth val="0"/>
        </c:ser>
        <c:dLbls>
          <c:showLegendKey val="0"/>
          <c:showVal val="0"/>
          <c:showCatName val="0"/>
          <c:showSerName val="0"/>
          <c:showPercent val="0"/>
          <c:showBubbleSize val="0"/>
        </c:dLbls>
        <c:marker val="1"/>
        <c:smooth val="0"/>
        <c:axId val="547609544"/>
        <c:axId val="547608368"/>
      </c:lineChart>
      <c:catAx>
        <c:axId val="54760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608368"/>
        <c:crosses val="autoZero"/>
        <c:auto val="1"/>
        <c:lblAlgn val="ctr"/>
        <c:lblOffset val="100"/>
        <c:tickLblSkip val="1"/>
        <c:tickMarkSkip val="1"/>
        <c:noMultiLvlLbl val="0"/>
      </c:catAx>
      <c:valAx>
        <c:axId val="54760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60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40891</c:v>
                </c:pt>
                <c:pt idx="5">
                  <c:v>42146</c:v>
                </c:pt>
                <c:pt idx="8">
                  <c:v>45716</c:v>
                </c:pt>
                <c:pt idx="11">
                  <c:v>48258</c:v>
                </c:pt>
                <c:pt idx="14">
                  <c:v>51913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14591</c:v>
                </c:pt>
                <c:pt idx="5">
                  <c:v>14780</c:v>
                </c:pt>
                <c:pt idx="8">
                  <c:v>14515</c:v>
                </c:pt>
                <c:pt idx="11">
                  <c:v>14485</c:v>
                </c:pt>
                <c:pt idx="14">
                  <c:v>12920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16510</c:v>
                </c:pt>
                <c:pt idx="5">
                  <c:v>15325</c:v>
                </c:pt>
                <c:pt idx="8">
                  <c:v>14642</c:v>
                </c:pt>
                <c:pt idx="11">
                  <c:v>14368</c:v>
                </c:pt>
                <c:pt idx="14">
                  <c:v>10809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15</c:v>
                </c:pt>
                <c:pt idx="6">
                  <c:v>32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9760</c:v>
                </c:pt>
                <c:pt idx="3">
                  <c:v>9356</c:v>
                </c:pt>
                <c:pt idx="6">
                  <c:v>8938</c:v>
                </c:pt>
                <c:pt idx="9">
                  <c:v>8221</c:v>
                </c:pt>
                <c:pt idx="12">
                  <c:v>7745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c:v>
                </c:pt>
                <c:pt idx="3">
                  <c:v>55</c:v>
                </c:pt>
                <c:pt idx="6">
                  <c:v>44</c:v>
                </c:pt>
                <c:pt idx="9">
                  <c:v>36</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18821</c:v>
                </c:pt>
                <c:pt idx="3">
                  <c:v>18281</c:v>
                </c:pt>
                <c:pt idx="6">
                  <c:v>17931</c:v>
                </c:pt>
                <c:pt idx="9">
                  <c:v>17192</c:v>
                </c:pt>
                <c:pt idx="12">
                  <c:v>16069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2160</c:v>
                </c:pt>
                <c:pt idx="3">
                  <c:v>2090</c:v>
                </c:pt>
                <c:pt idx="6">
                  <c:v>364</c:v>
                </c:pt>
                <c:pt idx="9">
                  <c:v>327</c:v>
                </c:pt>
                <c:pt idx="12">
                  <c:v>302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46112</c:v>
                </c:pt>
                <c:pt idx="3">
                  <c:v>48233</c:v>
                </c:pt>
                <c:pt idx="6">
                  <c:v>52342</c:v>
                </c:pt>
                <c:pt idx="9">
                  <c:v>57945</c:v>
                </c:pt>
                <c:pt idx="12">
                  <c:v>65557</c:v>
                </c:pt>
              </c:numCache>
            </c:numRef>
          </c:val>
        </c:ser>
        <c:dLbls>
          <c:showLegendKey val="0"/>
          <c:showVal val="0"/>
          <c:showCatName val="0"/>
          <c:showSerName val="0"/>
          <c:showPercent val="0"/>
          <c:showBubbleSize val="0"/>
        </c:dLbls>
        <c:gapWidth val="100"/>
        <c:overlap val="100"/>
        <c:axId val="547605232"/>
        <c:axId val="547605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4934</c:v>
                </c:pt>
                <c:pt idx="2">
                  <c:v>#N/A</c:v>
                </c:pt>
                <c:pt idx="3">
                  <c:v>#N/A</c:v>
                </c:pt>
                <c:pt idx="4">
                  <c:v>5779</c:v>
                </c:pt>
                <c:pt idx="5">
                  <c:v>#N/A</c:v>
                </c:pt>
                <c:pt idx="6">
                  <c:v>#N/A</c:v>
                </c:pt>
                <c:pt idx="7">
                  <c:v>4778</c:v>
                </c:pt>
                <c:pt idx="8">
                  <c:v>#N/A</c:v>
                </c:pt>
                <c:pt idx="9">
                  <c:v>#N/A</c:v>
                </c:pt>
                <c:pt idx="10">
                  <c:v>6608</c:v>
                </c:pt>
                <c:pt idx="11">
                  <c:v>#N/A</c:v>
                </c:pt>
                <c:pt idx="12">
                  <c:v>#N/A</c:v>
                </c:pt>
                <c:pt idx="13">
                  <c:v>14057</c:v>
                </c:pt>
                <c:pt idx="14">
                  <c:v>#N/A</c:v>
                </c:pt>
              </c:numCache>
            </c:numRef>
          </c:val>
          <c:smooth val="0"/>
        </c:ser>
        <c:dLbls>
          <c:showLegendKey val="0"/>
          <c:showVal val="0"/>
          <c:showCatName val="0"/>
          <c:showSerName val="0"/>
          <c:showPercent val="0"/>
          <c:showBubbleSize val="0"/>
        </c:dLbls>
        <c:marker val="1"/>
        <c:smooth val="0"/>
        <c:axId val="547605232"/>
        <c:axId val="547605624"/>
      </c:lineChart>
      <c:catAx>
        <c:axId val="54760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605624"/>
        <c:crosses val="autoZero"/>
        <c:auto val="1"/>
        <c:lblAlgn val="ctr"/>
        <c:lblOffset val="100"/>
        <c:tickLblSkip val="1"/>
        <c:tickMarkSkip val="1"/>
        <c:noMultiLvlLbl val="0"/>
      </c:catAx>
      <c:valAx>
        <c:axId val="54760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60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年度以降，高金利な資金の繰上償還を実施するとともに，事業債の発行を償還元金の範囲内に抑えることにより，年々低下傾向にあった。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年度は，大型事業の推進に伴う市債の発行により，公債費が増加したことから，実質公債費比率は上昇に転じている。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今後も，公債費の増加が予想されることから，施策の厳選や事務事業の見直し等により，後年度の公債費抑制に努める。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大型事業の推進に伴い，合併特例債などの市債発行額が増加しており，普通会計における地方債現在高が前年度と比較して</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％の増となったことに加え，庁舎建設基金の取崩しなどに伴い，充当可能基金が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％の減となったことから，将来負担比率が上昇し，</a:t>
          </a:r>
          <a:r>
            <a:rPr kumimoji="1" lang="en-US" altLang="ja-JP" sz="1400">
              <a:latin typeface="ＭＳ ゴシック" pitchFamily="49" charset="-128"/>
              <a:ea typeface="ＭＳ ゴシック" pitchFamily="49" charset="-128"/>
            </a:rPr>
            <a:t>55.4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う合併特例債発行による償還費の増及び臨時財政対策債償還費の増により，公債費等が増額となったものの，地方消費税交付金等の増により，基準財政需要額，基準財政収入額ともに増となり，財政力指数は横ばいの</a:t>
          </a:r>
          <a:r>
            <a:rPr kumimoji="1" lang="en-US" altLang="ja-JP" sz="1300">
              <a:latin typeface="ＭＳ Ｐゴシック"/>
            </a:rPr>
            <a:t>0.88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税収や財政力指数は類似団体平均を上回ってはいるが，平成</a:t>
          </a:r>
          <a:r>
            <a:rPr kumimoji="1" lang="en-US" altLang="ja-JP" sz="1300">
              <a:latin typeface="ＭＳ Ｐゴシック"/>
            </a:rPr>
            <a:t>21</a:t>
          </a:r>
          <a:r>
            <a:rPr kumimoji="1" lang="ja-JP" altLang="en-US" sz="1300">
              <a:latin typeface="ＭＳ Ｐゴシック"/>
            </a:rPr>
            <a:t>年度以降低下傾向にあることから，今後も，企業誘致やより一層の収納対策強化などにより市税確保に努めるとともに，税外収入についても滞納対策を講じ，財政基盤の強化に努める。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39</xdr:row>
      <xdr:rowOff>157692</xdr:rowOff>
    </xdr:to>
    <xdr:cxnSp macro="">
      <xdr:nvCxnSpPr>
        <xdr:cNvPr id="74" name="直線コネクタ 73"/>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7" name="直線コネクタ 76"/>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地方消費税交付金や普通交付税の増により，経常一般財源は増となったものの，大型事業の推進による公債費の増や，施設管理費等の物件費，扶助費の増により，経常収支比率は前年度と比べ</a:t>
          </a:r>
          <a:r>
            <a:rPr kumimoji="1" lang="en-US" altLang="ja-JP" sz="1300">
              <a:latin typeface="ＭＳ Ｐゴシック"/>
            </a:rPr>
            <a:t>1.1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社会保障関係経費の増，大型事業推進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56642</xdr:rowOff>
    </xdr:to>
    <xdr:cxnSp macro="">
      <xdr:nvCxnSpPr>
        <xdr:cNvPr id="129" name="直線コネクタ 128"/>
        <xdr:cNvCxnSpPr/>
      </xdr:nvCxnSpPr>
      <xdr:spPr>
        <a:xfrm>
          <a:off x="4114800" y="104620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3556</xdr:rowOff>
    </xdr:to>
    <xdr:cxnSp macro="">
      <xdr:nvCxnSpPr>
        <xdr:cNvPr id="132" name="直線コネクタ 131"/>
        <xdr:cNvCxnSpPr/>
      </xdr:nvCxnSpPr>
      <xdr:spPr>
        <a:xfrm>
          <a:off x="3225800" y="104282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8382</xdr:rowOff>
    </xdr:to>
    <xdr:cxnSp macro="">
      <xdr:nvCxnSpPr>
        <xdr:cNvPr id="135" name="直線コネクタ 134"/>
        <xdr:cNvCxnSpPr/>
      </xdr:nvCxnSpPr>
      <xdr:spPr>
        <a:xfrm flipV="1">
          <a:off x="2336800" y="1042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61</xdr:row>
      <xdr:rowOff>8382</xdr:rowOff>
    </xdr:to>
    <xdr:cxnSp macro="">
      <xdr:nvCxnSpPr>
        <xdr:cNvPr id="138" name="直線コネクタ 137"/>
        <xdr:cNvCxnSpPr/>
      </xdr:nvCxnSpPr>
      <xdr:spPr>
        <a:xfrm>
          <a:off x="1447800" y="102593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48" name="円/楕円 147"/>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49"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2" name="円/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4" name="円/楕円 153"/>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5" name="テキスト ボックス 154"/>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6" name="円/楕円 155"/>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7" name="テキスト ボックス 156"/>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により人件費は減少しているものの，大型事業により整備した施設の維持管理経費やごみ収集等の委託料の増により物件費が増となっており，人口も減少していることから，人口</a:t>
          </a:r>
          <a:r>
            <a:rPr kumimoji="1" lang="en-US" altLang="ja-JP" sz="1300">
              <a:latin typeface="ＭＳ Ｐゴシック"/>
            </a:rPr>
            <a:t>1</a:t>
          </a:r>
          <a:r>
            <a:rPr kumimoji="1" lang="ja-JP" altLang="en-US" sz="1300">
              <a:latin typeface="ＭＳ Ｐゴシック"/>
            </a:rPr>
            <a:t>人当たりの決算額は前年度と比べ増加している。</a:t>
          </a:r>
          <a:endParaRPr kumimoji="1" lang="en-US" altLang="ja-JP" sz="1300">
            <a:latin typeface="ＭＳ Ｐゴシック"/>
          </a:endParaRPr>
        </a:p>
        <a:p>
          <a:r>
            <a:rPr kumimoji="1" lang="ja-JP" altLang="en-US" sz="1300">
              <a:latin typeface="ＭＳ Ｐゴシック"/>
            </a:rPr>
            <a:t>　物件費や維持補修費については，施設・インフラの老朽化等によりさらに経費がかかることが予想されるため，実施している全ての事業を</a:t>
          </a:r>
          <a:r>
            <a:rPr kumimoji="1" lang="en-US" altLang="ja-JP" sz="1300">
              <a:latin typeface="ＭＳ Ｐゴシック"/>
            </a:rPr>
            <a:t>0</a:t>
          </a:r>
          <a:r>
            <a:rPr kumimoji="1" lang="ja-JP" altLang="en-US" sz="1300">
              <a:latin typeface="ＭＳ Ｐゴシック"/>
            </a:rPr>
            <a:t>ベースで見直し，優先順位の低い事業は大胆にスクラップするなど，経常経費の削減に努める。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86720</xdr:rowOff>
    </xdr:from>
    <xdr:to>
      <xdr:col>7</xdr:col>
      <xdr:colOff>152400</xdr:colOff>
      <xdr:row>86</xdr:row>
      <xdr:rowOff>153862</xdr:rowOff>
    </xdr:to>
    <xdr:cxnSp macro="">
      <xdr:nvCxnSpPr>
        <xdr:cNvPr id="192" name="直線コネクタ 191"/>
        <xdr:cNvCxnSpPr/>
      </xdr:nvCxnSpPr>
      <xdr:spPr>
        <a:xfrm>
          <a:off x="4114800" y="14831420"/>
          <a:ext cx="8382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37455</xdr:rowOff>
    </xdr:from>
    <xdr:to>
      <xdr:col>6</xdr:col>
      <xdr:colOff>0</xdr:colOff>
      <xdr:row>86</xdr:row>
      <xdr:rowOff>86720</xdr:rowOff>
    </xdr:to>
    <xdr:cxnSp macro="">
      <xdr:nvCxnSpPr>
        <xdr:cNvPr id="195" name="直線コネクタ 194"/>
        <xdr:cNvCxnSpPr/>
      </xdr:nvCxnSpPr>
      <xdr:spPr>
        <a:xfrm>
          <a:off x="3225800" y="14782155"/>
          <a:ext cx="889000" cy="4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34317</xdr:rowOff>
    </xdr:from>
    <xdr:to>
      <xdr:col>4</xdr:col>
      <xdr:colOff>482600</xdr:colOff>
      <xdr:row>86</xdr:row>
      <xdr:rowOff>37455</xdr:rowOff>
    </xdr:to>
    <xdr:cxnSp macro="">
      <xdr:nvCxnSpPr>
        <xdr:cNvPr id="198" name="直線コネクタ 197"/>
        <xdr:cNvCxnSpPr/>
      </xdr:nvCxnSpPr>
      <xdr:spPr>
        <a:xfrm>
          <a:off x="2336800" y="14779017"/>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34317</xdr:rowOff>
    </xdr:from>
    <xdr:to>
      <xdr:col>3</xdr:col>
      <xdr:colOff>279400</xdr:colOff>
      <xdr:row>86</xdr:row>
      <xdr:rowOff>82015</xdr:rowOff>
    </xdr:to>
    <xdr:cxnSp macro="">
      <xdr:nvCxnSpPr>
        <xdr:cNvPr id="201" name="直線コネクタ 200"/>
        <xdr:cNvCxnSpPr/>
      </xdr:nvCxnSpPr>
      <xdr:spPr>
        <a:xfrm flipV="1">
          <a:off x="1447800" y="14779017"/>
          <a:ext cx="889000" cy="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103062</xdr:rowOff>
    </xdr:from>
    <xdr:to>
      <xdr:col>7</xdr:col>
      <xdr:colOff>203200</xdr:colOff>
      <xdr:row>87</xdr:row>
      <xdr:rowOff>33212</xdr:rowOff>
    </xdr:to>
    <xdr:sp macro="" textlink="">
      <xdr:nvSpPr>
        <xdr:cNvPr id="211" name="円/楕円 210"/>
        <xdr:cNvSpPr/>
      </xdr:nvSpPr>
      <xdr:spPr>
        <a:xfrm>
          <a:off x="4902200" y="148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75139</xdr:rowOff>
    </xdr:from>
    <xdr:ext cx="762000" cy="259045"/>
    <xdr:sp macro="" textlink="">
      <xdr:nvSpPr>
        <xdr:cNvPr id="212" name="人件費・物件費等の状況該当値テキスト"/>
        <xdr:cNvSpPr txBox="1"/>
      </xdr:nvSpPr>
      <xdr:spPr>
        <a:xfrm>
          <a:off x="5041900" y="148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114,599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35920</xdr:rowOff>
    </xdr:from>
    <xdr:to>
      <xdr:col>6</xdr:col>
      <xdr:colOff>50800</xdr:colOff>
      <xdr:row>86</xdr:row>
      <xdr:rowOff>137520</xdr:rowOff>
    </xdr:to>
    <xdr:sp macro="" textlink="">
      <xdr:nvSpPr>
        <xdr:cNvPr id="213" name="円/楕円 212"/>
        <xdr:cNvSpPr/>
      </xdr:nvSpPr>
      <xdr:spPr>
        <a:xfrm>
          <a:off x="4064000" y="14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122297</xdr:rowOff>
    </xdr:from>
    <xdr:ext cx="736600" cy="259045"/>
    <xdr:sp macro="" textlink="">
      <xdr:nvSpPr>
        <xdr:cNvPr id="214" name="テキスト ボックス 213"/>
        <xdr:cNvSpPr txBox="1"/>
      </xdr:nvSpPr>
      <xdr:spPr>
        <a:xfrm>
          <a:off x="3733800" y="1486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158105</xdr:rowOff>
    </xdr:from>
    <xdr:to>
      <xdr:col>4</xdr:col>
      <xdr:colOff>533400</xdr:colOff>
      <xdr:row>86</xdr:row>
      <xdr:rowOff>88255</xdr:rowOff>
    </xdr:to>
    <xdr:sp macro="" textlink="">
      <xdr:nvSpPr>
        <xdr:cNvPr id="215" name="円/楕円 214"/>
        <xdr:cNvSpPr/>
      </xdr:nvSpPr>
      <xdr:spPr>
        <a:xfrm>
          <a:off x="3175000" y="147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73032</xdr:rowOff>
    </xdr:from>
    <xdr:ext cx="762000" cy="259045"/>
    <xdr:sp macro="" textlink="">
      <xdr:nvSpPr>
        <xdr:cNvPr id="216" name="テキスト ボックス 215"/>
        <xdr:cNvSpPr txBox="1"/>
      </xdr:nvSpPr>
      <xdr:spPr>
        <a:xfrm>
          <a:off x="2844800" y="148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154967</xdr:rowOff>
    </xdr:from>
    <xdr:to>
      <xdr:col>3</xdr:col>
      <xdr:colOff>330200</xdr:colOff>
      <xdr:row>86</xdr:row>
      <xdr:rowOff>85117</xdr:rowOff>
    </xdr:to>
    <xdr:sp macro="" textlink="">
      <xdr:nvSpPr>
        <xdr:cNvPr id="217" name="円/楕円 216"/>
        <xdr:cNvSpPr/>
      </xdr:nvSpPr>
      <xdr:spPr>
        <a:xfrm>
          <a:off x="2286000" y="147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69894</xdr:rowOff>
    </xdr:from>
    <xdr:ext cx="762000" cy="259045"/>
    <xdr:sp macro="" textlink="">
      <xdr:nvSpPr>
        <xdr:cNvPr id="218" name="テキスト ボックス 217"/>
        <xdr:cNvSpPr txBox="1"/>
      </xdr:nvSpPr>
      <xdr:spPr>
        <a:xfrm>
          <a:off x="1955800" y="148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108,654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31215</xdr:rowOff>
    </xdr:from>
    <xdr:to>
      <xdr:col>2</xdr:col>
      <xdr:colOff>127000</xdr:colOff>
      <xdr:row>86</xdr:row>
      <xdr:rowOff>132815</xdr:rowOff>
    </xdr:to>
    <xdr:sp macro="" textlink="">
      <xdr:nvSpPr>
        <xdr:cNvPr id="219" name="円/楕円 218"/>
        <xdr:cNvSpPr/>
      </xdr:nvSpPr>
      <xdr:spPr>
        <a:xfrm>
          <a:off x="1397000" y="147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117592</xdr:rowOff>
    </xdr:from>
    <xdr:ext cx="762000" cy="259045"/>
    <xdr:sp macro="" textlink="">
      <xdr:nvSpPr>
        <xdr:cNvPr id="220" name="テキスト ボックス 219"/>
        <xdr:cNvSpPr txBox="1"/>
      </xdr:nvSpPr>
      <xdr:spPr>
        <a:xfrm>
          <a:off x="1066800" y="148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年度は職員の大量退職により，職員の若年化が顕著であったことや，国との昇給時期の差によって現給保障される額が少なかったことから，</a:t>
          </a:r>
          <a:r>
            <a:rPr kumimoji="1" lang="en-US" altLang="ja-JP" sz="1300">
              <a:latin typeface="ＭＳ Ｐゴシック"/>
            </a:rPr>
            <a:t>0.5</a:t>
          </a:r>
          <a:r>
            <a:rPr kumimoji="1" lang="ja-JP" altLang="en-US" sz="1300">
              <a:latin typeface="ＭＳ Ｐゴシック"/>
            </a:rPr>
            <a:t>ポイントの低下となったが，平成</a:t>
          </a:r>
          <a:r>
            <a:rPr kumimoji="1" lang="en-US" altLang="ja-JP" sz="1300">
              <a:latin typeface="ＭＳ Ｐゴシック"/>
            </a:rPr>
            <a:t>27</a:t>
          </a:r>
          <a:r>
            <a:rPr kumimoji="1" lang="ja-JP" altLang="en-US" sz="1300">
              <a:latin typeface="ＭＳ Ｐゴシック"/>
            </a:rPr>
            <a:t>年度は，前年度，昇給時期の差によって現給保障額が少なかったため，国に比して，給与改定による改定率が高くなり，</a:t>
          </a:r>
          <a:r>
            <a:rPr kumimoji="1" lang="en-US" altLang="ja-JP" sz="1300">
              <a:latin typeface="ＭＳ Ｐゴシック"/>
            </a:rPr>
            <a:t>0.3</a:t>
          </a:r>
          <a:r>
            <a:rPr kumimoji="1" lang="ja-JP" altLang="en-US" sz="1300">
              <a:latin typeface="ＭＳ Ｐゴシック"/>
            </a:rPr>
            <a:t>ポイントの上昇となった。</a:t>
          </a:r>
        </a:p>
        <a:p>
          <a:r>
            <a:rPr kumimoji="1" lang="ja-JP" altLang="en-US" sz="1300">
              <a:latin typeface="ＭＳ Ｐゴシック"/>
            </a:rPr>
            <a:t>　今後とも，給与水準の適正化に努める。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82</xdr:row>
      <xdr:rowOff>160020</xdr:rowOff>
    </xdr:to>
    <xdr:cxnSp macro="">
      <xdr:nvCxnSpPr>
        <xdr:cNvPr id="254" name="直線コネクタ 253"/>
        <xdr:cNvCxnSpPr/>
      </xdr:nvCxnSpPr>
      <xdr:spPr>
        <a:xfrm>
          <a:off x="16179800" y="141947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135889</xdr:rowOff>
    </xdr:from>
    <xdr:to>
      <xdr:col>23</xdr:col>
      <xdr:colOff>406400</xdr:colOff>
      <xdr:row>83</xdr:row>
      <xdr:rowOff>4657</xdr:rowOff>
    </xdr:to>
    <xdr:cxnSp macro="">
      <xdr:nvCxnSpPr>
        <xdr:cNvPr id="257" name="直線コネクタ 256"/>
        <xdr:cNvCxnSpPr/>
      </xdr:nvCxnSpPr>
      <xdr:spPr>
        <a:xfrm flipV="1">
          <a:off x="15290800" y="141947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4657</xdr:rowOff>
    </xdr:from>
    <xdr:to>
      <xdr:col>22</xdr:col>
      <xdr:colOff>203200</xdr:colOff>
      <xdr:row>86</xdr:row>
      <xdr:rowOff>101600</xdr:rowOff>
    </xdr:to>
    <xdr:cxnSp macro="">
      <xdr:nvCxnSpPr>
        <xdr:cNvPr id="260" name="直線コネクタ 259"/>
        <xdr:cNvCxnSpPr/>
      </xdr:nvCxnSpPr>
      <xdr:spPr>
        <a:xfrm flipV="1">
          <a:off x="14401800" y="1423500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87</xdr:row>
      <xdr:rowOff>10584</xdr:rowOff>
    </xdr:to>
    <xdr:cxnSp macro="">
      <xdr:nvCxnSpPr>
        <xdr:cNvPr id="263" name="直線コネクタ 262"/>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3" name="円/楕円 272"/>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4"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85089</xdr:rowOff>
    </xdr:from>
    <xdr:to>
      <xdr:col>23</xdr:col>
      <xdr:colOff>457200</xdr:colOff>
      <xdr:row>83</xdr:row>
      <xdr:rowOff>15239</xdr:rowOff>
    </xdr:to>
    <xdr:sp macro="" textlink="">
      <xdr:nvSpPr>
        <xdr:cNvPr id="275" name="円/楕円 274"/>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76" name="テキスト ボックス 275"/>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125307</xdr:rowOff>
    </xdr:from>
    <xdr:to>
      <xdr:col>22</xdr:col>
      <xdr:colOff>254000</xdr:colOff>
      <xdr:row>83</xdr:row>
      <xdr:rowOff>55457</xdr:rowOff>
    </xdr:to>
    <xdr:sp macro="" textlink="">
      <xdr:nvSpPr>
        <xdr:cNvPr id="277" name="円/楕円 276"/>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65634</xdr:rowOff>
    </xdr:from>
    <xdr:ext cx="762000" cy="259045"/>
    <xdr:sp macro="" textlink="">
      <xdr:nvSpPr>
        <xdr:cNvPr id="278" name="テキスト ボックス 277"/>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9" name="円/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0" name="テキスト ボックス 27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1" name="円/楕円 280"/>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2" name="テキスト ボックス 281"/>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年度に実施した定員適正化計画により，職員数は減少し，現在は，ほぼ横ばいの職員数を維持している。</a:t>
          </a:r>
        </a:p>
        <a:p>
          <a:r>
            <a:rPr kumimoji="1" lang="ja-JP" altLang="en-US" sz="1300">
              <a:latin typeface="ＭＳ Ｐゴシック"/>
            </a:rPr>
            <a:t>　毎年度策定している職員増減計画を今後も策定し，今後も簡素で効率的かつスリムな組織・機構の構築を進めながら，中長期的視点に立った適正な定員管理の維持に努める。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12700</xdr:rowOff>
    </xdr:from>
    <xdr:to>
      <xdr:col>24</xdr:col>
      <xdr:colOff>558800</xdr:colOff>
      <xdr:row>65</xdr:row>
      <xdr:rowOff>17526</xdr:rowOff>
    </xdr:to>
    <xdr:cxnSp macro="">
      <xdr:nvCxnSpPr>
        <xdr:cNvPr id="315" name="直線コネクタ 314"/>
        <xdr:cNvCxnSpPr/>
      </xdr:nvCxnSpPr>
      <xdr:spPr>
        <a:xfrm flipV="1">
          <a:off x="16179800" y="111569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5461</xdr:rowOff>
    </xdr:from>
    <xdr:to>
      <xdr:col>23</xdr:col>
      <xdr:colOff>406400</xdr:colOff>
      <xdr:row>65</xdr:row>
      <xdr:rowOff>17526</xdr:rowOff>
    </xdr:to>
    <xdr:cxnSp macro="">
      <xdr:nvCxnSpPr>
        <xdr:cNvPr id="318" name="直線コネクタ 317"/>
        <xdr:cNvCxnSpPr/>
      </xdr:nvCxnSpPr>
      <xdr:spPr>
        <a:xfrm>
          <a:off x="15290800" y="11149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5461</xdr:rowOff>
    </xdr:from>
    <xdr:to>
      <xdr:col>22</xdr:col>
      <xdr:colOff>203200</xdr:colOff>
      <xdr:row>65</xdr:row>
      <xdr:rowOff>5461</xdr:rowOff>
    </xdr:to>
    <xdr:cxnSp macro="">
      <xdr:nvCxnSpPr>
        <xdr:cNvPr id="321" name="直線コネクタ 320"/>
        <xdr:cNvCxnSpPr/>
      </xdr:nvCxnSpPr>
      <xdr:spPr>
        <a:xfrm>
          <a:off x="14401800" y="11149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5461</xdr:rowOff>
    </xdr:from>
    <xdr:to>
      <xdr:col>21</xdr:col>
      <xdr:colOff>0</xdr:colOff>
      <xdr:row>65</xdr:row>
      <xdr:rowOff>34417</xdr:rowOff>
    </xdr:to>
    <xdr:cxnSp macro="">
      <xdr:nvCxnSpPr>
        <xdr:cNvPr id="324" name="直線コネクタ 323"/>
        <xdr:cNvCxnSpPr/>
      </xdr:nvCxnSpPr>
      <xdr:spPr>
        <a:xfrm flipV="1">
          <a:off x="13512800" y="111497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133350</xdr:rowOff>
    </xdr:from>
    <xdr:to>
      <xdr:col>24</xdr:col>
      <xdr:colOff>609600</xdr:colOff>
      <xdr:row>65</xdr:row>
      <xdr:rowOff>63500</xdr:rowOff>
    </xdr:to>
    <xdr:sp macro="" textlink="">
      <xdr:nvSpPr>
        <xdr:cNvPr id="334" name="円/楕円 333"/>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105427</xdr:rowOff>
    </xdr:from>
    <xdr:ext cx="762000" cy="259045"/>
    <xdr:sp macro="" textlink="">
      <xdr:nvSpPr>
        <xdr:cNvPr id="335" name="定員管理の状況該当値テキスト"/>
        <xdr:cNvSpPr txBox="1"/>
      </xdr:nvSpPr>
      <xdr:spPr>
        <a:xfrm>
          <a:off x="17106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138176</xdr:rowOff>
    </xdr:from>
    <xdr:to>
      <xdr:col>23</xdr:col>
      <xdr:colOff>457200</xdr:colOff>
      <xdr:row>65</xdr:row>
      <xdr:rowOff>68326</xdr:rowOff>
    </xdr:to>
    <xdr:sp macro="" textlink="">
      <xdr:nvSpPr>
        <xdr:cNvPr id="336" name="円/楕円 335"/>
        <xdr:cNvSpPr/>
      </xdr:nvSpPr>
      <xdr:spPr>
        <a:xfrm>
          <a:off x="16129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53103</xdr:rowOff>
    </xdr:from>
    <xdr:ext cx="736600" cy="259045"/>
    <xdr:sp macro="" textlink="">
      <xdr:nvSpPr>
        <xdr:cNvPr id="337" name="テキスト ボックス 336"/>
        <xdr:cNvSpPr txBox="1"/>
      </xdr:nvSpPr>
      <xdr:spPr>
        <a:xfrm>
          <a:off x="15798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126111</xdr:rowOff>
    </xdr:from>
    <xdr:to>
      <xdr:col>22</xdr:col>
      <xdr:colOff>254000</xdr:colOff>
      <xdr:row>65</xdr:row>
      <xdr:rowOff>56261</xdr:rowOff>
    </xdr:to>
    <xdr:sp macro="" textlink="">
      <xdr:nvSpPr>
        <xdr:cNvPr id="338" name="円/楕円 337"/>
        <xdr:cNvSpPr/>
      </xdr:nvSpPr>
      <xdr:spPr>
        <a:xfrm>
          <a:off x="15240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41038</xdr:rowOff>
    </xdr:from>
    <xdr:ext cx="762000" cy="259045"/>
    <xdr:sp macro="" textlink="">
      <xdr:nvSpPr>
        <xdr:cNvPr id="339" name="テキスト ボックス 338"/>
        <xdr:cNvSpPr txBox="1"/>
      </xdr:nvSpPr>
      <xdr:spPr>
        <a:xfrm>
          <a:off x="14909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126111</xdr:rowOff>
    </xdr:from>
    <xdr:to>
      <xdr:col>21</xdr:col>
      <xdr:colOff>50800</xdr:colOff>
      <xdr:row>65</xdr:row>
      <xdr:rowOff>56261</xdr:rowOff>
    </xdr:to>
    <xdr:sp macro="" textlink="">
      <xdr:nvSpPr>
        <xdr:cNvPr id="340" name="円/楕円 339"/>
        <xdr:cNvSpPr/>
      </xdr:nvSpPr>
      <xdr:spPr>
        <a:xfrm>
          <a:off x="14351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41038</xdr:rowOff>
    </xdr:from>
    <xdr:ext cx="762000" cy="259045"/>
    <xdr:sp macro="" textlink="">
      <xdr:nvSpPr>
        <xdr:cNvPr id="341" name="テキスト ボックス 340"/>
        <xdr:cNvSpPr txBox="1"/>
      </xdr:nvSpPr>
      <xdr:spPr>
        <a:xfrm>
          <a:off x="14020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155067</xdr:rowOff>
    </xdr:from>
    <xdr:to>
      <xdr:col>19</xdr:col>
      <xdr:colOff>533400</xdr:colOff>
      <xdr:row>65</xdr:row>
      <xdr:rowOff>85217</xdr:rowOff>
    </xdr:to>
    <xdr:sp macro="" textlink="">
      <xdr:nvSpPr>
        <xdr:cNvPr id="342" name="円/楕円 341"/>
        <xdr:cNvSpPr/>
      </xdr:nvSpPr>
      <xdr:spPr>
        <a:xfrm>
          <a:off x="13462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95394</xdr:rowOff>
    </xdr:from>
    <xdr:ext cx="762000" cy="259045"/>
    <xdr:sp macro="" textlink="">
      <xdr:nvSpPr>
        <xdr:cNvPr id="343" name="テキスト ボックス 342"/>
        <xdr:cNvSpPr txBox="1"/>
      </xdr:nvSpPr>
      <xdr:spPr>
        <a:xfrm>
          <a:off x="13131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これまで，公債費の縮減に努めたことにより実質公債費比率は低下傾向にあったが，大型事業の推進に伴い借入れた市債の元金償還が始まったことにより，公債費が増加しており，前年度と比較して</a:t>
          </a:r>
          <a:r>
            <a:rPr kumimoji="1" lang="en-US" altLang="ja-JP" sz="1300">
              <a:latin typeface="ＭＳ Ｐゴシック"/>
            </a:rPr>
            <a:t>0.1</a:t>
          </a:r>
          <a:r>
            <a:rPr kumimoji="1" lang="ja-JP" altLang="en-US" sz="1300">
              <a:latin typeface="ＭＳ Ｐゴシック"/>
            </a:rPr>
            <a:t>ポイントの上昇に転じた。</a:t>
          </a:r>
          <a:endParaRPr kumimoji="1" lang="en-US" altLang="ja-JP" sz="1300">
            <a:latin typeface="ＭＳ Ｐゴシック"/>
          </a:endParaRPr>
        </a:p>
        <a:p>
          <a:r>
            <a:rPr kumimoji="1" lang="ja-JP" altLang="en-US" sz="1300">
              <a:latin typeface="ＭＳ Ｐゴシック"/>
            </a:rPr>
            <a:t>　今後一定期間は，合併特例債の発行や大型事業の推進などにより公債費の増加が予想され，実質公債費比率も上昇を続ける見込みとなっているが，施策の厳選や事務事業の見直し等により，後年度の公債費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63182</xdr:rowOff>
    </xdr:to>
    <xdr:cxnSp macro="">
      <xdr:nvCxnSpPr>
        <xdr:cNvPr id="373" name="直線コネクタ 372"/>
        <xdr:cNvCxnSpPr/>
      </xdr:nvCxnSpPr>
      <xdr:spPr>
        <a:xfrm>
          <a:off x="16179800" y="67437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135572</xdr:rowOff>
    </xdr:to>
    <xdr:cxnSp macro="">
      <xdr:nvCxnSpPr>
        <xdr:cNvPr id="376" name="直線コネクタ 375"/>
        <xdr:cNvCxnSpPr/>
      </xdr:nvCxnSpPr>
      <xdr:spPr>
        <a:xfrm flipV="1">
          <a:off x="15290800" y="674370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36513</xdr:rowOff>
    </xdr:to>
    <xdr:cxnSp macro="">
      <xdr:nvCxnSpPr>
        <xdr:cNvPr id="379" name="直線コネクタ 378"/>
        <xdr:cNvCxnSpPr/>
      </xdr:nvCxnSpPr>
      <xdr:spPr>
        <a:xfrm flipV="1">
          <a:off x="14401800" y="682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169228</xdr:rowOff>
    </xdr:to>
    <xdr:cxnSp macro="">
      <xdr:nvCxnSpPr>
        <xdr:cNvPr id="382" name="直線コネクタ 381"/>
        <xdr:cNvCxnSpPr/>
      </xdr:nvCxnSpPr>
      <xdr:spPr>
        <a:xfrm flipV="1">
          <a:off x="13512800" y="68945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92" name="円/楕円 391"/>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155909</xdr:rowOff>
    </xdr:from>
    <xdr:ext cx="762000" cy="259045"/>
    <xdr:sp macro="" textlink="">
      <xdr:nvSpPr>
        <xdr:cNvPr id="393" name="公債費負担の状況該当値テキスト"/>
        <xdr:cNvSpPr txBox="1"/>
      </xdr:nvSpPr>
      <xdr:spPr>
        <a:xfrm>
          <a:off x="17106900" y="667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4" name="円/楕円 39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5" name="テキスト ボックス 39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396" name="円/楕円 395"/>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397" name="テキスト ボックス 396"/>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398" name="円/楕円 397"/>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9" name="テキスト ボックス 398"/>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0" name="円/楕円 399"/>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33355</xdr:rowOff>
    </xdr:from>
    <xdr:ext cx="762000" cy="259045"/>
    <xdr:sp macro="" textlink="">
      <xdr:nvSpPr>
        <xdr:cNvPr id="401" name="テキスト ボックス 400"/>
        <xdr:cNvSpPr txBox="1"/>
      </xdr:nvSpPr>
      <xdr:spPr>
        <a:xfrm>
          <a:off x="13131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大型事業の推進に伴い市債発行額が増加していることから，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年度以降は上昇に転じている。平成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en-US" sz="1300">
              <a:latin typeface="ＭＳ Ｐゴシック"/>
            </a:rPr>
            <a:t>地方債現在高が大幅増となったことにより，将来負担比率が類似団体を上回った。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大型事業が完了するまでの期間は，地方債現在高の増や基金残高の減により将来負担比率が上昇する見込みとなっているが，引き続き行財政改革を推進し，健全で持続可能な財政運営の確立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12869</xdr:rowOff>
    </xdr:from>
    <xdr:to>
      <xdr:col>24</xdr:col>
      <xdr:colOff>558800</xdr:colOff>
      <xdr:row>16</xdr:row>
      <xdr:rowOff>73067</xdr:rowOff>
    </xdr:to>
    <xdr:cxnSp macro="">
      <xdr:nvCxnSpPr>
        <xdr:cNvPr id="435" name="直線コネクタ 434"/>
        <xdr:cNvCxnSpPr/>
      </xdr:nvCxnSpPr>
      <xdr:spPr>
        <a:xfrm>
          <a:off x="16179800" y="2584619"/>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123190</xdr:rowOff>
    </xdr:from>
    <xdr:to>
      <xdr:col>23</xdr:col>
      <xdr:colOff>406400</xdr:colOff>
      <xdr:row>15</xdr:row>
      <xdr:rowOff>12869</xdr:rowOff>
    </xdr:to>
    <xdr:cxnSp macro="">
      <xdr:nvCxnSpPr>
        <xdr:cNvPr id="438" name="直線コネクタ 437"/>
        <xdr:cNvCxnSpPr/>
      </xdr:nvCxnSpPr>
      <xdr:spPr>
        <a:xfrm>
          <a:off x="15290800" y="2523490"/>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123190</xdr:rowOff>
    </xdr:from>
    <xdr:to>
      <xdr:col>22</xdr:col>
      <xdr:colOff>203200</xdr:colOff>
      <xdr:row>14</xdr:row>
      <xdr:rowOff>156972</xdr:rowOff>
    </xdr:to>
    <xdr:cxnSp macro="">
      <xdr:nvCxnSpPr>
        <xdr:cNvPr id="441" name="直線コネクタ 440"/>
        <xdr:cNvCxnSpPr/>
      </xdr:nvCxnSpPr>
      <xdr:spPr>
        <a:xfrm flipV="1">
          <a:off x="14401800" y="25234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130429</xdr:rowOff>
    </xdr:from>
    <xdr:to>
      <xdr:col>21</xdr:col>
      <xdr:colOff>0</xdr:colOff>
      <xdr:row>14</xdr:row>
      <xdr:rowOff>156972</xdr:rowOff>
    </xdr:to>
    <xdr:cxnSp macro="">
      <xdr:nvCxnSpPr>
        <xdr:cNvPr id="444" name="直線コネクタ 443"/>
        <xdr:cNvCxnSpPr/>
      </xdr:nvCxnSpPr>
      <xdr:spPr>
        <a:xfrm>
          <a:off x="13512800" y="253072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22267</xdr:rowOff>
    </xdr:from>
    <xdr:to>
      <xdr:col>24</xdr:col>
      <xdr:colOff>609600</xdr:colOff>
      <xdr:row>16</xdr:row>
      <xdr:rowOff>123867</xdr:rowOff>
    </xdr:to>
    <xdr:sp macro="" textlink="">
      <xdr:nvSpPr>
        <xdr:cNvPr id="454" name="円/楕円 453"/>
        <xdr:cNvSpPr/>
      </xdr:nvSpPr>
      <xdr:spPr>
        <a:xfrm>
          <a:off x="169672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165794</xdr:rowOff>
    </xdr:from>
    <xdr:ext cx="762000" cy="259045"/>
    <xdr:sp macro="" textlink="">
      <xdr:nvSpPr>
        <xdr:cNvPr id="455" name="将来負担の状況該当値テキスト"/>
        <xdr:cNvSpPr txBox="1"/>
      </xdr:nvSpPr>
      <xdr:spPr>
        <a:xfrm>
          <a:off x="17106900" y="27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133519</xdr:rowOff>
    </xdr:from>
    <xdr:to>
      <xdr:col>23</xdr:col>
      <xdr:colOff>457200</xdr:colOff>
      <xdr:row>15</xdr:row>
      <xdr:rowOff>63669</xdr:rowOff>
    </xdr:to>
    <xdr:sp macro="" textlink="">
      <xdr:nvSpPr>
        <xdr:cNvPr id="456" name="円/楕円 455"/>
        <xdr:cNvSpPr/>
      </xdr:nvSpPr>
      <xdr:spPr>
        <a:xfrm>
          <a:off x="16129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73846</xdr:rowOff>
    </xdr:from>
    <xdr:ext cx="736600" cy="259045"/>
    <xdr:sp macro="" textlink="">
      <xdr:nvSpPr>
        <xdr:cNvPr id="457" name="テキスト ボックス 456"/>
        <xdr:cNvSpPr txBox="1"/>
      </xdr:nvSpPr>
      <xdr:spPr>
        <a:xfrm>
          <a:off x="15798800" y="230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72390</xdr:rowOff>
    </xdr:from>
    <xdr:to>
      <xdr:col>22</xdr:col>
      <xdr:colOff>254000</xdr:colOff>
      <xdr:row>15</xdr:row>
      <xdr:rowOff>2540</xdr:rowOff>
    </xdr:to>
    <xdr:sp macro="" textlink="">
      <xdr:nvSpPr>
        <xdr:cNvPr id="458" name="円/楕円 457"/>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12717</xdr:rowOff>
    </xdr:from>
    <xdr:ext cx="762000" cy="259045"/>
    <xdr:sp macro="" textlink="">
      <xdr:nvSpPr>
        <xdr:cNvPr id="459" name="テキスト ボックス 458"/>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106172</xdr:rowOff>
    </xdr:from>
    <xdr:to>
      <xdr:col>21</xdr:col>
      <xdr:colOff>50800</xdr:colOff>
      <xdr:row>15</xdr:row>
      <xdr:rowOff>36322</xdr:rowOff>
    </xdr:to>
    <xdr:sp macro="" textlink="">
      <xdr:nvSpPr>
        <xdr:cNvPr id="460" name="円/楕円 459"/>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46499</xdr:rowOff>
    </xdr:from>
    <xdr:ext cx="762000" cy="259045"/>
    <xdr:sp macro="" textlink="">
      <xdr:nvSpPr>
        <xdr:cNvPr id="461" name="テキスト ボックス 460"/>
        <xdr:cNvSpPr txBox="1"/>
      </xdr:nvSpPr>
      <xdr:spPr>
        <a:xfrm>
          <a:off x="14020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79629</xdr:rowOff>
    </xdr:from>
    <xdr:to>
      <xdr:col>19</xdr:col>
      <xdr:colOff>533400</xdr:colOff>
      <xdr:row>15</xdr:row>
      <xdr:rowOff>9779</xdr:rowOff>
    </xdr:to>
    <xdr:sp macro="" textlink="">
      <xdr:nvSpPr>
        <xdr:cNvPr id="462" name="円/楕円 461"/>
        <xdr:cNvSpPr/>
      </xdr:nvSpPr>
      <xdr:spPr>
        <a:xfrm>
          <a:off x="13462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19956</xdr:rowOff>
    </xdr:from>
    <xdr:ext cx="762000" cy="259045"/>
    <xdr:sp macro="" textlink="">
      <xdr:nvSpPr>
        <xdr:cNvPr id="463" name="テキスト ボックス 462"/>
        <xdr:cNvSpPr txBox="1"/>
      </xdr:nvSpPr>
      <xdr:spPr>
        <a:xfrm>
          <a:off x="13131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職員の若年化による職員給の減等により，人件費にかかる経常収支比率は前年度と比較して</a:t>
          </a:r>
          <a:r>
            <a:rPr kumimoji="1" lang="en-US" altLang="ja-JP" sz="1300">
              <a:latin typeface="ＭＳ Ｐゴシック"/>
            </a:rPr>
            <a:t>0.8</a:t>
          </a:r>
          <a:r>
            <a:rPr kumimoji="1" lang="ja-JP" altLang="en-US" sz="1300">
              <a:latin typeface="ＭＳ Ｐゴシック"/>
            </a:rPr>
            <a:t>ポイント低下しているものの，類似団体を上回る状況が続いている。</a:t>
          </a:r>
          <a:endParaRPr kumimoji="1" lang="en-US" altLang="ja-JP" sz="1300">
            <a:latin typeface="ＭＳ Ｐゴシック"/>
          </a:endParaRPr>
        </a:p>
        <a:p>
          <a:r>
            <a:rPr kumimoji="1" lang="ja-JP" altLang="en-US" sz="1300">
              <a:latin typeface="ＭＳ Ｐゴシック"/>
            </a:rPr>
            <a:t>　今後も事務事業の徹底的な見直しを図り，人件費の抑制に努める。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134620</xdr:rowOff>
    </xdr:to>
    <xdr:cxnSp macro="">
      <xdr:nvCxnSpPr>
        <xdr:cNvPr id="66" name="直線コネクタ 65"/>
        <xdr:cNvCxnSpPr/>
      </xdr:nvCxnSpPr>
      <xdr:spPr>
        <a:xfrm flipV="1">
          <a:off x="3987800" y="6588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62230</xdr:rowOff>
    </xdr:to>
    <xdr:cxnSp macro="">
      <xdr:nvCxnSpPr>
        <xdr:cNvPr id="69" name="直線コネクタ 68"/>
        <xdr:cNvCxnSpPr/>
      </xdr:nvCxnSpPr>
      <xdr:spPr>
        <a:xfrm flipV="1">
          <a:off x="3098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69850</xdr:rowOff>
    </xdr:to>
    <xdr:cxnSp macro="">
      <xdr:nvCxnSpPr>
        <xdr:cNvPr id="72" name="直線コネクタ 71"/>
        <xdr:cNvCxnSpPr/>
      </xdr:nvCxnSpPr>
      <xdr:spPr>
        <a:xfrm flipV="1">
          <a:off x="2209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69850</xdr:rowOff>
    </xdr:to>
    <xdr:cxnSp macro="">
      <xdr:nvCxnSpPr>
        <xdr:cNvPr id="75" name="直線コネクタ 74"/>
        <xdr:cNvCxnSpPr/>
      </xdr:nvCxnSpPr>
      <xdr:spPr>
        <a:xfrm>
          <a:off x="1320800" y="6626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新たに整備した施設の維持管理経費やごみ処理委託料等の増により，物件費に係る経常収支比率は前年度と比較して</a:t>
          </a:r>
          <a:r>
            <a:rPr kumimoji="1" lang="en-US" altLang="ja-JP" sz="1300">
              <a:latin typeface="ＭＳ Ｐゴシック"/>
            </a:rPr>
            <a:t>0.8</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今後も，施設維持管理経費の増や労務単価の上昇等により，物件費は増加することが予想されるが，事務事業の徹底的な見直しにより抑制に努める。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80736</xdr:rowOff>
    </xdr:to>
    <xdr:cxnSp macro="">
      <xdr:nvCxnSpPr>
        <xdr:cNvPr id="129" name="直線コネクタ 128"/>
        <xdr:cNvCxnSpPr/>
      </xdr:nvCxnSpPr>
      <xdr:spPr>
        <a:xfrm>
          <a:off x="15671800" y="2908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165100</xdr:rowOff>
    </xdr:to>
    <xdr:cxnSp macro="">
      <xdr:nvCxnSpPr>
        <xdr:cNvPr id="132" name="直線コネクタ 131"/>
        <xdr:cNvCxnSpPr/>
      </xdr:nvCxnSpPr>
      <xdr:spPr>
        <a:xfrm>
          <a:off x="14782800" y="278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45357</xdr:rowOff>
    </xdr:to>
    <xdr:cxnSp macro="">
      <xdr:nvCxnSpPr>
        <xdr:cNvPr id="135" name="直線コネクタ 134"/>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118836</xdr:rowOff>
    </xdr:to>
    <xdr:cxnSp macro="">
      <xdr:nvCxnSpPr>
        <xdr:cNvPr id="138" name="直線コネクタ 137"/>
        <xdr:cNvCxnSpPr/>
      </xdr:nvCxnSpPr>
      <xdr:spPr>
        <a:xfrm>
          <a:off x="13004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0" name="円/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6" name="円/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保育所や認定こども園に係る施設型給付費の増等により経常的な歳出が増加し，前年度と比較して</a:t>
          </a:r>
          <a:r>
            <a:rPr kumimoji="1" lang="en-US" altLang="ja-JP" sz="1300">
              <a:latin typeface="ＭＳ Ｐゴシック"/>
            </a:rPr>
            <a:t>0.7</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扶助費は今後も増加することが見込まれるが，厳正な執行に努める。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127000</xdr:rowOff>
    </xdr:to>
    <xdr:cxnSp macro="">
      <xdr:nvCxnSpPr>
        <xdr:cNvPr id="192" name="直線コネクタ 191"/>
        <xdr:cNvCxnSpPr/>
      </xdr:nvCxnSpPr>
      <xdr:spPr>
        <a:xfrm>
          <a:off x="3987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54</xdr:row>
      <xdr:rowOff>12700</xdr:rowOff>
    </xdr:to>
    <xdr:cxnSp macro="">
      <xdr:nvCxnSpPr>
        <xdr:cNvPr id="195" name="直線コネクタ 194"/>
        <xdr:cNvCxnSpPr/>
      </xdr:nvCxnSpPr>
      <xdr:spPr>
        <a:xfrm>
          <a:off x="3098800" y="9107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118835</xdr:rowOff>
    </xdr:to>
    <xdr:cxnSp macro="">
      <xdr:nvCxnSpPr>
        <xdr:cNvPr id="198" name="直線コネクタ 197"/>
        <xdr:cNvCxnSpPr/>
      </xdr:nvCxnSpPr>
      <xdr:spPr>
        <a:xfrm flipV="1">
          <a:off x="2209800" y="9107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201" name="直線コネクタ 200"/>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5" name="円/楕円 214"/>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6" name="テキスト ボックス 215"/>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9" name="円/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医療，介護など社会保障に係る費用の増加により，国民健康保険特別会計や介護保険特別会計への繰出金が増加しており，経常収支比率は前年度と比較して</a:t>
          </a:r>
          <a:r>
            <a:rPr kumimoji="1" lang="en-US" altLang="ja-JP" sz="1300">
              <a:latin typeface="ＭＳ Ｐゴシック"/>
            </a:rPr>
            <a:t>0.3</a:t>
          </a:r>
          <a:r>
            <a:rPr kumimoji="1" lang="ja-JP" altLang="en-US" sz="1300">
              <a:latin typeface="ＭＳ Ｐゴシック"/>
            </a:rPr>
            <a:t>ポイント低下したものの，類似団体平均を大きく上回る状況が続いている。</a:t>
          </a:r>
          <a:endParaRPr kumimoji="1" lang="en-US" altLang="ja-JP" sz="1300">
            <a:latin typeface="ＭＳ Ｐゴシック"/>
          </a:endParaRPr>
        </a:p>
        <a:p>
          <a:r>
            <a:rPr kumimoji="1" lang="ja-JP" altLang="en-US" sz="1300">
              <a:latin typeface="ＭＳ Ｐゴシック"/>
            </a:rPr>
            <a:t>　今後は，国民健康保険，介護保険，後期高齢者医療の各特別会計において保険料徴収率の向上を図り，普通会計の負担を減らしていくよう努める。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102507</xdr:rowOff>
    </xdr:to>
    <xdr:cxnSp macro="">
      <xdr:nvCxnSpPr>
        <xdr:cNvPr id="255" name="直線コネクタ 254"/>
        <xdr:cNvCxnSpPr/>
      </xdr:nvCxnSpPr>
      <xdr:spPr>
        <a:xfrm flipV="1">
          <a:off x="15671800" y="10169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20865</xdr:rowOff>
    </xdr:from>
    <xdr:to>
      <xdr:col>22</xdr:col>
      <xdr:colOff>565150</xdr:colOff>
      <xdr:row>59</xdr:row>
      <xdr:rowOff>102507</xdr:rowOff>
    </xdr:to>
    <xdr:cxnSp macro="">
      <xdr:nvCxnSpPr>
        <xdr:cNvPr id="258" name="直線コネクタ 257"/>
        <xdr:cNvCxnSpPr/>
      </xdr:nvCxnSpPr>
      <xdr:spPr>
        <a:xfrm>
          <a:off x="14782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59</xdr:row>
      <xdr:rowOff>37193</xdr:rowOff>
    </xdr:to>
    <xdr:cxnSp macro="">
      <xdr:nvCxnSpPr>
        <xdr:cNvPr id="261" name="直線コネクタ 260"/>
        <xdr:cNvCxnSpPr/>
      </xdr:nvCxnSpPr>
      <xdr:spPr>
        <a:xfrm flipV="1">
          <a:off x="13893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86178</xdr:rowOff>
    </xdr:from>
    <xdr:to>
      <xdr:col>20</xdr:col>
      <xdr:colOff>158750</xdr:colOff>
      <xdr:row>59</xdr:row>
      <xdr:rowOff>37193</xdr:rowOff>
    </xdr:to>
    <xdr:cxnSp macro="">
      <xdr:nvCxnSpPr>
        <xdr:cNvPr id="264" name="直線コネクタ 263"/>
        <xdr:cNvCxnSpPr/>
      </xdr:nvCxnSpPr>
      <xdr:spPr>
        <a:xfrm>
          <a:off x="13004800" y="98588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2722</xdr:rowOff>
    </xdr:from>
    <xdr:to>
      <xdr:col>24</xdr:col>
      <xdr:colOff>82550</xdr:colOff>
      <xdr:row>59</xdr:row>
      <xdr:rowOff>104322</xdr:rowOff>
    </xdr:to>
    <xdr:sp macro="" textlink="">
      <xdr:nvSpPr>
        <xdr:cNvPr id="274" name="円/楕円 273"/>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146249</xdr:rowOff>
    </xdr:from>
    <xdr:ext cx="762000" cy="259045"/>
    <xdr:sp macro="" textlink="">
      <xdr:nvSpPr>
        <xdr:cNvPr id="275"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51707</xdr:rowOff>
    </xdr:from>
    <xdr:to>
      <xdr:col>22</xdr:col>
      <xdr:colOff>615950</xdr:colOff>
      <xdr:row>59</xdr:row>
      <xdr:rowOff>153307</xdr:rowOff>
    </xdr:to>
    <xdr:sp macro="" textlink="">
      <xdr:nvSpPr>
        <xdr:cNvPr id="276" name="円/楕円 275"/>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138084</xdr:rowOff>
    </xdr:from>
    <xdr:ext cx="736600" cy="259045"/>
    <xdr:sp macro="" textlink="">
      <xdr:nvSpPr>
        <xdr:cNvPr id="277" name="テキスト ボックス 276"/>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141515</xdr:rowOff>
    </xdr:from>
    <xdr:to>
      <xdr:col>21</xdr:col>
      <xdr:colOff>412750</xdr:colOff>
      <xdr:row>59</xdr:row>
      <xdr:rowOff>71665</xdr:rowOff>
    </xdr:to>
    <xdr:sp macro="" textlink="">
      <xdr:nvSpPr>
        <xdr:cNvPr id="278" name="円/楕円 277"/>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56442</xdr:rowOff>
    </xdr:from>
    <xdr:ext cx="762000" cy="259045"/>
    <xdr:sp macro="" textlink="">
      <xdr:nvSpPr>
        <xdr:cNvPr id="279" name="テキスト ボックス 278"/>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157843</xdr:rowOff>
    </xdr:from>
    <xdr:to>
      <xdr:col>20</xdr:col>
      <xdr:colOff>209550</xdr:colOff>
      <xdr:row>59</xdr:row>
      <xdr:rowOff>87993</xdr:rowOff>
    </xdr:to>
    <xdr:sp macro="" textlink="">
      <xdr:nvSpPr>
        <xdr:cNvPr id="280" name="円/楕円 279"/>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72770</xdr:rowOff>
    </xdr:from>
    <xdr:ext cx="762000" cy="259045"/>
    <xdr:sp macro="" textlink="">
      <xdr:nvSpPr>
        <xdr:cNvPr id="281" name="テキスト ボックス 280"/>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35378</xdr:rowOff>
    </xdr:from>
    <xdr:to>
      <xdr:col>19</xdr:col>
      <xdr:colOff>6350</xdr:colOff>
      <xdr:row>57</xdr:row>
      <xdr:rowOff>136978</xdr:rowOff>
    </xdr:to>
    <xdr:sp macro="" textlink="">
      <xdr:nvSpPr>
        <xdr:cNvPr id="282" name="円/楕円 281"/>
        <xdr:cNvSpPr/>
      </xdr:nvSpPr>
      <xdr:spPr>
        <a:xfrm>
          <a:off x="12954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121755</xdr:rowOff>
    </xdr:from>
    <xdr:ext cx="762000" cy="259045"/>
    <xdr:sp macro="" textlink="">
      <xdr:nvSpPr>
        <xdr:cNvPr id="283" name="テキスト ボックス 282"/>
        <xdr:cNvSpPr txBox="1"/>
      </xdr:nvSpPr>
      <xdr:spPr>
        <a:xfrm>
          <a:off x="12623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年度以降，補助金の整理合理化を進めてきたことにより，補助費等に係る経常収支比率は類似団体を大きく下回っている。</a:t>
          </a:r>
          <a:endParaRPr kumimoji="1" lang="en-US" altLang="ja-JP" sz="1300">
            <a:latin typeface="ＭＳ Ｐゴシック"/>
          </a:endParaRPr>
        </a:p>
        <a:p>
          <a:r>
            <a:rPr kumimoji="1" lang="ja-JP" altLang="en-US" sz="1300">
              <a:latin typeface="ＭＳ Ｐゴシック"/>
            </a:rPr>
            <a:t>　今後も，定例化している補助金等について見直しを行い，適正な執行に努める。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139700</xdr:rowOff>
    </xdr:from>
    <xdr:to>
      <xdr:col>24</xdr:col>
      <xdr:colOff>31750</xdr:colOff>
      <xdr:row>32</xdr:row>
      <xdr:rowOff>152400</xdr:rowOff>
    </xdr:to>
    <xdr:cxnSp macro="">
      <xdr:nvCxnSpPr>
        <xdr:cNvPr id="316" name="直線コネクタ 315"/>
        <xdr:cNvCxnSpPr/>
      </xdr:nvCxnSpPr>
      <xdr:spPr>
        <a:xfrm flipV="1">
          <a:off x="15671800" y="562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127000</xdr:rowOff>
    </xdr:from>
    <xdr:to>
      <xdr:col>22</xdr:col>
      <xdr:colOff>565150</xdr:colOff>
      <xdr:row>32</xdr:row>
      <xdr:rowOff>152400</xdr:rowOff>
    </xdr:to>
    <xdr:cxnSp macro="">
      <xdr:nvCxnSpPr>
        <xdr:cNvPr id="319" name="直線コネクタ 318"/>
        <xdr:cNvCxnSpPr/>
      </xdr:nvCxnSpPr>
      <xdr:spPr>
        <a:xfrm>
          <a:off x="14782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127000</xdr:rowOff>
    </xdr:from>
    <xdr:to>
      <xdr:col>21</xdr:col>
      <xdr:colOff>361950</xdr:colOff>
      <xdr:row>32</xdr:row>
      <xdr:rowOff>152400</xdr:rowOff>
    </xdr:to>
    <xdr:cxnSp macro="">
      <xdr:nvCxnSpPr>
        <xdr:cNvPr id="322" name="直線コネクタ 321"/>
        <xdr:cNvCxnSpPr/>
      </xdr:nvCxnSpPr>
      <xdr:spPr>
        <a:xfrm flipV="1">
          <a:off x="13893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152400</xdr:rowOff>
    </xdr:from>
    <xdr:to>
      <xdr:col>20</xdr:col>
      <xdr:colOff>158750</xdr:colOff>
      <xdr:row>33</xdr:row>
      <xdr:rowOff>19050</xdr:rowOff>
    </xdr:to>
    <xdr:cxnSp macro="">
      <xdr:nvCxnSpPr>
        <xdr:cNvPr id="325" name="直線コネクタ 324"/>
        <xdr:cNvCxnSpPr/>
      </xdr:nvCxnSpPr>
      <xdr:spPr>
        <a:xfrm flipV="1">
          <a:off x="13004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88900</xdr:rowOff>
    </xdr:from>
    <xdr:to>
      <xdr:col>24</xdr:col>
      <xdr:colOff>82550</xdr:colOff>
      <xdr:row>33</xdr:row>
      <xdr:rowOff>19050</xdr:rowOff>
    </xdr:to>
    <xdr:sp macro="" textlink="">
      <xdr:nvSpPr>
        <xdr:cNvPr id="335" name="円/楕円 334"/>
        <xdr:cNvSpPr/>
      </xdr:nvSpPr>
      <xdr:spPr>
        <a:xfrm>
          <a:off x="16459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36"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101600</xdr:rowOff>
    </xdr:from>
    <xdr:to>
      <xdr:col>22</xdr:col>
      <xdr:colOff>615950</xdr:colOff>
      <xdr:row>33</xdr:row>
      <xdr:rowOff>31750</xdr:rowOff>
    </xdr:to>
    <xdr:sp macro="" textlink="">
      <xdr:nvSpPr>
        <xdr:cNvPr id="337" name="円/楕円 336"/>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41927</xdr:rowOff>
    </xdr:from>
    <xdr:ext cx="736600" cy="259045"/>
    <xdr:sp macro="" textlink="">
      <xdr:nvSpPr>
        <xdr:cNvPr id="338" name="テキスト ボックス 337"/>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76200</xdr:rowOff>
    </xdr:from>
    <xdr:to>
      <xdr:col>21</xdr:col>
      <xdr:colOff>412750</xdr:colOff>
      <xdr:row>33</xdr:row>
      <xdr:rowOff>6350</xdr:rowOff>
    </xdr:to>
    <xdr:sp macro="" textlink="">
      <xdr:nvSpPr>
        <xdr:cNvPr id="339" name="円/楕円 338"/>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16527</xdr:rowOff>
    </xdr:from>
    <xdr:ext cx="762000" cy="259045"/>
    <xdr:sp macro="" textlink="">
      <xdr:nvSpPr>
        <xdr:cNvPr id="340" name="テキスト ボックス 339"/>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101600</xdr:rowOff>
    </xdr:from>
    <xdr:to>
      <xdr:col>20</xdr:col>
      <xdr:colOff>209550</xdr:colOff>
      <xdr:row>33</xdr:row>
      <xdr:rowOff>31750</xdr:rowOff>
    </xdr:to>
    <xdr:sp macro="" textlink="">
      <xdr:nvSpPr>
        <xdr:cNvPr id="341" name="円/楕円 340"/>
        <xdr:cNvSpPr/>
      </xdr:nvSpPr>
      <xdr:spPr>
        <a:xfrm>
          <a:off x="13843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41927</xdr:rowOff>
    </xdr:from>
    <xdr:ext cx="762000" cy="259045"/>
    <xdr:sp macro="" textlink="">
      <xdr:nvSpPr>
        <xdr:cNvPr id="342" name="テキスト ボックス 341"/>
        <xdr:cNvSpPr txBox="1"/>
      </xdr:nvSpPr>
      <xdr:spPr>
        <a:xfrm>
          <a:off x="13512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139700</xdr:rowOff>
    </xdr:from>
    <xdr:to>
      <xdr:col>19</xdr:col>
      <xdr:colOff>6350</xdr:colOff>
      <xdr:row>33</xdr:row>
      <xdr:rowOff>69850</xdr:rowOff>
    </xdr:to>
    <xdr:sp macro="" textlink="">
      <xdr:nvSpPr>
        <xdr:cNvPr id="343" name="円/楕円 342"/>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80027</xdr:rowOff>
    </xdr:from>
    <xdr:ext cx="762000" cy="259045"/>
    <xdr:sp macro="" textlink="">
      <xdr:nvSpPr>
        <xdr:cNvPr id="344" name="テキスト ボックス 343"/>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大型事業の推進に伴い発行した合併特例債等の元金償還が始まったことによる公債費の増加を受け，前年度と比較して</a:t>
          </a:r>
          <a:r>
            <a:rPr kumimoji="1" lang="en-US" altLang="ja-JP" sz="1300">
              <a:latin typeface="ＭＳ Ｐゴシック"/>
            </a:rPr>
            <a:t>0.8</a:t>
          </a:r>
          <a:r>
            <a:rPr kumimoji="1" lang="ja-JP" altLang="en-US" sz="1300">
              <a:latin typeface="ＭＳ Ｐゴシック"/>
            </a:rPr>
            <a:t>ポイントの上昇に転じている。</a:t>
          </a:r>
          <a:endParaRPr kumimoji="1" lang="en-US" altLang="ja-JP" sz="1300">
            <a:latin typeface="ＭＳ Ｐゴシック"/>
          </a:endParaRPr>
        </a:p>
        <a:p>
          <a:r>
            <a:rPr kumimoji="1" lang="ja-JP" altLang="en-US" sz="1300">
              <a:latin typeface="ＭＳ Ｐゴシック"/>
            </a:rPr>
            <a:t>　引き続き施策の厳選や計画的な市債発行を行い，将来の財政負担の軽減に努める。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83565</xdr:rowOff>
    </xdr:to>
    <xdr:cxnSp macro="">
      <xdr:nvCxnSpPr>
        <xdr:cNvPr id="374" name="直線コネクタ 373"/>
        <xdr:cNvCxnSpPr/>
      </xdr:nvCxnSpPr>
      <xdr:spPr>
        <a:xfrm>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83565</xdr:rowOff>
    </xdr:to>
    <xdr:cxnSp macro="">
      <xdr:nvCxnSpPr>
        <xdr:cNvPr id="377" name="直線コネクタ 376"/>
        <xdr:cNvCxnSpPr/>
      </xdr:nvCxnSpPr>
      <xdr:spPr>
        <a:xfrm flipV="1">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115570</xdr:rowOff>
    </xdr:to>
    <xdr:cxnSp macro="">
      <xdr:nvCxnSpPr>
        <xdr:cNvPr id="380" name="直線コネクタ 379"/>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115570</xdr:rowOff>
    </xdr:to>
    <xdr:cxnSp macro="">
      <xdr:nvCxnSpPr>
        <xdr:cNvPr id="383" name="直線コネクタ 382"/>
        <xdr:cNvCxnSpPr/>
      </xdr:nvCxnSpPr>
      <xdr:spPr>
        <a:xfrm>
          <a:off x="1320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93" name="円/楕円 39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94"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5" name="円/楕円 394"/>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6" name="テキスト ボックス 39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7" name="円/楕円 396"/>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8" name="テキスト ボックス 397"/>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9" name="円/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400" name="テキスト ボックス 39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1" name="円/楕円 40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402" name="テキスト ボックス 40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人件費に係る経常収支比率は低下しているが，扶助費，物件費に係る比率が上昇したことから，</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市税収入の大幅な増加が見込めない一方で，社会保障関係経費の増や公共施設等の維持管理経費の増に対応していく必要があることから，歳入面においては収納対策の強化や行政財産・普通財産の活用等により財源確保に努め，歳出面においては経常経費の徹底的な見直しと削減を実施す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19558</xdr:rowOff>
    </xdr:to>
    <xdr:cxnSp macro="">
      <xdr:nvCxnSpPr>
        <xdr:cNvPr id="433" name="直線コネクタ 432"/>
        <xdr:cNvCxnSpPr/>
      </xdr:nvCxnSpPr>
      <xdr:spPr>
        <a:xfrm>
          <a:off x="15671800" y="13207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5842</xdr:rowOff>
    </xdr:to>
    <xdr:cxnSp macro="">
      <xdr:nvCxnSpPr>
        <xdr:cNvPr id="436" name="直線コネクタ 435"/>
        <xdr:cNvCxnSpPr/>
      </xdr:nvCxnSpPr>
      <xdr:spPr>
        <a:xfrm>
          <a:off x="14782800" y="131389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113285</xdr:rowOff>
    </xdr:to>
    <xdr:cxnSp macro="">
      <xdr:nvCxnSpPr>
        <xdr:cNvPr id="439" name="直線コネクタ 438"/>
        <xdr:cNvCxnSpPr/>
      </xdr:nvCxnSpPr>
      <xdr:spPr>
        <a:xfrm flipV="1">
          <a:off x="13893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1" name="テキスト ボックス 44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76</xdr:row>
      <xdr:rowOff>113285</xdr:rowOff>
    </xdr:to>
    <xdr:cxnSp macro="">
      <xdr:nvCxnSpPr>
        <xdr:cNvPr id="442" name="直線コネクタ 441"/>
        <xdr:cNvCxnSpPr/>
      </xdr:nvCxnSpPr>
      <xdr:spPr>
        <a:xfrm>
          <a:off x="13004800" y="12946888"/>
          <a:ext cx="889000" cy="1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2" name="円/楕円 45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156735</xdr:rowOff>
    </xdr:from>
    <xdr:ext cx="762000" cy="259045"/>
    <xdr:sp macro="" textlink="">
      <xdr:nvSpPr>
        <xdr:cNvPr id="453"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54" name="円/楕円 453"/>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55" name="テキスト ボックス 45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6" name="円/楕円 455"/>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7" name="テキスト ボックス 456"/>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8" name="円/楕円 457"/>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9" name="テキスト ボックス 45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60" name="円/楕円 459"/>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61" name="テキスト ボックス 460"/>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茨城県土浦市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69861</xdr:rowOff>
    </xdr:from>
    <xdr:to>
      <xdr:col>4</xdr:col>
      <xdr:colOff>1117600</xdr:colOff>
      <xdr:row>16</xdr:row>
      <xdr:rowOff>83675</xdr:rowOff>
    </xdr:to>
    <xdr:cxnSp macro="">
      <xdr:nvCxnSpPr>
        <xdr:cNvPr id="52" name="直線コネクタ 51"/>
        <xdr:cNvCxnSpPr/>
      </xdr:nvCxnSpPr>
      <xdr:spPr bwMode="auto">
        <a:xfrm flipV="1">
          <a:off x="5003800" y="2860686"/>
          <a:ext cx="6477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83675</xdr:rowOff>
    </xdr:from>
    <xdr:to>
      <xdr:col>4</xdr:col>
      <xdr:colOff>469900</xdr:colOff>
      <xdr:row>16</xdr:row>
      <xdr:rowOff>88965</xdr:rowOff>
    </xdr:to>
    <xdr:cxnSp macro="">
      <xdr:nvCxnSpPr>
        <xdr:cNvPr id="55" name="直線コネクタ 54"/>
        <xdr:cNvCxnSpPr/>
      </xdr:nvCxnSpPr>
      <xdr:spPr bwMode="auto">
        <a:xfrm flipV="1">
          <a:off x="4305300" y="2874500"/>
          <a:ext cx="6985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88965</xdr:rowOff>
    </xdr:from>
    <xdr:to>
      <xdr:col>3</xdr:col>
      <xdr:colOff>904875</xdr:colOff>
      <xdr:row>16</xdr:row>
      <xdr:rowOff>89194</xdr:rowOff>
    </xdr:to>
    <xdr:cxnSp macro="">
      <xdr:nvCxnSpPr>
        <xdr:cNvPr id="58" name="直線コネクタ 57"/>
        <xdr:cNvCxnSpPr/>
      </xdr:nvCxnSpPr>
      <xdr:spPr bwMode="auto">
        <a:xfrm flipV="1">
          <a:off x="3606800" y="2879790"/>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25251</xdr:rowOff>
    </xdr:from>
    <xdr:to>
      <xdr:col>3</xdr:col>
      <xdr:colOff>206375</xdr:colOff>
      <xdr:row>16</xdr:row>
      <xdr:rowOff>89194</xdr:rowOff>
    </xdr:to>
    <xdr:cxnSp macro="">
      <xdr:nvCxnSpPr>
        <xdr:cNvPr id="61" name="直線コネクタ 60"/>
        <xdr:cNvCxnSpPr/>
      </xdr:nvCxnSpPr>
      <xdr:spPr bwMode="auto">
        <a:xfrm>
          <a:off x="2908300" y="2816076"/>
          <a:ext cx="698500" cy="6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19061</xdr:rowOff>
    </xdr:from>
    <xdr:to>
      <xdr:col>5</xdr:col>
      <xdr:colOff>34925</xdr:colOff>
      <xdr:row>16</xdr:row>
      <xdr:rowOff>120661</xdr:rowOff>
    </xdr:to>
    <xdr:sp macro="" textlink="">
      <xdr:nvSpPr>
        <xdr:cNvPr id="71" name="円/楕円 70"/>
        <xdr:cNvSpPr/>
      </xdr:nvSpPr>
      <xdr:spPr bwMode="auto">
        <a:xfrm>
          <a:off x="5600700" y="28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162588</xdr:rowOff>
    </xdr:from>
    <xdr:ext cx="762000" cy="259045"/>
    <xdr:sp macro="" textlink="">
      <xdr:nvSpPr>
        <xdr:cNvPr id="72" name="人口1人当たり決算額の推移該当値テキスト130"/>
        <xdr:cNvSpPr txBox="1"/>
      </xdr:nvSpPr>
      <xdr:spPr>
        <a:xfrm>
          <a:off x="5740400" y="27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32875</xdr:rowOff>
    </xdr:from>
    <xdr:to>
      <xdr:col>4</xdr:col>
      <xdr:colOff>520700</xdr:colOff>
      <xdr:row>16</xdr:row>
      <xdr:rowOff>134475</xdr:rowOff>
    </xdr:to>
    <xdr:sp macro="" textlink="">
      <xdr:nvSpPr>
        <xdr:cNvPr id="73" name="円/楕円 72"/>
        <xdr:cNvSpPr/>
      </xdr:nvSpPr>
      <xdr:spPr bwMode="auto">
        <a:xfrm>
          <a:off x="4953000" y="28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119252</xdr:rowOff>
    </xdr:from>
    <xdr:ext cx="736600" cy="259045"/>
    <xdr:sp macro="" textlink="">
      <xdr:nvSpPr>
        <xdr:cNvPr id="74" name="テキスト ボックス 73"/>
        <xdr:cNvSpPr txBox="1"/>
      </xdr:nvSpPr>
      <xdr:spPr>
        <a:xfrm>
          <a:off x="4622800" y="29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38165</xdr:rowOff>
    </xdr:from>
    <xdr:to>
      <xdr:col>3</xdr:col>
      <xdr:colOff>955675</xdr:colOff>
      <xdr:row>16</xdr:row>
      <xdr:rowOff>139765</xdr:rowOff>
    </xdr:to>
    <xdr:sp macro="" textlink="">
      <xdr:nvSpPr>
        <xdr:cNvPr id="75" name="円/楕円 74"/>
        <xdr:cNvSpPr/>
      </xdr:nvSpPr>
      <xdr:spPr bwMode="auto">
        <a:xfrm>
          <a:off x="4254500" y="28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124542</xdr:rowOff>
    </xdr:from>
    <xdr:ext cx="762000" cy="259045"/>
    <xdr:sp macro="" textlink="">
      <xdr:nvSpPr>
        <xdr:cNvPr id="76" name="テキスト ボックス 75"/>
        <xdr:cNvSpPr txBox="1"/>
      </xdr:nvSpPr>
      <xdr:spPr>
        <a:xfrm>
          <a:off x="3924300" y="29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62,373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38394</xdr:rowOff>
    </xdr:from>
    <xdr:to>
      <xdr:col>3</xdr:col>
      <xdr:colOff>257175</xdr:colOff>
      <xdr:row>16</xdr:row>
      <xdr:rowOff>139994</xdr:rowOff>
    </xdr:to>
    <xdr:sp macro="" textlink="">
      <xdr:nvSpPr>
        <xdr:cNvPr id="77" name="円/楕円 76"/>
        <xdr:cNvSpPr/>
      </xdr:nvSpPr>
      <xdr:spPr bwMode="auto">
        <a:xfrm>
          <a:off x="3556000" y="282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124771</xdr:rowOff>
    </xdr:from>
    <xdr:ext cx="762000" cy="259045"/>
    <xdr:sp macro="" textlink="">
      <xdr:nvSpPr>
        <xdr:cNvPr id="78" name="テキスト ボックス 77"/>
        <xdr:cNvSpPr txBox="1"/>
      </xdr:nvSpPr>
      <xdr:spPr>
        <a:xfrm>
          <a:off x="3225800" y="29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145901</xdr:rowOff>
    </xdr:from>
    <xdr:to>
      <xdr:col>2</xdr:col>
      <xdr:colOff>692150</xdr:colOff>
      <xdr:row>16</xdr:row>
      <xdr:rowOff>76051</xdr:rowOff>
    </xdr:to>
    <xdr:sp macro="" textlink="">
      <xdr:nvSpPr>
        <xdr:cNvPr id="79" name="円/楕円 78"/>
        <xdr:cNvSpPr/>
      </xdr:nvSpPr>
      <xdr:spPr bwMode="auto">
        <a:xfrm>
          <a:off x="2857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60828</xdr:rowOff>
    </xdr:from>
    <xdr:ext cx="762000" cy="259045"/>
    <xdr:sp macro="" textlink="">
      <xdr:nvSpPr>
        <xdr:cNvPr id="80" name="テキスト ボックス 79"/>
        <xdr:cNvSpPr txBox="1"/>
      </xdr:nvSpPr>
      <xdr:spPr>
        <a:xfrm>
          <a:off x="2527300" y="2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100102</xdr:rowOff>
    </xdr:from>
    <xdr:to>
      <xdr:col>4</xdr:col>
      <xdr:colOff>1117600</xdr:colOff>
      <xdr:row>37</xdr:row>
      <xdr:rowOff>141288</xdr:rowOff>
    </xdr:to>
    <xdr:cxnSp macro="">
      <xdr:nvCxnSpPr>
        <xdr:cNvPr id="114" name="直線コネクタ 113"/>
        <xdr:cNvCxnSpPr/>
      </xdr:nvCxnSpPr>
      <xdr:spPr bwMode="auto">
        <a:xfrm flipV="1">
          <a:off x="5003800" y="7053352"/>
          <a:ext cx="647700" cy="2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18910</xdr:rowOff>
    </xdr:from>
    <xdr:to>
      <xdr:col>4</xdr:col>
      <xdr:colOff>469900</xdr:colOff>
      <xdr:row>37</xdr:row>
      <xdr:rowOff>141288</xdr:rowOff>
    </xdr:to>
    <xdr:cxnSp macro="">
      <xdr:nvCxnSpPr>
        <xdr:cNvPr id="117" name="直線コネクタ 116"/>
        <xdr:cNvCxnSpPr/>
      </xdr:nvCxnSpPr>
      <xdr:spPr bwMode="auto">
        <a:xfrm>
          <a:off x="4305300" y="7143610"/>
          <a:ext cx="698500" cy="12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122733</xdr:rowOff>
    </xdr:from>
    <xdr:to>
      <xdr:col>3</xdr:col>
      <xdr:colOff>904875</xdr:colOff>
      <xdr:row>37</xdr:row>
      <xdr:rowOff>18910</xdr:rowOff>
    </xdr:to>
    <xdr:cxnSp macro="">
      <xdr:nvCxnSpPr>
        <xdr:cNvPr id="120" name="直線コネクタ 119"/>
        <xdr:cNvCxnSpPr/>
      </xdr:nvCxnSpPr>
      <xdr:spPr bwMode="auto">
        <a:xfrm>
          <a:off x="3606800" y="7075983"/>
          <a:ext cx="698500" cy="6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52362</xdr:rowOff>
    </xdr:from>
    <xdr:to>
      <xdr:col>3</xdr:col>
      <xdr:colOff>206375</xdr:colOff>
      <xdr:row>36</xdr:row>
      <xdr:rowOff>122733</xdr:rowOff>
    </xdr:to>
    <xdr:cxnSp macro="">
      <xdr:nvCxnSpPr>
        <xdr:cNvPr id="123" name="直線コネクタ 122"/>
        <xdr:cNvCxnSpPr/>
      </xdr:nvCxnSpPr>
      <xdr:spPr bwMode="auto">
        <a:xfrm>
          <a:off x="2908300" y="7005612"/>
          <a:ext cx="698500" cy="7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49302</xdr:rowOff>
    </xdr:from>
    <xdr:to>
      <xdr:col>5</xdr:col>
      <xdr:colOff>34925</xdr:colOff>
      <xdr:row>36</xdr:row>
      <xdr:rowOff>150902</xdr:rowOff>
    </xdr:to>
    <xdr:sp macro="" textlink="">
      <xdr:nvSpPr>
        <xdr:cNvPr id="133" name="円/楕円 132"/>
        <xdr:cNvSpPr/>
      </xdr:nvSpPr>
      <xdr:spPr bwMode="auto">
        <a:xfrm>
          <a:off x="5600700" y="700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237279</xdr:rowOff>
    </xdr:from>
    <xdr:ext cx="762000" cy="259045"/>
    <xdr:sp macro="" textlink="">
      <xdr:nvSpPr>
        <xdr:cNvPr id="134" name="人口1人当たり決算額の推移該当値テキスト445"/>
        <xdr:cNvSpPr txBox="1"/>
      </xdr:nvSpPr>
      <xdr:spPr>
        <a:xfrm>
          <a:off x="5740400" y="68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90488</xdr:rowOff>
    </xdr:from>
    <xdr:to>
      <xdr:col>4</xdr:col>
      <xdr:colOff>520700</xdr:colOff>
      <xdr:row>37</xdr:row>
      <xdr:rowOff>192088</xdr:rowOff>
    </xdr:to>
    <xdr:sp macro="" textlink="">
      <xdr:nvSpPr>
        <xdr:cNvPr id="135" name="円/楕円 134"/>
        <xdr:cNvSpPr/>
      </xdr:nvSpPr>
      <xdr:spPr bwMode="auto">
        <a:xfrm>
          <a:off x="4953000" y="721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176865</xdr:rowOff>
    </xdr:from>
    <xdr:ext cx="736600" cy="259045"/>
    <xdr:sp macro="" textlink="">
      <xdr:nvSpPr>
        <xdr:cNvPr id="136" name="テキスト ボックス 135"/>
        <xdr:cNvSpPr txBox="1"/>
      </xdr:nvSpPr>
      <xdr:spPr>
        <a:xfrm>
          <a:off x="4622800" y="730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139560</xdr:rowOff>
    </xdr:from>
    <xdr:to>
      <xdr:col>3</xdr:col>
      <xdr:colOff>955675</xdr:colOff>
      <xdr:row>37</xdr:row>
      <xdr:rowOff>69710</xdr:rowOff>
    </xdr:to>
    <xdr:sp macro="" textlink="">
      <xdr:nvSpPr>
        <xdr:cNvPr id="137" name="円/楕円 136"/>
        <xdr:cNvSpPr/>
      </xdr:nvSpPr>
      <xdr:spPr bwMode="auto">
        <a:xfrm>
          <a:off x="4254500" y="709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54487</xdr:rowOff>
    </xdr:from>
    <xdr:ext cx="762000" cy="259045"/>
    <xdr:sp macro="" textlink="">
      <xdr:nvSpPr>
        <xdr:cNvPr id="138" name="テキスト ボックス 137"/>
        <xdr:cNvSpPr txBox="1"/>
      </xdr:nvSpPr>
      <xdr:spPr>
        <a:xfrm>
          <a:off x="3924300" y="717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71933</xdr:rowOff>
    </xdr:from>
    <xdr:to>
      <xdr:col>3</xdr:col>
      <xdr:colOff>257175</xdr:colOff>
      <xdr:row>37</xdr:row>
      <xdr:rowOff>2083</xdr:rowOff>
    </xdr:to>
    <xdr:sp macro="" textlink="">
      <xdr:nvSpPr>
        <xdr:cNvPr id="139" name="円/楕円 138"/>
        <xdr:cNvSpPr/>
      </xdr:nvSpPr>
      <xdr:spPr bwMode="auto">
        <a:xfrm>
          <a:off x="3556000" y="70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158310</xdr:rowOff>
    </xdr:from>
    <xdr:ext cx="762000" cy="259045"/>
    <xdr:sp macro="" textlink="">
      <xdr:nvSpPr>
        <xdr:cNvPr id="140" name="テキスト ボックス 139"/>
        <xdr:cNvSpPr txBox="1"/>
      </xdr:nvSpPr>
      <xdr:spPr>
        <a:xfrm>
          <a:off x="3225800" y="711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1562</xdr:rowOff>
    </xdr:from>
    <xdr:to>
      <xdr:col>2</xdr:col>
      <xdr:colOff>692150</xdr:colOff>
      <xdr:row>36</xdr:row>
      <xdr:rowOff>103162</xdr:rowOff>
    </xdr:to>
    <xdr:sp macro="" textlink="">
      <xdr:nvSpPr>
        <xdr:cNvPr id="141" name="円/楕円 140"/>
        <xdr:cNvSpPr/>
      </xdr:nvSpPr>
      <xdr:spPr bwMode="auto">
        <a:xfrm>
          <a:off x="2857500" y="695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87939</xdr:rowOff>
    </xdr:from>
    <xdr:ext cx="762000" cy="259045"/>
    <xdr:sp macro="" textlink="">
      <xdr:nvSpPr>
        <xdr:cNvPr id="142" name="テキスト ボックス 141"/>
        <xdr:cNvSpPr txBox="1"/>
      </xdr:nvSpPr>
      <xdr:spPr>
        <a:xfrm>
          <a:off x="2527300" y="70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8418</xdr:rowOff>
    </xdr:from>
    <xdr:to>
      <xdr:col>6</xdr:col>
      <xdr:colOff>511175</xdr:colOff>
      <xdr:row>33</xdr:row>
      <xdr:rowOff>13284</xdr:rowOff>
    </xdr:to>
    <xdr:cxnSp macro="">
      <xdr:nvCxnSpPr>
        <xdr:cNvPr id="63" name="直線コネクタ 62"/>
        <xdr:cNvCxnSpPr/>
      </xdr:nvCxnSpPr>
      <xdr:spPr>
        <a:xfrm flipV="1">
          <a:off x="3797300" y="5666268"/>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145938</xdr:rowOff>
    </xdr:from>
    <xdr:to>
      <xdr:col>5</xdr:col>
      <xdr:colOff>358775</xdr:colOff>
      <xdr:row>33</xdr:row>
      <xdr:rowOff>13284</xdr:rowOff>
    </xdr:to>
    <xdr:cxnSp macro="">
      <xdr:nvCxnSpPr>
        <xdr:cNvPr id="66" name="直線コネクタ 65"/>
        <xdr:cNvCxnSpPr/>
      </xdr:nvCxnSpPr>
      <xdr:spPr>
        <a:xfrm>
          <a:off x="2908300" y="5632338"/>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139145</xdr:rowOff>
    </xdr:from>
    <xdr:to>
      <xdr:col>4</xdr:col>
      <xdr:colOff>155575</xdr:colOff>
      <xdr:row>32</xdr:row>
      <xdr:rowOff>145938</xdr:rowOff>
    </xdr:to>
    <xdr:cxnSp macro="">
      <xdr:nvCxnSpPr>
        <xdr:cNvPr id="69" name="直線コネクタ 68"/>
        <xdr:cNvCxnSpPr/>
      </xdr:nvCxnSpPr>
      <xdr:spPr>
        <a:xfrm>
          <a:off x="2019300" y="5625545"/>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92510</xdr:rowOff>
    </xdr:from>
    <xdr:to>
      <xdr:col>2</xdr:col>
      <xdr:colOff>638175</xdr:colOff>
      <xdr:row>32</xdr:row>
      <xdr:rowOff>139145</xdr:rowOff>
    </xdr:to>
    <xdr:cxnSp macro="">
      <xdr:nvCxnSpPr>
        <xdr:cNvPr id="72" name="直線コネクタ 71"/>
        <xdr:cNvCxnSpPr/>
      </xdr:nvCxnSpPr>
      <xdr:spPr>
        <a:xfrm>
          <a:off x="1130300" y="557891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129068</xdr:rowOff>
    </xdr:from>
    <xdr:to>
      <xdr:col>6</xdr:col>
      <xdr:colOff>561975</xdr:colOff>
      <xdr:row>33</xdr:row>
      <xdr:rowOff>59218</xdr:rowOff>
    </xdr:to>
    <xdr:sp macro="" textlink="">
      <xdr:nvSpPr>
        <xdr:cNvPr id="82" name="円/楕円 81"/>
        <xdr:cNvSpPr/>
      </xdr:nvSpPr>
      <xdr:spPr>
        <a:xfrm>
          <a:off x="45847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151945</xdr:rowOff>
    </xdr:from>
    <xdr:ext cx="534377" cy="259045"/>
    <xdr:sp macro="" textlink="">
      <xdr:nvSpPr>
        <xdr:cNvPr id="83" name="人件費該当値テキスト"/>
        <xdr:cNvSpPr txBox="1"/>
      </xdr:nvSpPr>
      <xdr:spPr>
        <a:xfrm>
          <a:off x="4686300" y="54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133934</xdr:rowOff>
    </xdr:from>
    <xdr:to>
      <xdr:col>5</xdr:col>
      <xdr:colOff>409575</xdr:colOff>
      <xdr:row>33</xdr:row>
      <xdr:rowOff>64084</xdr:rowOff>
    </xdr:to>
    <xdr:sp macro="" textlink="">
      <xdr:nvSpPr>
        <xdr:cNvPr id="84" name="円/楕円 83"/>
        <xdr:cNvSpPr/>
      </xdr:nvSpPr>
      <xdr:spPr>
        <a:xfrm>
          <a:off x="3746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80611</xdr:rowOff>
    </xdr:from>
    <xdr:ext cx="534377" cy="259045"/>
    <xdr:sp macro="" textlink="">
      <xdr:nvSpPr>
        <xdr:cNvPr id="85" name="テキスト ボックス 84"/>
        <xdr:cNvSpPr txBox="1"/>
      </xdr:nvSpPr>
      <xdr:spPr>
        <a:xfrm>
          <a:off x="3530111" y="5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95138</xdr:rowOff>
    </xdr:from>
    <xdr:to>
      <xdr:col>4</xdr:col>
      <xdr:colOff>206375</xdr:colOff>
      <xdr:row>33</xdr:row>
      <xdr:rowOff>25288</xdr:rowOff>
    </xdr:to>
    <xdr:sp macro="" textlink="">
      <xdr:nvSpPr>
        <xdr:cNvPr id="86" name="円/楕円 85"/>
        <xdr:cNvSpPr/>
      </xdr:nvSpPr>
      <xdr:spPr>
        <a:xfrm>
          <a:off x="2857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41815</xdr:rowOff>
    </xdr:from>
    <xdr:ext cx="534377" cy="259045"/>
    <xdr:sp macro="" textlink="">
      <xdr:nvSpPr>
        <xdr:cNvPr id="87" name="テキスト ボックス 86"/>
        <xdr:cNvSpPr txBox="1"/>
      </xdr:nvSpPr>
      <xdr:spPr>
        <a:xfrm>
          <a:off x="2641111" y="53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88345</xdr:rowOff>
    </xdr:from>
    <xdr:to>
      <xdr:col>3</xdr:col>
      <xdr:colOff>3175</xdr:colOff>
      <xdr:row>33</xdr:row>
      <xdr:rowOff>18495</xdr:rowOff>
    </xdr:to>
    <xdr:sp macro="" textlink="">
      <xdr:nvSpPr>
        <xdr:cNvPr id="88" name="円/楕円 87"/>
        <xdr:cNvSpPr/>
      </xdr:nvSpPr>
      <xdr:spPr>
        <a:xfrm>
          <a:off x="1968500" y="55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35022</xdr:rowOff>
    </xdr:from>
    <xdr:ext cx="534377" cy="259045"/>
    <xdr:sp macro="" textlink="">
      <xdr:nvSpPr>
        <xdr:cNvPr id="89" name="テキスト ボックス 88"/>
        <xdr:cNvSpPr txBox="1"/>
      </xdr:nvSpPr>
      <xdr:spPr>
        <a:xfrm>
          <a:off x="1752111" y="53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41710</xdr:rowOff>
    </xdr:from>
    <xdr:to>
      <xdr:col>1</xdr:col>
      <xdr:colOff>485775</xdr:colOff>
      <xdr:row>32</xdr:row>
      <xdr:rowOff>143310</xdr:rowOff>
    </xdr:to>
    <xdr:sp macro="" textlink="">
      <xdr:nvSpPr>
        <xdr:cNvPr id="90" name="円/楕円 89"/>
        <xdr:cNvSpPr/>
      </xdr:nvSpPr>
      <xdr:spPr>
        <a:xfrm>
          <a:off x="1079500" y="55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159837</xdr:rowOff>
    </xdr:from>
    <xdr:ext cx="534377" cy="259045"/>
    <xdr:sp macro="" textlink="">
      <xdr:nvSpPr>
        <xdr:cNvPr id="91" name="テキスト ボックス 90"/>
        <xdr:cNvSpPr txBox="1"/>
      </xdr:nvSpPr>
      <xdr:spPr>
        <a:xfrm>
          <a:off x="863111" y="53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136233</xdr:rowOff>
    </xdr:from>
    <xdr:to>
      <xdr:col>6</xdr:col>
      <xdr:colOff>511175</xdr:colOff>
      <xdr:row>55</xdr:row>
      <xdr:rowOff>84265</xdr:rowOff>
    </xdr:to>
    <xdr:cxnSp macro="">
      <xdr:nvCxnSpPr>
        <xdr:cNvPr id="121" name="直線コネクタ 120"/>
        <xdr:cNvCxnSpPr/>
      </xdr:nvCxnSpPr>
      <xdr:spPr>
        <a:xfrm flipV="1">
          <a:off x="3797300" y="9394533"/>
          <a:ext cx="8382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84265</xdr:rowOff>
    </xdr:from>
    <xdr:to>
      <xdr:col>5</xdr:col>
      <xdr:colOff>358775</xdr:colOff>
      <xdr:row>55</xdr:row>
      <xdr:rowOff>144234</xdr:rowOff>
    </xdr:to>
    <xdr:cxnSp macro="">
      <xdr:nvCxnSpPr>
        <xdr:cNvPr id="124" name="直線コネクタ 123"/>
        <xdr:cNvCxnSpPr/>
      </xdr:nvCxnSpPr>
      <xdr:spPr>
        <a:xfrm flipV="1">
          <a:off x="2908300" y="9514015"/>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144234</xdr:rowOff>
    </xdr:from>
    <xdr:to>
      <xdr:col>4</xdr:col>
      <xdr:colOff>155575</xdr:colOff>
      <xdr:row>56</xdr:row>
      <xdr:rowOff>559</xdr:rowOff>
    </xdr:to>
    <xdr:cxnSp macro="">
      <xdr:nvCxnSpPr>
        <xdr:cNvPr id="127" name="直線コネクタ 126"/>
        <xdr:cNvCxnSpPr/>
      </xdr:nvCxnSpPr>
      <xdr:spPr>
        <a:xfrm flipV="1">
          <a:off x="2019300" y="957398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142710</xdr:rowOff>
    </xdr:from>
    <xdr:to>
      <xdr:col>2</xdr:col>
      <xdr:colOff>638175</xdr:colOff>
      <xdr:row>56</xdr:row>
      <xdr:rowOff>559</xdr:rowOff>
    </xdr:to>
    <xdr:cxnSp macro="">
      <xdr:nvCxnSpPr>
        <xdr:cNvPr id="130" name="直線コネクタ 129"/>
        <xdr:cNvCxnSpPr/>
      </xdr:nvCxnSpPr>
      <xdr:spPr>
        <a:xfrm>
          <a:off x="1130300" y="957246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85433</xdr:rowOff>
    </xdr:from>
    <xdr:to>
      <xdr:col>6</xdr:col>
      <xdr:colOff>561975</xdr:colOff>
      <xdr:row>55</xdr:row>
      <xdr:rowOff>15583</xdr:rowOff>
    </xdr:to>
    <xdr:sp macro="" textlink="">
      <xdr:nvSpPr>
        <xdr:cNvPr id="140" name="円/楕円 139"/>
        <xdr:cNvSpPr/>
      </xdr:nvSpPr>
      <xdr:spPr>
        <a:xfrm>
          <a:off x="4584700" y="93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108310</xdr:rowOff>
    </xdr:from>
    <xdr:ext cx="534377" cy="259045"/>
    <xdr:sp macro="" textlink="">
      <xdr:nvSpPr>
        <xdr:cNvPr id="141" name="物件費該当値テキスト"/>
        <xdr:cNvSpPr txBox="1"/>
      </xdr:nvSpPr>
      <xdr:spPr>
        <a:xfrm>
          <a:off x="4686300" y="91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33465</xdr:rowOff>
    </xdr:from>
    <xdr:to>
      <xdr:col>5</xdr:col>
      <xdr:colOff>409575</xdr:colOff>
      <xdr:row>55</xdr:row>
      <xdr:rowOff>135065</xdr:rowOff>
    </xdr:to>
    <xdr:sp macro="" textlink="">
      <xdr:nvSpPr>
        <xdr:cNvPr id="142" name="円/楕円 141"/>
        <xdr:cNvSpPr/>
      </xdr:nvSpPr>
      <xdr:spPr>
        <a:xfrm>
          <a:off x="3746500" y="94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126192</xdr:rowOff>
    </xdr:from>
    <xdr:ext cx="534377" cy="259045"/>
    <xdr:sp macro="" textlink="">
      <xdr:nvSpPr>
        <xdr:cNvPr id="143" name="テキスト ボックス 142"/>
        <xdr:cNvSpPr txBox="1"/>
      </xdr:nvSpPr>
      <xdr:spPr>
        <a:xfrm>
          <a:off x="3530111" y="95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93434</xdr:rowOff>
    </xdr:from>
    <xdr:to>
      <xdr:col>4</xdr:col>
      <xdr:colOff>206375</xdr:colOff>
      <xdr:row>56</xdr:row>
      <xdr:rowOff>23584</xdr:rowOff>
    </xdr:to>
    <xdr:sp macro="" textlink="">
      <xdr:nvSpPr>
        <xdr:cNvPr id="144" name="円/楕円 143"/>
        <xdr:cNvSpPr/>
      </xdr:nvSpPr>
      <xdr:spPr>
        <a:xfrm>
          <a:off x="2857500" y="95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14711</xdr:rowOff>
    </xdr:from>
    <xdr:ext cx="534377" cy="259045"/>
    <xdr:sp macro="" textlink="">
      <xdr:nvSpPr>
        <xdr:cNvPr id="145" name="テキスト ボックス 144"/>
        <xdr:cNvSpPr txBox="1"/>
      </xdr:nvSpPr>
      <xdr:spPr>
        <a:xfrm>
          <a:off x="2641111" y="96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121209</xdr:rowOff>
    </xdr:from>
    <xdr:to>
      <xdr:col>3</xdr:col>
      <xdr:colOff>3175</xdr:colOff>
      <xdr:row>56</xdr:row>
      <xdr:rowOff>51359</xdr:rowOff>
    </xdr:to>
    <xdr:sp macro="" textlink="">
      <xdr:nvSpPr>
        <xdr:cNvPr id="146" name="円/楕円 145"/>
        <xdr:cNvSpPr/>
      </xdr:nvSpPr>
      <xdr:spPr>
        <a:xfrm>
          <a:off x="1968500" y="9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42486</xdr:rowOff>
    </xdr:from>
    <xdr:ext cx="534377" cy="259045"/>
    <xdr:sp macro="" textlink="">
      <xdr:nvSpPr>
        <xdr:cNvPr id="147" name="テキスト ボックス 146"/>
        <xdr:cNvSpPr txBox="1"/>
      </xdr:nvSpPr>
      <xdr:spPr>
        <a:xfrm>
          <a:off x="1752111" y="96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91910</xdr:rowOff>
    </xdr:from>
    <xdr:to>
      <xdr:col>1</xdr:col>
      <xdr:colOff>485775</xdr:colOff>
      <xdr:row>56</xdr:row>
      <xdr:rowOff>22060</xdr:rowOff>
    </xdr:to>
    <xdr:sp macro="" textlink="">
      <xdr:nvSpPr>
        <xdr:cNvPr id="148" name="円/楕円 147"/>
        <xdr:cNvSpPr/>
      </xdr:nvSpPr>
      <xdr:spPr>
        <a:xfrm>
          <a:off x="1079500" y="95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13187</xdr:rowOff>
    </xdr:from>
    <xdr:ext cx="534377" cy="259045"/>
    <xdr:sp macro="" textlink="">
      <xdr:nvSpPr>
        <xdr:cNvPr id="149" name="テキスト ボックス 148"/>
        <xdr:cNvSpPr txBox="1"/>
      </xdr:nvSpPr>
      <xdr:spPr>
        <a:xfrm>
          <a:off x="863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85489</xdr:rowOff>
    </xdr:from>
    <xdr:to>
      <xdr:col>6</xdr:col>
      <xdr:colOff>511175</xdr:colOff>
      <xdr:row>74</xdr:row>
      <xdr:rowOff>136761</xdr:rowOff>
    </xdr:to>
    <xdr:cxnSp macro="">
      <xdr:nvCxnSpPr>
        <xdr:cNvPr id="180" name="直線コネクタ 179"/>
        <xdr:cNvCxnSpPr/>
      </xdr:nvCxnSpPr>
      <xdr:spPr>
        <a:xfrm>
          <a:off x="3797300" y="1277278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85489</xdr:rowOff>
    </xdr:from>
    <xdr:to>
      <xdr:col>5</xdr:col>
      <xdr:colOff>358775</xdr:colOff>
      <xdr:row>74</xdr:row>
      <xdr:rowOff>166153</xdr:rowOff>
    </xdr:to>
    <xdr:cxnSp macro="">
      <xdr:nvCxnSpPr>
        <xdr:cNvPr id="183" name="直線コネクタ 182"/>
        <xdr:cNvCxnSpPr/>
      </xdr:nvCxnSpPr>
      <xdr:spPr>
        <a:xfrm flipV="1">
          <a:off x="2908300" y="12772789"/>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73733</xdr:rowOff>
    </xdr:from>
    <xdr:to>
      <xdr:col>4</xdr:col>
      <xdr:colOff>155575</xdr:colOff>
      <xdr:row>74</xdr:row>
      <xdr:rowOff>166153</xdr:rowOff>
    </xdr:to>
    <xdr:cxnSp macro="">
      <xdr:nvCxnSpPr>
        <xdr:cNvPr id="186" name="直線コネクタ 185"/>
        <xdr:cNvCxnSpPr/>
      </xdr:nvCxnSpPr>
      <xdr:spPr>
        <a:xfrm>
          <a:off x="2019300" y="12761033"/>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53811</xdr:rowOff>
    </xdr:from>
    <xdr:to>
      <xdr:col>2</xdr:col>
      <xdr:colOff>638175</xdr:colOff>
      <xdr:row>74</xdr:row>
      <xdr:rowOff>73733</xdr:rowOff>
    </xdr:to>
    <xdr:cxnSp macro="">
      <xdr:nvCxnSpPr>
        <xdr:cNvPr id="189" name="直線コネクタ 188"/>
        <xdr:cNvCxnSpPr/>
      </xdr:nvCxnSpPr>
      <xdr:spPr>
        <a:xfrm>
          <a:off x="1130300" y="12741111"/>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85961</xdr:rowOff>
    </xdr:from>
    <xdr:to>
      <xdr:col>6</xdr:col>
      <xdr:colOff>561975</xdr:colOff>
      <xdr:row>75</xdr:row>
      <xdr:rowOff>16111</xdr:rowOff>
    </xdr:to>
    <xdr:sp macro="" textlink="">
      <xdr:nvSpPr>
        <xdr:cNvPr id="199" name="円/楕円 198"/>
        <xdr:cNvSpPr/>
      </xdr:nvSpPr>
      <xdr:spPr>
        <a:xfrm>
          <a:off x="4584700" y="127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108838</xdr:rowOff>
    </xdr:from>
    <xdr:ext cx="469744" cy="259045"/>
    <xdr:sp macro="" textlink="">
      <xdr:nvSpPr>
        <xdr:cNvPr id="200" name="維持補修費該当値テキスト"/>
        <xdr:cNvSpPr txBox="1"/>
      </xdr:nvSpPr>
      <xdr:spPr>
        <a:xfrm>
          <a:off x="4686300" y="12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34689</xdr:rowOff>
    </xdr:from>
    <xdr:to>
      <xdr:col>5</xdr:col>
      <xdr:colOff>409575</xdr:colOff>
      <xdr:row>74</xdr:row>
      <xdr:rowOff>136289</xdr:rowOff>
    </xdr:to>
    <xdr:sp macro="" textlink="">
      <xdr:nvSpPr>
        <xdr:cNvPr id="201" name="円/楕円 200"/>
        <xdr:cNvSpPr/>
      </xdr:nvSpPr>
      <xdr:spPr>
        <a:xfrm>
          <a:off x="3746500" y="127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152816</xdr:rowOff>
    </xdr:from>
    <xdr:ext cx="469744" cy="259045"/>
    <xdr:sp macro="" textlink="">
      <xdr:nvSpPr>
        <xdr:cNvPr id="202" name="テキスト ボックス 201"/>
        <xdr:cNvSpPr txBox="1"/>
      </xdr:nvSpPr>
      <xdr:spPr>
        <a:xfrm>
          <a:off x="3562427" y="1249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115353</xdr:rowOff>
    </xdr:from>
    <xdr:to>
      <xdr:col>4</xdr:col>
      <xdr:colOff>206375</xdr:colOff>
      <xdr:row>75</xdr:row>
      <xdr:rowOff>45503</xdr:rowOff>
    </xdr:to>
    <xdr:sp macro="" textlink="">
      <xdr:nvSpPr>
        <xdr:cNvPr id="203" name="円/楕円 202"/>
        <xdr:cNvSpPr/>
      </xdr:nvSpPr>
      <xdr:spPr>
        <a:xfrm>
          <a:off x="2857500" y="128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62030</xdr:rowOff>
    </xdr:from>
    <xdr:ext cx="469744" cy="259045"/>
    <xdr:sp macro="" textlink="">
      <xdr:nvSpPr>
        <xdr:cNvPr id="204" name="テキスト ボックス 203"/>
        <xdr:cNvSpPr txBox="1"/>
      </xdr:nvSpPr>
      <xdr:spPr>
        <a:xfrm>
          <a:off x="2673427" y="125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22933</xdr:rowOff>
    </xdr:from>
    <xdr:to>
      <xdr:col>3</xdr:col>
      <xdr:colOff>3175</xdr:colOff>
      <xdr:row>74</xdr:row>
      <xdr:rowOff>124533</xdr:rowOff>
    </xdr:to>
    <xdr:sp macro="" textlink="">
      <xdr:nvSpPr>
        <xdr:cNvPr id="205" name="円/楕円 204"/>
        <xdr:cNvSpPr/>
      </xdr:nvSpPr>
      <xdr:spPr>
        <a:xfrm>
          <a:off x="1968500" y="127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141060</xdr:rowOff>
    </xdr:from>
    <xdr:ext cx="469744" cy="259045"/>
    <xdr:sp macro="" textlink="">
      <xdr:nvSpPr>
        <xdr:cNvPr id="206" name="テキスト ボックス 205"/>
        <xdr:cNvSpPr txBox="1"/>
      </xdr:nvSpPr>
      <xdr:spPr>
        <a:xfrm>
          <a:off x="1784427" y="124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3011</xdr:rowOff>
    </xdr:from>
    <xdr:to>
      <xdr:col>1</xdr:col>
      <xdr:colOff>485775</xdr:colOff>
      <xdr:row>74</xdr:row>
      <xdr:rowOff>104611</xdr:rowOff>
    </xdr:to>
    <xdr:sp macro="" textlink="">
      <xdr:nvSpPr>
        <xdr:cNvPr id="207" name="円/楕円 206"/>
        <xdr:cNvSpPr/>
      </xdr:nvSpPr>
      <xdr:spPr>
        <a:xfrm>
          <a:off x="10795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121138</xdr:rowOff>
    </xdr:from>
    <xdr:ext cx="469744" cy="259045"/>
    <xdr:sp macro="" textlink="">
      <xdr:nvSpPr>
        <xdr:cNvPr id="208" name="テキスト ボックス 207"/>
        <xdr:cNvSpPr txBox="1"/>
      </xdr:nvSpPr>
      <xdr:spPr>
        <a:xfrm>
          <a:off x="895427" y="1246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91008</xdr:rowOff>
    </xdr:from>
    <xdr:to>
      <xdr:col>6</xdr:col>
      <xdr:colOff>511175</xdr:colOff>
      <xdr:row>97</xdr:row>
      <xdr:rowOff>154863</xdr:rowOff>
    </xdr:to>
    <xdr:cxnSp macro="">
      <xdr:nvCxnSpPr>
        <xdr:cNvPr id="236" name="直線コネクタ 235"/>
        <xdr:cNvCxnSpPr/>
      </xdr:nvCxnSpPr>
      <xdr:spPr>
        <a:xfrm flipV="1">
          <a:off x="3797300" y="16721658"/>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154863</xdr:rowOff>
    </xdr:from>
    <xdr:to>
      <xdr:col>5</xdr:col>
      <xdr:colOff>358775</xdr:colOff>
      <xdr:row>98</xdr:row>
      <xdr:rowOff>73969</xdr:rowOff>
    </xdr:to>
    <xdr:cxnSp macro="">
      <xdr:nvCxnSpPr>
        <xdr:cNvPr id="239" name="直線コネクタ 238"/>
        <xdr:cNvCxnSpPr/>
      </xdr:nvCxnSpPr>
      <xdr:spPr>
        <a:xfrm flipV="1">
          <a:off x="2908300" y="16785513"/>
          <a:ext cx="889000" cy="9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73969</xdr:rowOff>
    </xdr:from>
    <xdr:to>
      <xdr:col>4</xdr:col>
      <xdr:colOff>155575</xdr:colOff>
      <xdr:row>98</xdr:row>
      <xdr:rowOff>74351</xdr:rowOff>
    </xdr:to>
    <xdr:cxnSp macro="">
      <xdr:nvCxnSpPr>
        <xdr:cNvPr id="242" name="直線コネクタ 241"/>
        <xdr:cNvCxnSpPr/>
      </xdr:nvCxnSpPr>
      <xdr:spPr>
        <a:xfrm flipV="1">
          <a:off x="2019300" y="16876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71363</xdr:rowOff>
    </xdr:from>
    <xdr:to>
      <xdr:col>2</xdr:col>
      <xdr:colOff>638175</xdr:colOff>
      <xdr:row>98</xdr:row>
      <xdr:rowOff>74351</xdr:rowOff>
    </xdr:to>
    <xdr:cxnSp macro="">
      <xdr:nvCxnSpPr>
        <xdr:cNvPr id="245" name="直線コネクタ 244"/>
        <xdr:cNvCxnSpPr/>
      </xdr:nvCxnSpPr>
      <xdr:spPr>
        <a:xfrm>
          <a:off x="1130300" y="1687346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40208</xdr:rowOff>
    </xdr:from>
    <xdr:to>
      <xdr:col>6</xdr:col>
      <xdr:colOff>561975</xdr:colOff>
      <xdr:row>97</xdr:row>
      <xdr:rowOff>141808</xdr:rowOff>
    </xdr:to>
    <xdr:sp macro="" textlink="">
      <xdr:nvSpPr>
        <xdr:cNvPr id="255" name="円/楕円 254"/>
        <xdr:cNvSpPr/>
      </xdr:nvSpPr>
      <xdr:spPr>
        <a:xfrm>
          <a:off x="4584700" y="166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18635</xdr:rowOff>
    </xdr:from>
    <xdr:ext cx="534377" cy="259045"/>
    <xdr:sp macro="" textlink="">
      <xdr:nvSpPr>
        <xdr:cNvPr id="256" name="扶助費該当値テキスト"/>
        <xdr:cNvSpPr txBox="1"/>
      </xdr:nvSpPr>
      <xdr:spPr>
        <a:xfrm>
          <a:off x="4686300" y="16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104063</xdr:rowOff>
    </xdr:from>
    <xdr:to>
      <xdr:col>5</xdr:col>
      <xdr:colOff>409575</xdr:colOff>
      <xdr:row>98</xdr:row>
      <xdr:rowOff>34213</xdr:rowOff>
    </xdr:to>
    <xdr:sp macro="" textlink="">
      <xdr:nvSpPr>
        <xdr:cNvPr id="257" name="円/楕円 256"/>
        <xdr:cNvSpPr/>
      </xdr:nvSpPr>
      <xdr:spPr>
        <a:xfrm>
          <a:off x="3746500" y="167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25340</xdr:rowOff>
    </xdr:from>
    <xdr:ext cx="534377" cy="259045"/>
    <xdr:sp macro="" textlink="">
      <xdr:nvSpPr>
        <xdr:cNvPr id="258" name="テキスト ボックス 257"/>
        <xdr:cNvSpPr txBox="1"/>
      </xdr:nvSpPr>
      <xdr:spPr>
        <a:xfrm>
          <a:off x="3530111" y="168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23169</xdr:rowOff>
    </xdr:from>
    <xdr:to>
      <xdr:col>4</xdr:col>
      <xdr:colOff>206375</xdr:colOff>
      <xdr:row>98</xdr:row>
      <xdr:rowOff>124769</xdr:rowOff>
    </xdr:to>
    <xdr:sp macro="" textlink="">
      <xdr:nvSpPr>
        <xdr:cNvPr id="259" name="円/楕円 258"/>
        <xdr:cNvSpPr/>
      </xdr:nvSpPr>
      <xdr:spPr>
        <a:xfrm>
          <a:off x="2857500" y="168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115896</xdr:rowOff>
    </xdr:from>
    <xdr:ext cx="534377" cy="259045"/>
    <xdr:sp macro="" textlink="">
      <xdr:nvSpPr>
        <xdr:cNvPr id="260" name="テキスト ボックス 259"/>
        <xdr:cNvSpPr txBox="1"/>
      </xdr:nvSpPr>
      <xdr:spPr>
        <a:xfrm>
          <a:off x="2641111" y="169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23551</xdr:rowOff>
    </xdr:from>
    <xdr:to>
      <xdr:col>3</xdr:col>
      <xdr:colOff>3175</xdr:colOff>
      <xdr:row>98</xdr:row>
      <xdr:rowOff>125151</xdr:rowOff>
    </xdr:to>
    <xdr:sp macro="" textlink="">
      <xdr:nvSpPr>
        <xdr:cNvPr id="261" name="円/楕円 260"/>
        <xdr:cNvSpPr/>
      </xdr:nvSpPr>
      <xdr:spPr>
        <a:xfrm>
          <a:off x="1968500" y="168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116278</xdr:rowOff>
    </xdr:from>
    <xdr:ext cx="534377" cy="259045"/>
    <xdr:sp macro="" textlink="">
      <xdr:nvSpPr>
        <xdr:cNvPr id="262" name="テキスト ボックス 261"/>
        <xdr:cNvSpPr txBox="1"/>
      </xdr:nvSpPr>
      <xdr:spPr>
        <a:xfrm>
          <a:off x="1752111" y="169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20563</xdr:rowOff>
    </xdr:from>
    <xdr:to>
      <xdr:col>1</xdr:col>
      <xdr:colOff>485775</xdr:colOff>
      <xdr:row>98</xdr:row>
      <xdr:rowOff>122163</xdr:rowOff>
    </xdr:to>
    <xdr:sp macro="" textlink="">
      <xdr:nvSpPr>
        <xdr:cNvPr id="263" name="円/楕円 262"/>
        <xdr:cNvSpPr/>
      </xdr:nvSpPr>
      <xdr:spPr>
        <a:xfrm>
          <a:off x="1079500" y="16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113290</xdr:rowOff>
    </xdr:from>
    <xdr:ext cx="534377" cy="259045"/>
    <xdr:sp macro="" textlink="">
      <xdr:nvSpPr>
        <xdr:cNvPr id="264" name="テキスト ボックス 263"/>
        <xdr:cNvSpPr txBox="1"/>
      </xdr:nvSpPr>
      <xdr:spPr>
        <a:xfrm>
          <a:off x="863111" y="169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96070</xdr:rowOff>
    </xdr:from>
    <xdr:to>
      <xdr:col>15</xdr:col>
      <xdr:colOff>180975</xdr:colOff>
      <xdr:row>37</xdr:row>
      <xdr:rowOff>55183</xdr:rowOff>
    </xdr:to>
    <xdr:cxnSp macro="">
      <xdr:nvCxnSpPr>
        <xdr:cNvPr id="296" name="直線コネクタ 295"/>
        <xdr:cNvCxnSpPr/>
      </xdr:nvCxnSpPr>
      <xdr:spPr>
        <a:xfrm flipV="1">
          <a:off x="9639300" y="6268270"/>
          <a:ext cx="838200" cy="13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55183</xdr:rowOff>
    </xdr:from>
    <xdr:to>
      <xdr:col>14</xdr:col>
      <xdr:colOff>28575</xdr:colOff>
      <xdr:row>38</xdr:row>
      <xdr:rowOff>89604</xdr:rowOff>
    </xdr:to>
    <xdr:cxnSp macro="">
      <xdr:nvCxnSpPr>
        <xdr:cNvPr id="299" name="直線コネクタ 298"/>
        <xdr:cNvCxnSpPr/>
      </xdr:nvCxnSpPr>
      <xdr:spPr>
        <a:xfrm flipV="1">
          <a:off x="8750300" y="6398833"/>
          <a:ext cx="889000" cy="20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89604</xdr:rowOff>
    </xdr:from>
    <xdr:to>
      <xdr:col>12</xdr:col>
      <xdr:colOff>511175</xdr:colOff>
      <xdr:row>38</xdr:row>
      <xdr:rowOff>113998</xdr:rowOff>
    </xdr:to>
    <xdr:cxnSp macro="">
      <xdr:nvCxnSpPr>
        <xdr:cNvPr id="302" name="直線コネクタ 301"/>
        <xdr:cNvCxnSpPr/>
      </xdr:nvCxnSpPr>
      <xdr:spPr>
        <a:xfrm flipV="1">
          <a:off x="7861300" y="6604704"/>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34871</xdr:rowOff>
    </xdr:from>
    <xdr:to>
      <xdr:col>11</xdr:col>
      <xdr:colOff>307975</xdr:colOff>
      <xdr:row>38</xdr:row>
      <xdr:rowOff>113998</xdr:rowOff>
    </xdr:to>
    <xdr:cxnSp macro="">
      <xdr:nvCxnSpPr>
        <xdr:cNvPr id="305" name="直線コネクタ 304"/>
        <xdr:cNvCxnSpPr/>
      </xdr:nvCxnSpPr>
      <xdr:spPr>
        <a:xfrm>
          <a:off x="6972300" y="6549971"/>
          <a:ext cx="889000" cy="7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45270</xdr:rowOff>
    </xdr:from>
    <xdr:to>
      <xdr:col>15</xdr:col>
      <xdr:colOff>231775</xdr:colOff>
      <xdr:row>36</xdr:row>
      <xdr:rowOff>146870</xdr:rowOff>
    </xdr:to>
    <xdr:sp macro="" textlink="">
      <xdr:nvSpPr>
        <xdr:cNvPr id="315" name="円/楕円 314"/>
        <xdr:cNvSpPr/>
      </xdr:nvSpPr>
      <xdr:spPr>
        <a:xfrm>
          <a:off x="10426700" y="62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23697</xdr:rowOff>
    </xdr:from>
    <xdr:ext cx="534377" cy="259045"/>
    <xdr:sp macro="" textlink="">
      <xdr:nvSpPr>
        <xdr:cNvPr id="316" name="補助費等該当値テキスト"/>
        <xdr:cNvSpPr txBox="1"/>
      </xdr:nvSpPr>
      <xdr:spPr>
        <a:xfrm>
          <a:off x="10528300" y="61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4383</xdr:rowOff>
    </xdr:from>
    <xdr:to>
      <xdr:col>14</xdr:col>
      <xdr:colOff>79375</xdr:colOff>
      <xdr:row>37</xdr:row>
      <xdr:rowOff>105983</xdr:rowOff>
    </xdr:to>
    <xdr:sp macro="" textlink="">
      <xdr:nvSpPr>
        <xdr:cNvPr id="317" name="円/楕円 316"/>
        <xdr:cNvSpPr/>
      </xdr:nvSpPr>
      <xdr:spPr>
        <a:xfrm>
          <a:off x="9588500" y="63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97110</xdr:rowOff>
    </xdr:from>
    <xdr:ext cx="534377" cy="259045"/>
    <xdr:sp macro="" textlink="">
      <xdr:nvSpPr>
        <xdr:cNvPr id="318" name="テキスト ボックス 317"/>
        <xdr:cNvSpPr txBox="1"/>
      </xdr:nvSpPr>
      <xdr:spPr>
        <a:xfrm>
          <a:off x="9372111" y="64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38804</xdr:rowOff>
    </xdr:from>
    <xdr:to>
      <xdr:col>12</xdr:col>
      <xdr:colOff>561975</xdr:colOff>
      <xdr:row>38</xdr:row>
      <xdr:rowOff>140404</xdr:rowOff>
    </xdr:to>
    <xdr:sp macro="" textlink="">
      <xdr:nvSpPr>
        <xdr:cNvPr id="319" name="円/楕円 318"/>
        <xdr:cNvSpPr/>
      </xdr:nvSpPr>
      <xdr:spPr>
        <a:xfrm>
          <a:off x="8699500" y="6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131531</xdr:rowOff>
    </xdr:from>
    <xdr:ext cx="534377" cy="259045"/>
    <xdr:sp macro="" textlink="">
      <xdr:nvSpPr>
        <xdr:cNvPr id="320" name="テキスト ボックス 319"/>
        <xdr:cNvSpPr txBox="1"/>
      </xdr:nvSpPr>
      <xdr:spPr>
        <a:xfrm>
          <a:off x="8483111" y="66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63198</xdr:rowOff>
    </xdr:from>
    <xdr:to>
      <xdr:col>11</xdr:col>
      <xdr:colOff>358775</xdr:colOff>
      <xdr:row>38</xdr:row>
      <xdr:rowOff>164798</xdr:rowOff>
    </xdr:to>
    <xdr:sp macro="" textlink="">
      <xdr:nvSpPr>
        <xdr:cNvPr id="321" name="円/楕円 320"/>
        <xdr:cNvSpPr/>
      </xdr:nvSpPr>
      <xdr:spPr>
        <a:xfrm>
          <a:off x="78105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155925</xdr:rowOff>
    </xdr:from>
    <xdr:ext cx="534377" cy="259045"/>
    <xdr:sp macro="" textlink="">
      <xdr:nvSpPr>
        <xdr:cNvPr id="322" name="テキスト ボックス 321"/>
        <xdr:cNvSpPr txBox="1"/>
      </xdr:nvSpPr>
      <xdr:spPr>
        <a:xfrm>
          <a:off x="7594111" y="66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155521</xdr:rowOff>
    </xdr:from>
    <xdr:to>
      <xdr:col>10</xdr:col>
      <xdr:colOff>155575</xdr:colOff>
      <xdr:row>38</xdr:row>
      <xdr:rowOff>85671</xdr:rowOff>
    </xdr:to>
    <xdr:sp macro="" textlink="">
      <xdr:nvSpPr>
        <xdr:cNvPr id="323" name="円/楕円 322"/>
        <xdr:cNvSpPr/>
      </xdr:nvSpPr>
      <xdr:spPr>
        <a:xfrm>
          <a:off x="6921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76798</xdr:rowOff>
    </xdr:from>
    <xdr:ext cx="534377" cy="259045"/>
    <xdr:sp macro="" textlink="">
      <xdr:nvSpPr>
        <xdr:cNvPr id="324" name="テキスト ボックス 323"/>
        <xdr:cNvSpPr txBox="1"/>
      </xdr:nvSpPr>
      <xdr:spPr>
        <a:xfrm>
          <a:off x="6705111" y="65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7671</xdr:rowOff>
    </xdr:from>
    <xdr:to>
      <xdr:col>15</xdr:col>
      <xdr:colOff>180975</xdr:colOff>
      <xdr:row>53</xdr:row>
      <xdr:rowOff>88570</xdr:rowOff>
    </xdr:to>
    <xdr:cxnSp macro="">
      <xdr:nvCxnSpPr>
        <xdr:cNvPr id="353" name="直線コネクタ 352"/>
        <xdr:cNvCxnSpPr/>
      </xdr:nvCxnSpPr>
      <xdr:spPr>
        <a:xfrm flipV="1">
          <a:off x="9639300" y="8751621"/>
          <a:ext cx="838200" cy="4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88570</xdr:rowOff>
    </xdr:from>
    <xdr:to>
      <xdr:col>14</xdr:col>
      <xdr:colOff>28575</xdr:colOff>
      <xdr:row>53</xdr:row>
      <xdr:rowOff>127038</xdr:rowOff>
    </xdr:to>
    <xdr:cxnSp macro="">
      <xdr:nvCxnSpPr>
        <xdr:cNvPr id="356" name="直線コネクタ 355"/>
        <xdr:cNvCxnSpPr/>
      </xdr:nvCxnSpPr>
      <xdr:spPr>
        <a:xfrm flipV="1">
          <a:off x="8750300" y="9175420"/>
          <a:ext cx="889000" cy="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8" name="テキスト ボックス 357"/>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127038</xdr:rowOff>
    </xdr:from>
    <xdr:to>
      <xdr:col>12</xdr:col>
      <xdr:colOff>511175</xdr:colOff>
      <xdr:row>55</xdr:row>
      <xdr:rowOff>59131</xdr:rowOff>
    </xdr:to>
    <xdr:cxnSp macro="">
      <xdr:nvCxnSpPr>
        <xdr:cNvPr id="359" name="直線コネクタ 358"/>
        <xdr:cNvCxnSpPr/>
      </xdr:nvCxnSpPr>
      <xdr:spPr>
        <a:xfrm flipV="1">
          <a:off x="7861300" y="9213888"/>
          <a:ext cx="889000" cy="2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83338</xdr:rowOff>
    </xdr:from>
    <xdr:to>
      <xdr:col>11</xdr:col>
      <xdr:colOff>307975</xdr:colOff>
      <xdr:row>55</xdr:row>
      <xdr:rowOff>59131</xdr:rowOff>
    </xdr:to>
    <xdr:cxnSp macro="">
      <xdr:nvCxnSpPr>
        <xdr:cNvPr id="362" name="直線コネクタ 361"/>
        <xdr:cNvCxnSpPr/>
      </xdr:nvCxnSpPr>
      <xdr:spPr>
        <a:xfrm>
          <a:off x="6972300" y="9341638"/>
          <a:ext cx="889000" cy="1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48366</xdr:rowOff>
    </xdr:from>
    <xdr:ext cx="534377" cy="259045"/>
    <xdr:sp macro="" textlink="">
      <xdr:nvSpPr>
        <xdr:cNvPr id="364" name="テキスト ボックス 363"/>
        <xdr:cNvSpPr txBox="1"/>
      </xdr:nvSpPr>
      <xdr:spPr>
        <a:xfrm>
          <a:off x="7594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74528</xdr:rowOff>
    </xdr:from>
    <xdr:ext cx="534377" cy="259045"/>
    <xdr:sp macro="" textlink="">
      <xdr:nvSpPr>
        <xdr:cNvPr id="366" name="テキスト ボックス 365"/>
        <xdr:cNvSpPr txBox="1"/>
      </xdr:nvSpPr>
      <xdr:spPr>
        <a:xfrm>
          <a:off x="6705111" y="96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128321</xdr:rowOff>
    </xdr:from>
    <xdr:to>
      <xdr:col>15</xdr:col>
      <xdr:colOff>231775</xdr:colOff>
      <xdr:row>51</xdr:row>
      <xdr:rowOff>58471</xdr:rowOff>
    </xdr:to>
    <xdr:sp macro="" textlink="">
      <xdr:nvSpPr>
        <xdr:cNvPr id="372" name="円/楕円 371"/>
        <xdr:cNvSpPr/>
      </xdr:nvSpPr>
      <xdr:spPr>
        <a:xfrm>
          <a:off x="10426700" y="87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151198</xdr:rowOff>
    </xdr:from>
    <xdr:ext cx="599010" cy="259045"/>
    <xdr:sp macro="" textlink="">
      <xdr:nvSpPr>
        <xdr:cNvPr id="373" name="普通建設事業費該当値テキスト"/>
        <xdr:cNvSpPr txBox="1"/>
      </xdr:nvSpPr>
      <xdr:spPr>
        <a:xfrm>
          <a:off x="10528300" y="855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110,896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37770</xdr:rowOff>
    </xdr:from>
    <xdr:to>
      <xdr:col>14</xdr:col>
      <xdr:colOff>79375</xdr:colOff>
      <xdr:row>53</xdr:row>
      <xdr:rowOff>139370</xdr:rowOff>
    </xdr:to>
    <xdr:sp macro="" textlink="">
      <xdr:nvSpPr>
        <xdr:cNvPr id="374" name="円/楕円 373"/>
        <xdr:cNvSpPr/>
      </xdr:nvSpPr>
      <xdr:spPr>
        <a:xfrm>
          <a:off x="9588500" y="91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155897</xdr:rowOff>
    </xdr:from>
    <xdr:ext cx="534377" cy="259045"/>
    <xdr:sp macro="" textlink="">
      <xdr:nvSpPr>
        <xdr:cNvPr id="375" name="テキスト ボックス 374"/>
        <xdr:cNvSpPr txBox="1"/>
      </xdr:nvSpPr>
      <xdr:spPr>
        <a:xfrm>
          <a:off x="9372111" y="88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76238</xdr:rowOff>
    </xdr:from>
    <xdr:to>
      <xdr:col>12</xdr:col>
      <xdr:colOff>561975</xdr:colOff>
      <xdr:row>54</xdr:row>
      <xdr:rowOff>6388</xdr:rowOff>
    </xdr:to>
    <xdr:sp macro="" textlink="">
      <xdr:nvSpPr>
        <xdr:cNvPr id="376" name="円/楕円 375"/>
        <xdr:cNvSpPr/>
      </xdr:nvSpPr>
      <xdr:spPr>
        <a:xfrm>
          <a:off x="8699500" y="91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22915</xdr:rowOff>
    </xdr:from>
    <xdr:ext cx="534377" cy="259045"/>
    <xdr:sp macro="" textlink="">
      <xdr:nvSpPr>
        <xdr:cNvPr id="377" name="テキスト ボックス 376"/>
        <xdr:cNvSpPr txBox="1"/>
      </xdr:nvSpPr>
      <xdr:spPr>
        <a:xfrm>
          <a:off x="8483111" y="89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8331</xdr:rowOff>
    </xdr:from>
    <xdr:to>
      <xdr:col>11</xdr:col>
      <xdr:colOff>358775</xdr:colOff>
      <xdr:row>55</xdr:row>
      <xdr:rowOff>109931</xdr:rowOff>
    </xdr:to>
    <xdr:sp macro="" textlink="">
      <xdr:nvSpPr>
        <xdr:cNvPr id="378" name="円/楕円 377"/>
        <xdr:cNvSpPr/>
      </xdr:nvSpPr>
      <xdr:spPr>
        <a:xfrm>
          <a:off x="7810500" y="94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126458</xdr:rowOff>
    </xdr:from>
    <xdr:ext cx="534377" cy="259045"/>
    <xdr:sp macro="" textlink="">
      <xdr:nvSpPr>
        <xdr:cNvPr id="379" name="テキスト ボックス 378"/>
        <xdr:cNvSpPr txBox="1"/>
      </xdr:nvSpPr>
      <xdr:spPr>
        <a:xfrm>
          <a:off x="7594111" y="92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32538</xdr:rowOff>
    </xdr:from>
    <xdr:to>
      <xdr:col>10</xdr:col>
      <xdr:colOff>155575</xdr:colOff>
      <xdr:row>54</xdr:row>
      <xdr:rowOff>134138</xdr:rowOff>
    </xdr:to>
    <xdr:sp macro="" textlink="">
      <xdr:nvSpPr>
        <xdr:cNvPr id="380" name="円/楕円 379"/>
        <xdr:cNvSpPr/>
      </xdr:nvSpPr>
      <xdr:spPr>
        <a:xfrm>
          <a:off x="6921500" y="92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150665</xdr:rowOff>
    </xdr:from>
    <xdr:ext cx="534377" cy="259045"/>
    <xdr:sp macro="" textlink="">
      <xdr:nvSpPr>
        <xdr:cNvPr id="381" name="テキスト ボックス 380"/>
        <xdr:cNvSpPr txBox="1"/>
      </xdr:nvSpPr>
      <xdr:spPr>
        <a:xfrm>
          <a:off x="6705111" y="906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60852</xdr:rowOff>
    </xdr:from>
    <xdr:to>
      <xdr:col>15</xdr:col>
      <xdr:colOff>180975</xdr:colOff>
      <xdr:row>73</xdr:row>
      <xdr:rowOff>106249</xdr:rowOff>
    </xdr:to>
    <xdr:cxnSp macro="">
      <xdr:nvCxnSpPr>
        <xdr:cNvPr id="410" name="直線コネクタ 409"/>
        <xdr:cNvCxnSpPr/>
      </xdr:nvCxnSpPr>
      <xdr:spPr>
        <a:xfrm flipV="1">
          <a:off x="9639300" y="12576702"/>
          <a:ext cx="838200" cy="4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24274</xdr:rowOff>
    </xdr:from>
    <xdr:ext cx="534377" cy="259045"/>
    <xdr:sp macro="" textlink="">
      <xdr:nvSpPr>
        <xdr:cNvPr id="414" name="テキスト ボックス 413"/>
        <xdr:cNvSpPr txBox="1"/>
      </xdr:nvSpPr>
      <xdr:spPr>
        <a:xfrm>
          <a:off x="9372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10052</xdr:rowOff>
    </xdr:from>
    <xdr:to>
      <xdr:col>15</xdr:col>
      <xdr:colOff>231775</xdr:colOff>
      <xdr:row>73</xdr:row>
      <xdr:rowOff>111652</xdr:rowOff>
    </xdr:to>
    <xdr:sp macro="" textlink="">
      <xdr:nvSpPr>
        <xdr:cNvPr id="420" name="円/楕円 419"/>
        <xdr:cNvSpPr/>
      </xdr:nvSpPr>
      <xdr:spPr>
        <a:xfrm>
          <a:off x="10426700" y="125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32929</xdr:rowOff>
    </xdr:from>
    <xdr:ext cx="534377" cy="259045"/>
    <xdr:sp macro="" textlink="">
      <xdr:nvSpPr>
        <xdr:cNvPr id="421" name="普通建設事業費 （ うち新規整備　）該当値テキスト"/>
        <xdr:cNvSpPr txBox="1"/>
      </xdr:nvSpPr>
      <xdr:spPr>
        <a:xfrm>
          <a:off x="10528300" y="123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55449</xdr:rowOff>
    </xdr:from>
    <xdr:to>
      <xdr:col>14</xdr:col>
      <xdr:colOff>79375</xdr:colOff>
      <xdr:row>73</xdr:row>
      <xdr:rowOff>157049</xdr:rowOff>
    </xdr:to>
    <xdr:sp macro="" textlink="">
      <xdr:nvSpPr>
        <xdr:cNvPr id="422" name="円/楕円 421"/>
        <xdr:cNvSpPr/>
      </xdr:nvSpPr>
      <xdr:spPr>
        <a:xfrm>
          <a:off x="9588500" y="12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2126</xdr:rowOff>
    </xdr:from>
    <xdr:ext cx="534377" cy="259045"/>
    <xdr:sp macro="" textlink="">
      <xdr:nvSpPr>
        <xdr:cNvPr id="423" name="テキスト ボックス 422"/>
        <xdr:cNvSpPr txBox="1"/>
      </xdr:nvSpPr>
      <xdr:spPr>
        <a:xfrm>
          <a:off x="9372111" y="12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168824</xdr:rowOff>
    </xdr:from>
    <xdr:to>
      <xdr:col>15</xdr:col>
      <xdr:colOff>180975</xdr:colOff>
      <xdr:row>96</xdr:row>
      <xdr:rowOff>29470</xdr:rowOff>
    </xdr:to>
    <xdr:cxnSp macro="">
      <xdr:nvCxnSpPr>
        <xdr:cNvPr id="450" name="直線コネクタ 449"/>
        <xdr:cNvCxnSpPr/>
      </xdr:nvCxnSpPr>
      <xdr:spPr>
        <a:xfrm flipV="1">
          <a:off x="9639300" y="15770774"/>
          <a:ext cx="838200" cy="7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118024</xdr:rowOff>
    </xdr:from>
    <xdr:to>
      <xdr:col>15</xdr:col>
      <xdr:colOff>231775</xdr:colOff>
      <xdr:row>92</xdr:row>
      <xdr:rowOff>48174</xdr:rowOff>
    </xdr:to>
    <xdr:sp macro="" textlink="">
      <xdr:nvSpPr>
        <xdr:cNvPr id="460" name="円/楕円 459"/>
        <xdr:cNvSpPr/>
      </xdr:nvSpPr>
      <xdr:spPr>
        <a:xfrm>
          <a:off x="10426700" y="157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140901</xdr:rowOff>
    </xdr:from>
    <xdr:ext cx="534377" cy="259045"/>
    <xdr:sp macro="" textlink="">
      <xdr:nvSpPr>
        <xdr:cNvPr id="461" name="普通建設事業費 （ うち更新整備　）該当値テキスト"/>
        <xdr:cNvSpPr txBox="1"/>
      </xdr:nvSpPr>
      <xdr:spPr>
        <a:xfrm>
          <a:off x="10528300" y="1557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150120</xdr:rowOff>
    </xdr:from>
    <xdr:to>
      <xdr:col>14</xdr:col>
      <xdr:colOff>79375</xdr:colOff>
      <xdr:row>96</xdr:row>
      <xdr:rowOff>80270</xdr:rowOff>
    </xdr:to>
    <xdr:sp macro="" textlink="">
      <xdr:nvSpPr>
        <xdr:cNvPr id="462" name="円/楕円 461"/>
        <xdr:cNvSpPr/>
      </xdr:nvSpPr>
      <xdr:spPr>
        <a:xfrm>
          <a:off x="9588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71397</xdr:rowOff>
    </xdr:from>
    <xdr:ext cx="534377" cy="259045"/>
    <xdr:sp macro="" textlink="">
      <xdr:nvSpPr>
        <xdr:cNvPr id="463" name="テキスト ボックス 462"/>
        <xdr:cNvSpPr txBox="1"/>
      </xdr:nvSpPr>
      <xdr:spPr>
        <a:xfrm>
          <a:off x="9372111" y="165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145796</xdr:rowOff>
    </xdr:from>
    <xdr:to>
      <xdr:col>23</xdr:col>
      <xdr:colOff>517525</xdr:colOff>
      <xdr:row>38</xdr:row>
      <xdr:rowOff>157035</xdr:rowOff>
    </xdr:to>
    <xdr:cxnSp macro="">
      <xdr:nvCxnSpPr>
        <xdr:cNvPr id="492" name="直線コネクタ 491"/>
        <xdr:cNvCxnSpPr/>
      </xdr:nvCxnSpPr>
      <xdr:spPr>
        <a:xfrm flipV="1">
          <a:off x="15481300" y="6660896"/>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47689</xdr:rowOff>
    </xdr:from>
    <xdr:to>
      <xdr:col>22</xdr:col>
      <xdr:colOff>365125</xdr:colOff>
      <xdr:row>38</xdr:row>
      <xdr:rowOff>157035</xdr:rowOff>
    </xdr:to>
    <xdr:cxnSp macro="">
      <xdr:nvCxnSpPr>
        <xdr:cNvPr id="495" name="直線コネクタ 494"/>
        <xdr:cNvCxnSpPr/>
      </xdr:nvCxnSpPr>
      <xdr:spPr>
        <a:xfrm>
          <a:off x="14592300" y="6562789"/>
          <a:ext cx="889000" cy="10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50546</xdr:rowOff>
    </xdr:from>
    <xdr:to>
      <xdr:col>21</xdr:col>
      <xdr:colOff>161925</xdr:colOff>
      <xdr:row>38</xdr:row>
      <xdr:rowOff>47689</xdr:rowOff>
    </xdr:to>
    <xdr:cxnSp macro="">
      <xdr:nvCxnSpPr>
        <xdr:cNvPr id="498" name="直線コネクタ 497"/>
        <xdr:cNvCxnSpPr/>
      </xdr:nvCxnSpPr>
      <xdr:spPr>
        <a:xfrm>
          <a:off x="13703300" y="6394196"/>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32448</xdr:rowOff>
    </xdr:from>
    <xdr:to>
      <xdr:col>19</xdr:col>
      <xdr:colOff>644525</xdr:colOff>
      <xdr:row>37</xdr:row>
      <xdr:rowOff>50546</xdr:rowOff>
    </xdr:to>
    <xdr:cxnSp macro="">
      <xdr:nvCxnSpPr>
        <xdr:cNvPr id="501" name="直線コネクタ 500"/>
        <xdr:cNvCxnSpPr/>
      </xdr:nvCxnSpPr>
      <xdr:spPr>
        <a:xfrm>
          <a:off x="12814300" y="5861748"/>
          <a:ext cx="889000" cy="5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16273</xdr:rowOff>
    </xdr:from>
    <xdr:ext cx="469744" cy="259045"/>
    <xdr:sp macro="" textlink="">
      <xdr:nvSpPr>
        <xdr:cNvPr id="505" name="テキスト ボックス 504"/>
        <xdr:cNvSpPr txBox="1"/>
      </xdr:nvSpPr>
      <xdr:spPr>
        <a:xfrm>
          <a:off x="12579427"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94996</xdr:rowOff>
    </xdr:from>
    <xdr:to>
      <xdr:col>23</xdr:col>
      <xdr:colOff>568325</xdr:colOff>
      <xdr:row>39</xdr:row>
      <xdr:rowOff>25146</xdr:rowOff>
    </xdr:to>
    <xdr:sp macro="" textlink="">
      <xdr:nvSpPr>
        <xdr:cNvPr id="511" name="円/楕円 510"/>
        <xdr:cNvSpPr/>
      </xdr:nvSpPr>
      <xdr:spPr>
        <a:xfrm>
          <a:off x="162687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52659</xdr:rowOff>
    </xdr:from>
    <xdr:ext cx="378565" cy="259045"/>
    <xdr:sp macro="" textlink="">
      <xdr:nvSpPr>
        <xdr:cNvPr id="512" name="災害復旧事業費該当値テキスト"/>
        <xdr:cNvSpPr txBox="1"/>
      </xdr:nvSpPr>
      <xdr:spPr>
        <a:xfrm>
          <a:off x="16370300" y="656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106235</xdr:rowOff>
    </xdr:from>
    <xdr:to>
      <xdr:col>22</xdr:col>
      <xdr:colOff>415925</xdr:colOff>
      <xdr:row>39</xdr:row>
      <xdr:rowOff>36385</xdr:rowOff>
    </xdr:to>
    <xdr:sp macro="" textlink="">
      <xdr:nvSpPr>
        <xdr:cNvPr id="513" name="円/楕円 512"/>
        <xdr:cNvSpPr/>
      </xdr:nvSpPr>
      <xdr:spPr>
        <a:xfrm>
          <a:off x="15430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27512</xdr:rowOff>
    </xdr:from>
    <xdr:ext cx="378565" cy="259045"/>
    <xdr:sp macro="" textlink="">
      <xdr:nvSpPr>
        <xdr:cNvPr id="514" name="テキスト ボックス 513"/>
        <xdr:cNvSpPr txBox="1"/>
      </xdr:nvSpPr>
      <xdr:spPr>
        <a:xfrm>
          <a:off x="15292017" y="671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168339</xdr:rowOff>
    </xdr:from>
    <xdr:to>
      <xdr:col>21</xdr:col>
      <xdr:colOff>212725</xdr:colOff>
      <xdr:row>38</xdr:row>
      <xdr:rowOff>98489</xdr:rowOff>
    </xdr:to>
    <xdr:sp macro="" textlink="">
      <xdr:nvSpPr>
        <xdr:cNvPr id="515" name="円/楕円 514"/>
        <xdr:cNvSpPr/>
      </xdr:nvSpPr>
      <xdr:spPr>
        <a:xfrm>
          <a:off x="14541500" y="65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115016</xdr:rowOff>
    </xdr:from>
    <xdr:ext cx="378565" cy="259045"/>
    <xdr:sp macro="" textlink="">
      <xdr:nvSpPr>
        <xdr:cNvPr id="516" name="テキスト ボックス 515"/>
        <xdr:cNvSpPr txBox="1"/>
      </xdr:nvSpPr>
      <xdr:spPr>
        <a:xfrm>
          <a:off x="14403017" y="6287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171196</xdr:rowOff>
    </xdr:from>
    <xdr:to>
      <xdr:col>20</xdr:col>
      <xdr:colOff>9525</xdr:colOff>
      <xdr:row>37</xdr:row>
      <xdr:rowOff>101346</xdr:rowOff>
    </xdr:to>
    <xdr:sp macro="" textlink="">
      <xdr:nvSpPr>
        <xdr:cNvPr id="517" name="円/楕円 516"/>
        <xdr:cNvSpPr/>
      </xdr:nvSpPr>
      <xdr:spPr>
        <a:xfrm>
          <a:off x="13652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117873</xdr:rowOff>
    </xdr:from>
    <xdr:ext cx="469744" cy="259045"/>
    <xdr:sp macro="" textlink="">
      <xdr:nvSpPr>
        <xdr:cNvPr id="518" name="テキスト ボックス 517"/>
        <xdr:cNvSpPr txBox="1"/>
      </xdr:nvSpPr>
      <xdr:spPr>
        <a:xfrm>
          <a:off x="13468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153098</xdr:rowOff>
    </xdr:from>
    <xdr:to>
      <xdr:col>18</xdr:col>
      <xdr:colOff>492125</xdr:colOff>
      <xdr:row>34</xdr:row>
      <xdr:rowOff>83248</xdr:rowOff>
    </xdr:to>
    <xdr:sp macro="" textlink="">
      <xdr:nvSpPr>
        <xdr:cNvPr id="519" name="円/楕円 518"/>
        <xdr:cNvSpPr/>
      </xdr:nvSpPr>
      <xdr:spPr>
        <a:xfrm>
          <a:off x="12763500" y="5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99775</xdr:rowOff>
    </xdr:from>
    <xdr:ext cx="469744" cy="259045"/>
    <xdr:sp macro="" textlink="">
      <xdr:nvSpPr>
        <xdr:cNvPr id="520" name="テキスト ボックス 519"/>
        <xdr:cNvSpPr txBox="1"/>
      </xdr:nvSpPr>
      <xdr:spPr>
        <a:xfrm>
          <a:off x="12579427" y="558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79186</xdr:rowOff>
    </xdr:from>
    <xdr:to>
      <xdr:col>23</xdr:col>
      <xdr:colOff>517525</xdr:colOff>
      <xdr:row>76</xdr:row>
      <xdr:rowOff>124628</xdr:rowOff>
    </xdr:to>
    <xdr:cxnSp macro="">
      <xdr:nvCxnSpPr>
        <xdr:cNvPr id="600" name="直線コネクタ 599"/>
        <xdr:cNvCxnSpPr/>
      </xdr:nvCxnSpPr>
      <xdr:spPr>
        <a:xfrm flipV="1">
          <a:off x="15481300" y="13109386"/>
          <a:ext cx="8382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95352</xdr:rowOff>
    </xdr:from>
    <xdr:to>
      <xdr:col>22</xdr:col>
      <xdr:colOff>365125</xdr:colOff>
      <xdr:row>76</xdr:row>
      <xdr:rowOff>124628</xdr:rowOff>
    </xdr:to>
    <xdr:cxnSp macro="">
      <xdr:nvCxnSpPr>
        <xdr:cNvPr id="603" name="直線コネクタ 602"/>
        <xdr:cNvCxnSpPr/>
      </xdr:nvCxnSpPr>
      <xdr:spPr>
        <a:xfrm>
          <a:off x="14592300" y="13125552"/>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71169</xdr:rowOff>
    </xdr:from>
    <xdr:to>
      <xdr:col>21</xdr:col>
      <xdr:colOff>161925</xdr:colOff>
      <xdr:row>76</xdr:row>
      <xdr:rowOff>95352</xdr:rowOff>
    </xdr:to>
    <xdr:cxnSp macro="">
      <xdr:nvCxnSpPr>
        <xdr:cNvPr id="606" name="直線コネクタ 605"/>
        <xdr:cNvCxnSpPr/>
      </xdr:nvCxnSpPr>
      <xdr:spPr>
        <a:xfrm>
          <a:off x="13703300" y="13101369"/>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45157</xdr:rowOff>
    </xdr:from>
    <xdr:to>
      <xdr:col>19</xdr:col>
      <xdr:colOff>644525</xdr:colOff>
      <xdr:row>76</xdr:row>
      <xdr:rowOff>71169</xdr:rowOff>
    </xdr:to>
    <xdr:cxnSp macro="">
      <xdr:nvCxnSpPr>
        <xdr:cNvPr id="609" name="直線コネクタ 608"/>
        <xdr:cNvCxnSpPr/>
      </xdr:nvCxnSpPr>
      <xdr:spPr>
        <a:xfrm>
          <a:off x="12814300" y="13075357"/>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28386</xdr:rowOff>
    </xdr:from>
    <xdr:to>
      <xdr:col>23</xdr:col>
      <xdr:colOff>568325</xdr:colOff>
      <xdr:row>76</xdr:row>
      <xdr:rowOff>129986</xdr:rowOff>
    </xdr:to>
    <xdr:sp macro="" textlink="">
      <xdr:nvSpPr>
        <xdr:cNvPr id="619" name="円/楕円 618"/>
        <xdr:cNvSpPr/>
      </xdr:nvSpPr>
      <xdr:spPr>
        <a:xfrm>
          <a:off x="16268700" y="130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51264</xdr:rowOff>
    </xdr:from>
    <xdr:ext cx="534377" cy="259045"/>
    <xdr:sp macro="" textlink="">
      <xdr:nvSpPr>
        <xdr:cNvPr id="620" name="公債費該当値テキスト"/>
        <xdr:cNvSpPr txBox="1"/>
      </xdr:nvSpPr>
      <xdr:spPr>
        <a:xfrm>
          <a:off x="16370300" y="129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73828</xdr:rowOff>
    </xdr:from>
    <xdr:to>
      <xdr:col>22</xdr:col>
      <xdr:colOff>415925</xdr:colOff>
      <xdr:row>77</xdr:row>
      <xdr:rowOff>3978</xdr:rowOff>
    </xdr:to>
    <xdr:sp macro="" textlink="">
      <xdr:nvSpPr>
        <xdr:cNvPr id="621" name="円/楕円 620"/>
        <xdr:cNvSpPr/>
      </xdr:nvSpPr>
      <xdr:spPr>
        <a:xfrm>
          <a:off x="15430500" y="13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166555</xdr:rowOff>
    </xdr:from>
    <xdr:ext cx="534377" cy="259045"/>
    <xdr:sp macro="" textlink="">
      <xdr:nvSpPr>
        <xdr:cNvPr id="622" name="テキスト ボックス 621"/>
        <xdr:cNvSpPr txBox="1"/>
      </xdr:nvSpPr>
      <xdr:spPr>
        <a:xfrm>
          <a:off x="15214111" y="131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44552</xdr:rowOff>
    </xdr:from>
    <xdr:to>
      <xdr:col>21</xdr:col>
      <xdr:colOff>212725</xdr:colOff>
      <xdr:row>76</xdr:row>
      <xdr:rowOff>146152</xdr:rowOff>
    </xdr:to>
    <xdr:sp macro="" textlink="">
      <xdr:nvSpPr>
        <xdr:cNvPr id="623" name="円/楕円 622"/>
        <xdr:cNvSpPr/>
      </xdr:nvSpPr>
      <xdr:spPr>
        <a:xfrm>
          <a:off x="14541500" y="130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137279</xdr:rowOff>
    </xdr:from>
    <xdr:ext cx="534377" cy="259045"/>
    <xdr:sp macro="" textlink="">
      <xdr:nvSpPr>
        <xdr:cNvPr id="624" name="テキスト ボックス 623"/>
        <xdr:cNvSpPr txBox="1"/>
      </xdr:nvSpPr>
      <xdr:spPr>
        <a:xfrm>
          <a:off x="14325111" y="131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20369</xdr:rowOff>
    </xdr:from>
    <xdr:to>
      <xdr:col>20</xdr:col>
      <xdr:colOff>9525</xdr:colOff>
      <xdr:row>76</xdr:row>
      <xdr:rowOff>121969</xdr:rowOff>
    </xdr:to>
    <xdr:sp macro="" textlink="">
      <xdr:nvSpPr>
        <xdr:cNvPr id="625" name="円/楕円 624"/>
        <xdr:cNvSpPr/>
      </xdr:nvSpPr>
      <xdr:spPr>
        <a:xfrm>
          <a:off x="13652500" y="130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113096</xdr:rowOff>
    </xdr:from>
    <xdr:ext cx="534377" cy="259045"/>
    <xdr:sp macro="" textlink="">
      <xdr:nvSpPr>
        <xdr:cNvPr id="626" name="テキスト ボックス 625"/>
        <xdr:cNvSpPr txBox="1"/>
      </xdr:nvSpPr>
      <xdr:spPr>
        <a:xfrm>
          <a:off x="13436111" y="131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165807</xdr:rowOff>
    </xdr:from>
    <xdr:to>
      <xdr:col>18</xdr:col>
      <xdr:colOff>492125</xdr:colOff>
      <xdr:row>76</xdr:row>
      <xdr:rowOff>95957</xdr:rowOff>
    </xdr:to>
    <xdr:sp macro="" textlink="">
      <xdr:nvSpPr>
        <xdr:cNvPr id="627" name="円/楕円 626"/>
        <xdr:cNvSpPr/>
      </xdr:nvSpPr>
      <xdr:spPr>
        <a:xfrm>
          <a:off x="12763500" y="130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87084</xdr:rowOff>
    </xdr:from>
    <xdr:ext cx="534377" cy="259045"/>
    <xdr:sp macro="" textlink="">
      <xdr:nvSpPr>
        <xdr:cNvPr id="628" name="テキスト ボックス 627"/>
        <xdr:cNvSpPr txBox="1"/>
      </xdr:nvSpPr>
      <xdr:spPr>
        <a:xfrm>
          <a:off x="12547111" y="131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136812</xdr:rowOff>
    </xdr:from>
    <xdr:to>
      <xdr:col>23</xdr:col>
      <xdr:colOff>517525</xdr:colOff>
      <xdr:row>98</xdr:row>
      <xdr:rowOff>148668</xdr:rowOff>
    </xdr:to>
    <xdr:cxnSp macro="">
      <xdr:nvCxnSpPr>
        <xdr:cNvPr id="657" name="直線コネクタ 656"/>
        <xdr:cNvCxnSpPr/>
      </xdr:nvCxnSpPr>
      <xdr:spPr>
        <a:xfrm>
          <a:off x="15481300" y="16938912"/>
          <a:ext cx="8382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136812</xdr:rowOff>
    </xdr:from>
    <xdr:to>
      <xdr:col>22</xdr:col>
      <xdr:colOff>365125</xdr:colOff>
      <xdr:row>98</xdr:row>
      <xdr:rowOff>145765</xdr:rowOff>
    </xdr:to>
    <xdr:cxnSp macro="">
      <xdr:nvCxnSpPr>
        <xdr:cNvPr id="660" name="直線コネクタ 659"/>
        <xdr:cNvCxnSpPr/>
      </xdr:nvCxnSpPr>
      <xdr:spPr>
        <a:xfrm flipV="1">
          <a:off x="14592300" y="16938912"/>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145765</xdr:rowOff>
    </xdr:from>
    <xdr:to>
      <xdr:col>21</xdr:col>
      <xdr:colOff>161925</xdr:colOff>
      <xdr:row>99</xdr:row>
      <xdr:rowOff>16370</xdr:rowOff>
    </xdr:to>
    <xdr:cxnSp macro="">
      <xdr:nvCxnSpPr>
        <xdr:cNvPr id="663" name="直線コネクタ 662"/>
        <xdr:cNvCxnSpPr/>
      </xdr:nvCxnSpPr>
      <xdr:spPr>
        <a:xfrm flipV="1">
          <a:off x="13703300" y="16947865"/>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108778</xdr:rowOff>
    </xdr:from>
    <xdr:to>
      <xdr:col>19</xdr:col>
      <xdr:colOff>644525</xdr:colOff>
      <xdr:row>99</xdr:row>
      <xdr:rowOff>16370</xdr:rowOff>
    </xdr:to>
    <xdr:cxnSp macro="">
      <xdr:nvCxnSpPr>
        <xdr:cNvPr id="666" name="直線コネクタ 665"/>
        <xdr:cNvCxnSpPr/>
      </xdr:nvCxnSpPr>
      <xdr:spPr>
        <a:xfrm>
          <a:off x="12814300" y="16910878"/>
          <a:ext cx="889000" cy="7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97868</xdr:rowOff>
    </xdr:from>
    <xdr:to>
      <xdr:col>23</xdr:col>
      <xdr:colOff>568325</xdr:colOff>
      <xdr:row>99</xdr:row>
      <xdr:rowOff>28018</xdr:rowOff>
    </xdr:to>
    <xdr:sp macro="" textlink="">
      <xdr:nvSpPr>
        <xdr:cNvPr id="676" name="円/楕円 675"/>
        <xdr:cNvSpPr/>
      </xdr:nvSpPr>
      <xdr:spPr>
        <a:xfrm>
          <a:off x="16268700" y="168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54174</xdr:rowOff>
    </xdr:from>
    <xdr:ext cx="469744" cy="259045"/>
    <xdr:sp macro="" textlink="">
      <xdr:nvSpPr>
        <xdr:cNvPr id="677" name="積立金該当値テキスト"/>
        <xdr:cNvSpPr txBox="1"/>
      </xdr:nvSpPr>
      <xdr:spPr>
        <a:xfrm>
          <a:off x="16370300" y="168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86012</xdr:rowOff>
    </xdr:from>
    <xdr:to>
      <xdr:col>22</xdr:col>
      <xdr:colOff>415925</xdr:colOff>
      <xdr:row>99</xdr:row>
      <xdr:rowOff>16162</xdr:rowOff>
    </xdr:to>
    <xdr:sp macro="" textlink="">
      <xdr:nvSpPr>
        <xdr:cNvPr id="678" name="円/楕円 677"/>
        <xdr:cNvSpPr/>
      </xdr:nvSpPr>
      <xdr:spPr>
        <a:xfrm>
          <a:off x="15430500" y="168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32689</xdr:rowOff>
    </xdr:from>
    <xdr:ext cx="534377" cy="259045"/>
    <xdr:sp macro="" textlink="">
      <xdr:nvSpPr>
        <xdr:cNvPr id="679" name="テキスト ボックス 678"/>
        <xdr:cNvSpPr txBox="1"/>
      </xdr:nvSpPr>
      <xdr:spPr>
        <a:xfrm>
          <a:off x="15214111" y="166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94965</xdr:rowOff>
    </xdr:from>
    <xdr:to>
      <xdr:col>21</xdr:col>
      <xdr:colOff>212725</xdr:colOff>
      <xdr:row>99</xdr:row>
      <xdr:rowOff>25115</xdr:rowOff>
    </xdr:to>
    <xdr:sp macro="" textlink="">
      <xdr:nvSpPr>
        <xdr:cNvPr id="680" name="円/楕円 679"/>
        <xdr:cNvSpPr/>
      </xdr:nvSpPr>
      <xdr:spPr>
        <a:xfrm>
          <a:off x="14541500" y="168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16242</xdr:rowOff>
    </xdr:from>
    <xdr:ext cx="469744" cy="259045"/>
    <xdr:sp macro="" textlink="">
      <xdr:nvSpPr>
        <xdr:cNvPr id="681" name="テキスト ボックス 680"/>
        <xdr:cNvSpPr txBox="1"/>
      </xdr:nvSpPr>
      <xdr:spPr>
        <a:xfrm>
          <a:off x="14357427" y="169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137020</xdr:rowOff>
    </xdr:from>
    <xdr:to>
      <xdr:col>20</xdr:col>
      <xdr:colOff>9525</xdr:colOff>
      <xdr:row>99</xdr:row>
      <xdr:rowOff>67170</xdr:rowOff>
    </xdr:to>
    <xdr:sp macro="" textlink="">
      <xdr:nvSpPr>
        <xdr:cNvPr id="682" name="円/楕円 681"/>
        <xdr:cNvSpPr/>
      </xdr:nvSpPr>
      <xdr:spPr>
        <a:xfrm>
          <a:off x="13652500" y="169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58297</xdr:rowOff>
    </xdr:from>
    <xdr:ext cx="469744" cy="259045"/>
    <xdr:sp macro="" textlink="">
      <xdr:nvSpPr>
        <xdr:cNvPr id="683" name="テキスト ボックス 682"/>
        <xdr:cNvSpPr txBox="1"/>
      </xdr:nvSpPr>
      <xdr:spPr>
        <a:xfrm>
          <a:off x="13468427" y="170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57978</xdr:rowOff>
    </xdr:from>
    <xdr:to>
      <xdr:col>18</xdr:col>
      <xdr:colOff>492125</xdr:colOff>
      <xdr:row>98</xdr:row>
      <xdr:rowOff>159578</xdr:rowOff>
    </xdr:to>
    <xdr:sp macro="" textlink="">
      <xdr:nvSpPr>
        <xdr:cNvPr id="684" name="円/楕円 683"/>
        <xdr:cNvSpPr/>
      </xdr:nvSpPr>
      <xdr:spPr>
        <a:xfrm>
          <a:off x="12763500" y="168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4655</xdr:rowOff>
    </xdr:from>
    <xdr:ext cx="534377" cy="259045"/>
    <xdr:sp macro="" textlink="">
      <xdr:nvSpPr>
        <xdr:cNvPr id="685" name="テキスト ボックス 684"/>
        <xdr:cNvSpPr txBox="1"/>
      </xdr:nvSpPr>
      <xdr:spPr>
        <a:xfrm>
          <a:off x="12547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124841</xdr:rowOff>
    </xdr:from>
    <xdr:to>
      <xdr:col>32</xdr:col>
      <xdr:colOff>187325</xdr:colOff>
      <xdr:row>38</xdr:row>
      <xdr:rowOff>129870</xdr:rowOff>
    </xdr:to>
    <xdr:cxnSp macro="">
      <xdr:nvCxnSpPr>
        <xdr:cNvPr id="712" name="直線コネクタ 711"/>
        <xdr:cNvCxnSpPr/>
      </xdr:nvCxnSpPr>
      <xdr:spPr>
        <a:xfrm>
          <a:off x="21323300" y="663994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124841</xdr:rowOff>
    </xdr:from>
    <xdr:to>
      <xdr:col>31</xdr:col>
      <xdr:colOff>34925</xdr:colOff>
      <xdr:row>38</xdr:row>
      <xdr:rowOff>133985</xdr:rowOff>
    </xdr:to>
    <xdr:cxnSp macro="">
      <xdr:nvCxnSpPr>
        <xdr:cNvPr id="715" name="直線コネクタ 714"/>
        <xdr:cNvCxnSpPr/>
      </xdr:nvCxnSpPr>
      <xdr:spPr>
        <a:xfrm flipV="1">
          <a:off x="20434300" y="663994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37287</xdr:rowOff>
    </xdr:from>
    <xdr:to>
      <xdr:col>29</xdr:col>
      <xdr:colOff>517525</xdr:colOff>
      <xdr:row>38</xdr:row>
      <xdr:rowOff>133985</xdr:rowOff>
    </xdr:to>
    <xdr:cxnSp macro="">
      <xdr:nvCxnSpPr>
        <xdr:cNvPr id="718" name="直線コネクタ 717"/>
        <xdr:cNvCxnSpPr/>
      </xdr:nvCxnSpPr>
      <xdr:spPr>
        <a:xfrm>
          <a:off x="19545300" y="6552387"/>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37287</xdr:rowOff>
    </xdr:from>
    <xdr:to>
      <xdr:col>28</xdr:col>
      <xdr:colOff>314325</xdr:colOff>
      <xdr:row>38</xdr:row>
      <xdr:rowOff>131928</xdr:rowOff>
    </xdr:to>
    <xdr:cxnSp macro="">
      <xdr:nvCxnSpPr>
        <xdr:cNvPr id="721" name="直線コネクタ 720"/>
        <xdr:cNvCxnSpPr/>
      </xdr:nvCxnSpPr>
      <xdr:spPr>
        <a:xfrm flipV="1">
          <a:off x="18656300" y="6552387"/>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79070</xdr:rowOff>
    </xdr:from>
    <xdr:to>
      <xdr:col>32</xdr:col>
      <xdr:colOff>238125</xdr:colOff>
      <xdr:row>39</xdr:row>
      <xdr:rowOff>9220</xdr:rowOff>
    </xdr:to>
    <xdr:sp macro="" textlink="">
      <xdr:nvSpPr>
        <xdr:cNvPr id="731" name="円/楕円 730"/>
        <xdr:cNvSpPr/>
      </xdr:nvSpPr>
      <xdr:spPr>
        <a:xfrm>
          <a:off x="221107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165447</xdr:rowOff>
    </xdr:from>
    <xdr:ext cx="313932" cy="259045"/>
    <xdr:sp macro="" textlink="">
      <xdr:nvSpPr>
        <xdr:cNvPr id="732" name="投資及び出資金該当値テキスト"/>
        <xdr:cNvSpPr txBox="1"/>
      </xdr:nvSpPr>
      <xdr:spPr>
        <a:xfrm>
          <a:off x="22212300" y="6509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74041</xdr:rowOff>
    </xdr:from>
    <xdr:to>
      <xdr:col>31</xdr:col>
      <xdr:colOff>85725</xdr:colOff>
      <xdr:row>39</xdr:row>
      <xdr:rowOff>4191</xdr:rowOff>
    </xdr:to>
    <xdr:sp macro="" textlink="">
      <xdr:nvSpPr>
        <xdr:cNvPr id="733" name="円/楕円 732"/>
        <xdr:cNvSpPr/>
      </xdr:nvSpPr>
      <xdr:spPr>
        <a:xfrm>
          <a:off x="2127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166768</xdr:rowOff>
    </xdr:from>
    <xdr:ext cx="313932" cy="259045"/>
    <xdr:sp macro="" textlink="">
      <xdr:nvSpPr>
        <xdr:cNvPr id="734" name="テキスト ボックス 733"/>
        <xdr:cNvSpPr txBox="1"/>
      </xdr:nvSpPr>
      <xdr:spPr>
        <a:xfrm>
          <a:off x="21166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83185</xdr:rowOff>
    </xdr:from>
    <xdr:to>
      <xdr:col>29</xdr:col>
      <xdr:colOff>568325</xdr:colOff>
      <xdr:row>39</xdr:row>
      <xdr:rowOff>13335</xdr:rowOff>
    </xdr:to>
    <xdr:sp macro="" textlink="">
      <xdr:nvSpPr>
        <xdr:cNvPr id="735" name="円/楕円 734"/>
        <xdr:cNvSpPr/>
      </xdr:nvSpPr>
      <xdr:spPr>
        <a:xfrm>
          <a:off x="2038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4462</xdr:rowOff>
    </xdr:from>
    <xdr:ext cx="313932" cy="259045"/>
    <xdr:sp macro="" textlink="">
      <xdr:nvSpPr>
        <xdr:cNvPr id="736" name="テキスト ボックス 735"/>
        <xdr:cNvSpPr txBox="1"/>
      </xdr:nvSpPr>
      <xdr:spPr>
        <a:xfrm>
          <a:off x="2027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157937</xdr:rowOff>
    </xdr:from>
    <xdr:to>
      <xdr:col>28</xdr:col>
      <xdr:colOff>365125</xdr:colOff>
      <xdr:row>38</xdr:row>
      <xdr:rowOff>88088</xdr:rowOff>
    </xdr:to>
    <xdr:sp macro="" textlink="">
      <xdr:nvSpPr>
        <xdr:cNvPr id="737" name="円/楕円 736"/>
        <xdr:cNvSpPr/>
      </xdr:nvSpPr>
      <xdr:spPr>
        <a:xfrm>
          <a:off x="19494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79214</xdr:rowOff>
    </xdr:from>
    <xdr:ext cx="378565" cy="259045"/>
    <xdr:sp macro="" textlink="">
      <xdr:nvSpPr>
        <xdr:cNvPr id="738" name="テキスト ボックス 737"/>
        <xdr:cNvSpPr txBox="1"/>
      </xdr:nvSpPr>
      <xdr:spPr>
        <a:xfrm>
          <a:off x="19356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39" name="円/楕円 738"/>
        <xdr:cNvSpPr/>
      </xdr:nvSpPr>
      <xdr:spPr>
        <a:xfrm>
          <a:off x="18605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2405</xdr:rowOff>
    </xdr:from>
    <xdr:ext cx="313932" cy="259045"/>
    <xdr:sp macro="" textlink="">
      <xdr:nvSpPr>
        <xdr:cNvPr id="740" name="テキスト ボックス 739"/>
        <xdr:cNvSpPr txBox="1"/>
      </xdr:nvSpPr>
      <xdr:spPr>
        <a:xfrm>
          <a:off x="18499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155702</xdr:rowOff>
    </xdr:from>
    <xdr:to>
      <xdr:col>32</xdr:col>
      <xdr:colOff>187325</xdr:colOff>
      <xdr:row>58</xdr:row>
      <xdr:rowOff>156083</xdr:rowOff>
    </xdr:to>
    <xdr:cxnSp macro="">
      <xdr:nvCxnSpPr>
        <xdr:cNvPr id="769" name="直線コネクタ 768"/>
        <xdr:cNvCxnSpPr/>
      </xdr:nvCxnSpPr>
      <xdr:spPr>
        <a:xfrm flipV="1">
          <a:off x="21323300" y="100998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169494</xdr:rowOff>
    </xdr:from>
    <xdr:to>
      <xdr:col>31</xdr:col>
      <xdr:colOff>34925</xdr:colOff>
      <xdr:row>58</xdr:row>
      <xdr:rowOff>156083</xdr:rowOff>
    </xdr:to>
    <xdr:cxnSp macro="">
      <xdr:nvCxnSpPr>
        <xdr:cNvPr id="772" name="直線コネクタ 771"/>
        <xdr:cNvCxnSpPr/>
      </xdr:nvCxnSpPr>
      <xdr:spPr>
        <a:xfrm>
          <a:off x="20434300" y="9256344"/>
          <a:ext cx="889000" cy="8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169494</xdr:rowOff>
    </xdr:from>
    <xdr:to>
      <xdr:col>29</xdr:col>
      <xdr:colOff>517525</xdr:colOff>
      <xdr:row>53</xdr:row>
      <xdr:rowOff>170180</xdr:rowOff>
    </xdr:to>
    <xdr:cxnSp macro="">
      <xdr:nvCxnSpPr>
        <xdr:cNvPr id="775" name="直線コネクタ 774"/>
        <xdr:cNvCxnSpPr/>
      </xdr:nvCxnSpPr>
      <xdr:spPr>
        <a:xfrm flipV="1">
          <a:off x="19545300" y="92563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7" name="テキスト ボックス 776"/>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147168</xdr:rowOff>
    </xdr:from>
    <xdr:to>
      <xdr:col>28</xdr:col>
      <xdr:colOff>314325</xdr:colOff>
      <xdr:row>53</xdr:row>
      <xdr:rowOff>170180</xdr:rowOff>
    </xdr:to>
    <xdr:cxnSp macro="">
      <xdr:nvCxnSpPr>
        <xdr:cNvPr id="778" name="直線コネクタ 777"/>
        <xdr:cNvCxnSpPr/>
      </xdr:nvCxnSpPr>
      <xdr:spPr>
        <a:xfrm>
          <a:off x="18656300" y="9234018"/>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80" name="テキスト ボックス 779"/>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104902</xdr:rowOff>
    </xdr:from>
    <xdr:to>
      <xdr:col>32</xdr:col>
      <xdr:colOff>238125</xdr:colOff>
      <xdr:row>59</xdr:row>
      <xdr:rowOff>35052</xdr:rowOff>
    </xdr:to>
    <xdr:sp macro="" textlink="">
      <xdr:nvSpPr>
        <xdr:cNvPr id="788" name="円/楕円 787"/>
        <xdr:cNvSpPr/>
      </xdr:nvSpPr>
      <xdr:spPr>
        <a:xfrm>
          <a:off x="221107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19829</xdr:rowOff>
    </xdr:from>
    <xdr:ext cx="378565" cy="259045"/>
    <xdr:sp macro="" textlink="">
      <xdr:nvSpPr>
        <xdr:cNvPr id="789" name="貸付金該当値テキスト"/>
        <xdr:cNvSpPr txBox="1"/>
      </xdr:nvSpPr>
      <xdr:spPr>
        <a:xfrm>
          <a:off x="22212300" y="996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105283</xdr:rowOff>
    </xdr:from>
    <xdr:to>
      <xdr:col>31</xdr:col>
      <xdr:colOff>85725</xdr:colOff>
      <xdr:row>59</xdr:row>
      <xdr:rowOff>35433</xdr:rowOff>
    </xdr:to>
    <xdr:sp macro="" textlink="">
      <xdr:nvSpPr>
        <xdr:cNvPr id="790" name="円/楕円 789"/>
        <xdr:cNvSpPr/>
      </xdr:nvSpPr>
      <xdr:spPr>
        <a:xfrm>
          <a:off x="21272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26560</xdr:rowOff>
    </xdr:from>
    <xdr:ext cx="378565" cy="259045"/>
    <xdr:sp macro="" textlink="">
      <xdr:nvSpPr>
        <xdr:cNvPr id="791" name="テキスト ボックス 790"/>
        <xdr:cNvSpPr txBox="1"/>
      </xdr:nvSpPr>
      <xdr:spPr>
        <a:xfrm>
          <a:off x="21134017" y="1014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118694</xdr:rowOff>
    </xdr:from>
    <xdr:to>
      <xdr:col>29</xdr:col>
      <xdr:colOff>568325</xdr:colOff>
      <xdr:row>54</xdr:row>
      <xdr:rowOff>48844</xdr:rowOff>
    </xdr:to>
    <xdr:sp macro="" textlink="">
      <xdr:nvSpPr>
        <xdr:cNvPr id="792" name="円/楕円 791"/>
        <xdr:cNvSpPr/>
      </xdr:nvSpPr>
      <xdr:spPr>
        <a:xfrm>
          <a:off x="20383500" y="92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65371</xdr:rowOff>
    </xdr:from>
    <xdr:ext cx="534377" cy="259045"/>
    <xdr:sp macro="" textlink="">
      <xdr:nvSpPr>
        <xdr:cNvPr id="793" name="テキスト ボックス 792"/>
        <xdr:cNvSpPr txBox="1"/>
      </xdr:nvSpPr>
      <xdr:spPr>
        <a:xfrm>
          <a:off x="20167111" y="89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119380</xdr:rowOff>
    </xdr:from>
    <xdr:to>
      <xdr:col>28</xdr:col>
      <xdr:colOff>365125</xdr:colOff>
      <xdr:row>54</xdr:row>
      <xdr:rowOff>49530</xdr:rowOff>
    </xdr:to>
    <xdr:sp macro="" textlink="">
      <xdr:nvSpPr>
        <xdr:cNvPr id="794" name="円/楕円 793"/>
        <xdr:cNvSpPr/>
      </xdr:nvSpPr>
      <xdr:spPr>
        <a:xfrm>
          <a:off x="19494500" y="92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66057</xdr:rowOff>
    </xdr:from>
    <xdr:ext cx="534377" cy="259045"/>
    <xdr:sp macro="" textlink="">
      <xdr:nvSpPr>
        <xdr:cNvPr id="795" name="テキスト ボックス 794"/>
        <xdr:cNvSpPr txBox="1"/>
      </xdr:nvSpPr>
      <xdr:spPr>
        <a:xfrm>
          <a:off x="19278111" y="89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96368</xdr:rowOff>
    </xdr:from>
    <xdr:to>
      <xdr:col>27</xdr:col>
      <xdr:colOff>161925</xdr:colOff>
      <xdr:row>54</xdr:row>
      <xdr:rowOff>26518</xdr:rowOff>
    </xdr:to>
    <xdr:sp macro="" textlink="">
      <xdr:nvSpPr>
        <xdr:cNvPr id="796" name="円/楕円 795"/>
        <xdr:cNvSpPr/>
      </xdr:nvSpPr>
      <xdr:spPr>
        <a:xfrm>
          <a:off x="18605500" y="91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43045</xdr:rowOff>
    </xdr:from>
    <xdr:ext cx="534377" cy="259045"/>
    <xdr:sp macro="" textlink="">
      <xdr:nvSpPr>
        <xdr:cNvPr id="797" name="テキスト ボックス 796"/>
        <xdr:cNvSpPr txBox="1"/>
      </xdr:nvSpPr>
      <xdr:spPr>
        <a:xfrm>
          <a:off x="18389111" y="89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26954</xdr:rowOff>
    </xdr:from>
    <xdr:to>
      <xdr:col>32</xdr:col>
      <xdr:colOff>187325</xdr:colOff>
      <xdr:row>72</xdr:row>
      <xdr:rowOff>37927</xdr:rowOff>
    </xdr:to>
    <xdr:cxnSp macro="">
      <xdr:nvCxnSpPr>
        <xdr:cNvPr id="825" name="直線コネクタ 824"/>
        <xdr:cNvCxnSpPr/>
      </xdr:nvCxnSpPr>
      <xdr:spPr>
        <a:xfrm flipV="1">
          <a:off x="21323300" y="12028454"/>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37927</xdr:rowOff>
    </xdr:from>
    <xdr:to>
      <xdr:col>31</xdr:col>
      <xdr:colOff>34925</xdr:colOff>
      <xdr:row>72</xdr:row>
      <xdr:rowOff>140295</xdr:rowOff>
    </xdr:to>
    <xdr:cxnSp macro="">
      <xdr:nvCxnSpPr>
        <xdr:cNvPr id="828" name="直線コネクタ 827"/>
        <xdr:cNvCxnSpPr/>
      </xdr:nvCxnSpPr>
      <xdr:spPr>
        <a:xfrm flipV="1">
          <a:off x="20434300" y="12382327"/>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140295</xdr:rowOff>
    </xdr:from>
    <xdr:to>
      <xdr:col>29</xdr:col>
      <xdr:colOff>517525</xdr:colOff>
      <xdr:row>73</xdr:row>
      <xdr:rowOff>33172</xdr:rowOff>
    </xdr:to>
    <xdr:cxnSp macro="">
      <xdr:nvCxnSpPr>
        <xdr:cNvPr id="831" name="直線コネクタ 830"/>
        <xdr:cNvCxnSpPr/>
      </xdr:nvCxnSpPr>
      <xdr:spPr>
        <a:xfrm flipV="1">
          <a:off x="19545300" y="12484695"/>
          <a:ext cx="88900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53746</xdr:rowOff>
    </xdr:from>
    <xdr:to>
      <xdr:col>28</xdr:col>
      <xdr:colOff>314325</xdr:colOff>
      <xdr:row>73</xdr:row>
      <xdr:rowOff>33172</xdr:rowOff>
    </xdr:to>
    <xdr:cxnSp macro="">
      <xdr:nvCxnSpPr>
        <xdr:cNvPr id="834" name="直線コネクタ 833"/>
        <xdr:cNvCxnSpPr/>
      </xdr:nvCxnSpPr>
      <xdr:spPr>
        <a:xfrm>
          <a:off x="18656300" y="1239814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147604</xdr:rowOff>
    </xdr:from>
    <xdr:to>
      <xdr:col>32</xdr:col>
      <xdr:colOff>238125</xdr:colOff>
      <xdr:row>70</xdr:row>
      <xdr:rowOff>77754</xdr:rowOff>
    </xdr:to>
    <xdr:sp macro="" textlink="">
      <xdr:nvSpPr>
        <xdr:cNvPr id="844" name="円/楕円 843"/>
        <xdr:cNvSpPr/>
      </xdr:nvSpPr>
      <xdr:spPr>
        <a:xfrm>
          <a:off x="22110700" y="119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100631</xdr:rowOff>
    </xdr:from>
    <xdr:ext cx="534377" cy="259045"/>
    <xdr:sp macro="" textlink="">
      <xdr:nvSpPr>
        <xdr:cNvPr id="845" name="繰出金該当値テキスト"/>
        <xdr:cNvSpPr txBox="1"/>
      </xdr:nvSpPr>
      <xdr:spPr>
        <a:xfrm>
          <a:off x="22212300" y="119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158577</xdr:rowOff>
    </xdr:from>
    <xdr:to>
      <xdr:col>31</xdr:col>
      <xdr:colOff>85725</xdr:colOff>
      <xdr:row>72</xdr:row>
      <xdr:rowOff>88727</xdr:rowOff>
    </xdr:to>
    <xdr:sp macro="" textlink="">
      <xdr:nvSpPr>
        <xdr:cNvPr id="846" name="円/楕円 845"/>
        <xdr:cNvSpPr/>
      </xdr:nvSpPr>
      <xdr:spPr>
        <a:xfrm>
          <a:off x="21272500" y="123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105254</xdr:rowOff>
    </xdr:from>
    <xdr:ext cx="534377" cy="259045"/>
    <xdr:sp macro="" textlink="">
      <xdr:nvSpPr>
        <xdr:cNvPr id="847" name="テキスト ボックス 846"/>
        <xdr:cNvSpPr txBox="1"/>
      </xdr:nvSpPr>
      <xdr:spPr>
        <a:xfrm>
          <a:off x="21056111" y="121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89495</xdr:rowOff>
    </xdr:from>
    <xdr:to>
      <xdr:col>29</xdr:col>
      <xdr:colOff>568325</xdr:colOff>
      <xdr:row>73</xdr:row>
      <xdr:rowOff>19645</xdr:rowOff>
    </xdr:to>
    <xdr:sp macro="" textlink="">
      <xdr:nvSpPr>
        <xdr:cNvPr id="848" name="円/楕円 847"/>
        <xdr:cNvSpPr/>
      </xdr:nvSpPr>
      <xdr:spPr>
        <a:xfrm>
          <a:off x="20383500" y="124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36172</xdr:rowOff>
    </xdr:from>
    <xdr:ext cx="534377" cy="259045"/>
    <xdr:sp macro="" textlink="">
      <xdr:nvSpPr>
        <xdr:cNvPr id="849" name="テキスト ボックス 848"/>
        <xdr:cNvSpPr txBox="1"/>
      </xdr:nvSpPr>
      <xdr:spPr>
        <a:xfrm>
          <a:off x="20167111" y="122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153822</xdr:rowOff>
    </xdr:from>
    <xdr:to>
      <xdr:col>28</xdr:col>
      <xdr:colOff>365125</xdr:colOff>
      <xdr:row>73</xdr:row>
      <xdr:rowOff>83972</xdr:rowOff>
    </xdr:to>
    <xdr:sp macro="" textlink="">
      <xdr:nvSpPr>
        <xdr:cNvPr id="850" name="円/楕円 849"/>
        <xdr:cNvSpPr/>
      </xdr:nvSpPr>
      <xdr:spPr>
        <a:xfrm>
          <a:off x="19494500" y="12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100499</xdr:rowOff>
    </xdr:from>
    <xdr:ext cx="534377" cy="259045"/>
    <xdr:sp macro="" textlink="">
      <xdr:nvSpPr>
        <xdr:cNvPr id="851" name="テキスト ボックス 850"/>
        <xdr:cNvSpPr txBox="1"/>
      </xdr:nvSpPr>
      <xdr:spPr>
        <a:xfrm>
          <a:off x="19278111" y="122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2946</xdr:rowOff>
    </xdr:from>
    <xdr:to>
      <xdr:col>27</xdr:col>
      <xdr:colOff>161925</xdr:colOff>
      <xdr:row>72</xdr:row>
      <xdr:rowOff>104546</xdr:rowOff>
    </xdr:to>
    <xdr:sp macro="" textlink="">
      <xdr:nvSpPr>
        <xdr:cNvPr id="852" name="円/楕円 851"/>
        <xdr:cNvSpPr/>
      </xdr:nvSpPr>
      <xdr:spPr>
        <a:xfrm>
          <a:off x="186055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121073</xdr:rowOff>
    </xdr:from>
    <xdr:ext cx="534377" cy="259045"/>
    <xdr:sp macro="" textlink="">
      <xdr:nvSpPr>
        <xdr:cNvPr id="853" name="テキスト ボックス 852"/>
        <xdr:cNvSpPr txBox="1"/>
      </xdr:nvSpPr>
      <xdr:spPr>
        <a:xfrm>
          <a:off x="18389111" y="121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110,896</a:t>
          </a:r>
          <a:r>
            <a:rPr kumimoji="1" lang="ja-JP" altLang="en-US" sz="1300">
              <a:latin typeface="ＭＳ Ｐゴシック"/>
            </a:rPr>
            <a:t>円となっており，類似団体と比較して高い状況となっている。これは、新消防庁舎や新市庁舎の整備，小学校校舎改築等の大型事業の推進によるものであり、前年度決算と比較すると</a:t>
          </a:r>
          <a:r>
            <a:rPr kumimoji="1" lang="en-US" altLang="ja-JP" sz="1300">
              <a:latin typeface="ＭＳ Ｐゴシック"/>
            </a:rPr>
            <a:t>43.0</a:t>
          </a:r>
          <a:r>
            <a:rPr kumimoji="1" lang="ja-JP" altLang="en-US" sz="1300">
              <a:latin typeface="ＭＳ Ｐゴシック"/>
            </a:rPr>
            <a:t>％の大幅増となっている。</a:t>
          </a:r>
          <a:endParaRPr kumimoji="1" lang="en-US" altLang="ja-JP" sz="1300">
            <a:latin typeface="ＭＳ Ｐゴシック"/>
          </a:endParaRPr>
        </a:p>
        <a:p>
          <a:r>
            <a:rPr kumimoji="1" lang="ja-JP" altLang="en-US" sz="1300">
              <a:latin typeface="ＭＳ Ｐゴシック"/>
            </a:rPr>
            <a:t>　また，土浦駅前北地区市街地再開発事業の推進に伴い，同特別会計等への繰出金が住民一人当たり</a:t>
          </a:r>
          <a:r>
            <a:rPr kumimoji="1" lang="en-US" altLang="ja-JP" sz="1300">
              <a:latin typeface="ＭＳ Ｐゴシック"/>
            </a:rPr>
            <a:t>52,466</a:t>
          </a:r>
          <a:r>
            <a:rPr kumimoji="1" lang="ja-JP" altLang="en-US" sz="1300">
              <a:latin typeface="ＭＳ Ｐゴシック"/>
            </a:rPr>
            <a:t>円となり，類似団体で最も高い状況となっている。</a:t>
          </a:r>
          <a:endParaRPr kumimoji="1" lang="en-US" altLang="ja-JP" sz="1300">
            <a:latin typeface="ＭＳ Ｐゴシック"/>
          </a:endParaRPr>
        </a:p>
        <a:p>
          <a:r>
            <a:rPr kumimoji="1" lang="ja-JP" altLang="en-US" sz="1300">
              <a:latin typeface="ＭＳ Ｐゴシック"/>
            </a:rPr>
            <a:t>　今後は，大型事業の完了に伴い普通建設事業費及び繰出金は減少する見込みとなっているが，発行した市債の償還開始により公債費の増が予想されることから，施策の厳選や事務事業の見直し等により，後年度のコスト抑制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105982</xdr:rowOff>
    </xdr:from>
    <xdr:to>
      <xdr:col>6</xdr:col>
      <xdr:colOff>511175</xdr:colOff>
      <xdr:row>35</xdr:row>
      <xdr:rowOff>151130</xdr:rowOff>
    </xdr:to>
    <xdr:cxnSp macro="">
      <xdr:nvCxnSpPr>
        <xdr:cNvPr id="57" name="直線コネクタ 56"/>
        <xdr:cNvCxnSpPr/>
      </xdr:nvCxnSpPr>
      <xdr:spPr>
        <a:xfrm flipV="1">
          <a:off x="3797300" y="6106732"/>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151130</xdr:rowOff>
    </xdr:from>
    <xdr:to>
      <xdr:col>5</xdr:col>
      <xdr:colOff>358775</xdr:colOff>
      <xdr:row>35</xdr:row>
      <xdr:rowOff>151702</xdr:rowOff>
    </xdr:to>
    <xdr:cxnSp macro="">
      <xdr:nvCxnSpPr>
        <xdr:cNvPr id="60" name="直線コネクタ 59"/>
        <xdr:cNvCxnSpPr/>
      </xdr:nvCxnSpPr>
      <xdr:spPr>
        <a:xfrm flipV="1">
          <a:off x="2908300" y="61518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108839</xdr:rowOff>
    </xdr:from>
    <xdr:to>
      <xdr:col>4</xdr:col>
      <xdr:colOff>155575</xdr:colOff>
      <xdr:row>35</xdr:row>
      <xdr:rowOff>151702</xdr:rowOff>
    </xdr:to>
    <xdr:cxnSp macro="">
      <xdr:nvCxnSpPr>
        <xdr:cNvPr id="63" name="直線コネクタ 62"/>
        <xdr:cNvCxnSpPr/>
      </xdr:nvCxnSpPr>
      <xdr:spPr>
        <a:xfrm>
          <a:off x="2019300" y="6109589"/>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97980</xdr:rowOff>
    </xdr:from>
    <xdr:to>
      <xdr:col>2</xdr:col>
      <xdr:colOff>638175</xdr:colOff>
      <xdr:row>35</xdr:row>
      <xdr:rowOff>108839</xdr:rowOff>
    </xdr:to>
    <xdr:cxnSp macro="">
      <xdr:nvCxnSpPr>
        <xdr:cNvPr id="66" name="直線コネクタ 65"/>
        <xdr:cNvCxnSpPr/>
      </xdr:nvCxnSpPr>
      <xdr:spPr>
        <a:xfrm>
          <a:off x="1130300" y="5927280"/>
          <a:ext cx="889000" cy="1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55182</xdr:rowOff>
    </xdr:from>
    <xdr:to>
      <xdr:col>6</xdr:col>
      <xdr:colOff>561975</xdr:colOff>
      <xdr:row>35</xdr:row>
      <xdr:rowOff>156782</xdr:rowOff>
    </xdr:to>
    <xdr:sp macro="" textlink="">
      <xdr:nvSpPr>
        <xdr:cNvPr id="76" name="円/楕円 75"/>
        <xdr:cNvSpPr/>
      </xdr:nvSpPr>
      <xdr:spPr>
        <a:xfrm>
          <a:off x="4584700" y="60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33609</xdr:rowOff>
    </xdr:from>
    <xdr:ext cx="469744" cy="259045"/>
    <xdr:sp macro="" textlink="">
      <xdr:nvSpPr>
        <xdr:cNvPr id="77" name="議会費該当値テキスト"/>
        <xdr:cNvSpPr txBox="1"/>
      </xdr:nvSpPr>
      <xdr:spPr>
        <a:xfrm>
          <a:off x="4686300" y="60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100330</xdr:rowOff>
    </xdr:from>
    <xdr:to>
      <xdr:col>5</xdr:col>
      <xdr:colOff>409575</xdr:colOff>
      <xdr:row>36</xdr:row>
      <xdr:rowOff>30480</xdr:rowOff>
    </xdr:to>
    <xdr:sp macro="" textlink="">
      <xdr:nvSpPr>
        <xdr:cNvPr id="78" name="円/楕円 77"/>
        <xdr:cNvSpPr/>
      </xdr:nvSpPr>
      <xdr:spPr>
        <a:xfrm>
          <a:off x="3746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21607</xdr:rowOff>
    </xdr:from>
    <xdr:ext cx="469744" cy="259045"/>
    <xdr:sp macro="" textlink="">
      <xdr:nvSpPr>
        <xdr:cNvPr id="79" name="テキスト ボックス 78"/>
        <xdr:cNvSpPr txBox="1"/>
      </xdr:nvSpPr>
      <xdr:spPr>
        <a:xfrm>
          <a:off x="3562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100902</xdr:rowOff>
    </xdr:from>
    <xdr:to>
      <xdr:col>4</xdr:col>
      <xdr:colOff>206375</xdr:colOff>
      <xdr:row>36</xdr:row>
      <xdr:rowOff>31052</xdr:rowOff>
    </xdr:to>
    <xdr:sp macro="" textlink="">
      <xdr:nvSpPr>
        <xdr:cNvPr id="80" name="円/楕円 79"/>
        <xdr:cNvSpPr/>
      </xdr:nvSpPr>
      <xdr:spPr>
        <a:xfrm>
          <a:off x="2857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22179</xdr:rowOff>
    </xdr:from>
    <xdr:ext cx="469744" cy="259045"/>
    <xdr:sp macro="" textlink="">
      <xdr:nvSpPr>
        <xdr:cNvPr id="81" name="テキスト ボックス 80"/>
        <xdr:cNvSpPr txBox="1"/>
      </xdr:nvSpPr>
      <xdr:spPr>
        <a:xfrm>
          <a:off x="2673427"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58039</xdr:rowOff>
    </xdr:from>
    <xdr:to>
      <xdr:col>3</xdr:col>
      <xdr:colOff>3175</xdr:colOff>
      <xdr:row>35</xdr:row>
      <xdr:rowOff>159639</xdr:rowOff>
    </xdr:to>
    <xdr:sp macro="" textlink="">
      <xdr:nvSpPr>
        <xdr:cNvPr id="82" name="円/楕円 81"/>
        <xdr:cNvSpPr/>
      </xdr:nvSpPr>
      <xdr:spPr>
        <a:xfrm>
          <a:off x="1968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150766</xdr:rowOff>
    </xdr:from>
    <xdr:ext cx="469744" cy="259045"/>
    <xdr:sp macro="" textlink="">
      <xdr:nvSpPr>
        <xdr:cNvPr id="83" name="テキスト ボックス 82"/>
        <xdr:cNvSpPr txBox="1"/>
      </xdr:nvSpPr>
      <xdr:spPr>
        <a:xfrm>
          <a:off x="1784427"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47180</xdr:rowOff>
    </xdr:from>
    <xdr:to>
      <xdr:col>1</xdr:col>
      <xdr:colOff>485775</xdr:colOff>
      <xdr:row>34</xdr:row>
      <xdr:rowOff>148780</xdr:rowOff>
    </xdr:to>
    <xdr:sp macro="" textlink="">
      <xdr:nvSpPr>
        <xdr:cNvPr id="84" name="円/楕円 83"/>
        <xdr:cNvSpPr/>
      </xdr:nvSpPr>
      <xdr:spPr>
        <a:xfrm>
          <a:off x="1079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139907</xdr:rowOff>
    </xdr:from>
    <xdr:ext cx="469744" cy="259045"/>
    <xdr:sp macro="" textlink="">
      <xdr:nvSpPr>
        <xdr:cNvPr id="85" name="テキスト ボックス 84"/>
        <xdr:cNvSpPr txBox="1"/>
      </xdr:nvSpPr>
      <xdr:spPr>
        <a:xfrm>
          <a:off x="895427" y="596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24119</xdr:rowOff>
    </xdr:from>
    <xdr:to>
      <xdr:col>6</xdr:col>
      <xdr:colOff>511175</xdr:colOff>
      <xdr:row>57</xdr:row>
      <xdr:rowOff>97879</xdr:rowOff>
    </xdr:to>
    <xdr:cxnSp macro="">
      <xdr:nvCxnSpPr>
        <xdr:cNvPr id="116" name="直線コネクタ 115"/>
        <xdr:cNvCxnSpPr/>
      </xdr:nvCxnSpPr>
      <xdr:spPr>
        <a:xfrm flipV="1">
          <a:off x="3797300" y="9796769"/>
          <a:ext cx="838200" cy="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97879</xdr:rowOff>
    </xdr:from>
    <xdr:to>
      <xdr:col>5</xdr:col>
      <xdr:colOff>358775</xdr:colOff>
      <xdr:row>58</xdr:row>
      <xdr:rowOff>39939</xdr:rowOff>
    </xdr:to>
    <xdr:cxnSp macro="">
      <xdr:nvCxnSpPr>
        <xdr:cNvPr id="119" name="直線コネクタ 118"/>
        <xdr:cNvCxnSpPr/>
      </xdr:nvCxnSpPr>
      <xdr:spPr>
        <a:xfrm flipV="1">
          <a:off x="2908300" y="9870529"/>
          <a:ext cx="889000" cy="1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21174</xdr:rowOff>
    </xdr:from>
    <xdr:to>
      <xdr:col>4</xdr:col>
      <xdr:colOff>155575</xdr:colOff>
      <xdr:row>58</xdr:row>
      <xdr:rowOff>39939</xdr:rowOff>
    </xdr:to>
    <xdr:cxnSp macro="">
      <xdr:nvCxnSpPr>
        <xdr:cNvPr id="122" name="直線コネクタ 121"/>
        <xdr:cNvCxnSpPr/>
      </xdr:nvCxnSpPr>
      <xdr:spPr>
        <a:xfrm>
          <a:off x="2019300" y="9965274"/>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1900</xdr:rowOff>
    </xdr:from>
    <xdr:to>
      <xdr:col>2</xdr:col>
      <xdr:colOff>638175</xdr:colOff>
      <xdr:row>58</xdr:row>
      <xdr:rowOff>21174</xdr:rowOff>
    </xdr:to>
    <xdr:cxnSp macro="">
      <xdr:nvCxnSpPr>
        <xdr:cNvPr id="125" name="直線コネクタ 124"/>
        <xdr:cNvCxnSpPr/>
      </xdr:nvCxnSpPr>
      <xdr:spPr>
        <a:xfrm>
          <a:off x="1130300" y="9946000"/>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144769</xdr:rowOff>
    </xdr:from>
    <xdr:to>
      <xdr:col>6</xdr:col>
      <xdr:colOff>561975</xdr:colOff>
      <xdr:row>57</xdr:row>
      <xdr:rowOff>74919</xdr:rowOff>
    </xdr:to>
    <xdr:sp macro="" textlink="">
      <xdr:nvSpPr>
        <xdr:cNvPr id="135" name="円/楕円 134"/>
        <xdr:cNvSpPr/>
      </xdr:nvSpPr>
      <xdr:spPr>
        <a:xfrm>
          <a:off x="45847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167646</xdr:rowOff>
    </xdr:from>
    <xdr:ext cx="534377" cy="259045"/>
    <xdr:sp macro="" textlink="">
      <xdr:nvSpPr>
        <xdr:cNvPr id="136" name="総務費該当値テキスト"/>
        <xdr:cNvSpPr txBox="1"/>
      </xdr:nvSpPr>
      <xdr:spPr>
        <a:xfrm>
          <a:off x="4686300" y="95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47079</xdr:rowOff>
    </xdr:from>
    <xdr:to>
      <xdr:col>5</xdr:col>
      <xdr:colOff>409575</xdr:colOff>
      <xdr:row>57</xdr:row>
      <xdr:rowOff>148679</xdr:rowOff>
    </xdr:to>
    <xdr:sp macro="" textlink="">
      <xdr:nvSpPr>
        <xdr:cNvPr id="137" name="円/楕円 136"/>
        <xdr:cNvSpPr/>
      </xdr:nvSpPr>
      <xdr:spPr>
        <a:xfrm>
          <a:off x="3746500" y="98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165206</xdr:rowOff>
    </xdr:from>
    <xdr:ext cx="534377" cy="259045"/>
    <xdr:sp macro="" textlink="">
      <xdr:nvSpPr>
        <xdr:cNvPr id="138" name="テキスト ボックス 137"/>
        <xdr:cNvSpPr txBox="1"/>
      </xdr:nvSpPr>
      <xdr:spPr>
        <a:xfrm>
          <a:off x="3530111" y="95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160589</xdr:rowOff>
    </xdr:from>
    <xdr:to>
      <xdr:col>4</xdr:col>
      <xdr:colOff>206375</xdr:colOff>
      <xdr:row>58</xdr:row>
      <xdr:rowOff>90739</xdr:rowOff>
    </xdr:to>
    <xdr:sp macro="" textlink="">
      <xdr:nvSpPr>
        <xdr:cNvPr id="139" name="円/楕円 138"/>
        <xdr:cNvSpPr/>
      </xdr:nvSpPr>
      <xdr:spPr>
        <a:xfrm>
          <a:off x="2857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81866</xdr:rowOff>
    </xdr:from>
    <xdr:ext cx="534377" cy="259045"/>
    <xdr:sp macro="" textlink="">
      <xdr:nvSpPr>
        <xdr:cNvPr id="140" name="テキスト ボックス 139"/>
        <xdr:cNvSpPr txBox="1"/>
      </xdr:nvSpPr>
      <xdr:spPr>
        <a:xfrm>
          <a:off x="2641111" y="100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141824</xdr:rowOff>
    </xdr:from>
    <xdr:to>
      <xdr:col>3</xdr:col>
      <xdr:colOff>3175</xdr:colOff>
      <xdr:row>58</xdr:row>
      <xdr:rowOff>71974</xdr:rowOff>
    </xdr:to>
    <xdr:sp macro="" textlink="">
      <xdr:nvSpPr>
        <xdr:cNvPr id="141" name="円/楕円 140"/>
        <xdr:cNvSpPr/>
      </xdr:nvSpPr>
      <xdr:spPr>
        <a:xfrm>
          <a:off x="1968500" y="99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63101</xdr:rowOff>
    </xdr:from>
    <xdr:ext cx="534377" cy="259045"/>
    <xdr:sp macro="" textlink="">
      <xdr:nvSpPr>
        <xdr:cNvPr id="142" name="テキスト ボックス 141"/>
        <xdr:cNvSpPr txBox="1"/>
      </xdr:nvSpPr>
      <xdr:spPr>
        <a:xfrm>
          <a:off x="1752111" y="100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122550</xdr:rowOff>
    </xdr:from>
    <xdr:to>
      <xdr:col>1</xdr:col>
      <xdr:colOff>485775</xdr:colOff>
      <xdr:row>58</xdr:row>
      <xdr:rowOff>52700</xdr:rowOff>
    </xdr:to>
    <xdr:sp macro="" textlink="">
      <xdr:nvSpPr>
        <xdr:cNvPr id="143" name="円/楕円 142"/>
        <xdr:cNvSpPr/>
      </xdr:nvSpPr>
      <xdr:spPr>
        <a:xfrm>
          <a:off x="1079500" y="9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43827</xdr:rowOff>
    </xdr:from>
    <xdr:ext cx="534377" cy="259045"/>
    <xdr:sp macro="" textlink="">
      <xdr:nvSpPr>
        <xdr:cNvPr id="144" name="テキスト ボックス 143"/>
        <xdr:cNvSpPr txBox="1"/>
      </xdr:nvSpPr>
      <xdr:spPr>
        <a:xfrm>
          <a:off x="863111" y="9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34316</xdr:rowOff>
    </xdr:from>
    <xdr:to>
      <xdr:col>6</xdr:col>
      <xdr:colOff>511175</xdr:colOff>
      <xdr:row>77</xdr:row>
      <xdr:rowOff>97082</xdr:rowOff>
    </xdr:to>
    <xdr:cxnSp macro="">
      <xdr:nvCxnSpPr>
        <xdr:cNvPr id="176" name="直線コネクタ 175"/>
        <xdr:cNvCxnSpPr/>
      </xdr:nvCxnSpPr>
      <xdr:spPr>
        <a:xfrm flipV="1">
          <a:off x="3797300" y="13235966"/>
          <a:ext cx="8382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97082</xdr:rowOff>
    </xdr:from>
    <xdr:to>
      <xdr:col>5</xdr:col>
      <xdr:colOff>358775</xdr:colOff>
      <xdr:row>78</xdr:row>
      <xdr:rowOff>28721</xdr:rowOff>
    </xdr:to>
    <xdr:cxnSp macro="">
      <xdr:nvCxnSpPr>
        <xdr:cNvPr id="179" name="直線コネクタ 178"/>
        <xdr:cNvCxnSpPr/>
      </xdr:nvCxnSpPr>
      <xdr:spPr>
        <a:xfrm flipV="1">
          <a:off x="2908300" y="13298732"/>
          <a:ext cx="8890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28721</xdr:rowOff>
    </xdr:from>
    <xdr:to>
      <xdr:col>4</xdr:col>
      <xdr:colOff>155575</xdr:colOff>
      <xdr:row>78</xdr:row>
      <xdr:rowOff>32029</xdr:rowOff>
    </xdr:to>
    <xdr:cxnSp macro="">
      <xdr:nvCxnSpPr>
        <xdr:cNvPr id="182" name="直線コネクタ 181"/>
        <xdr:cNvCxnSpPr/>
      </xdr:nvCxnSpPr>
      <xdr:spPr>
        <a:xfrm flipV="1">
          <a:off x="2019300" y="13401821"/>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646</xdr:rowOff>
    </xdr:from>
    <xdr:to>
      <xdr:col>2</xdr:col>
      <xdr:colOff>638175</xdr:colOff>
      <xdr:row>78</xdr:row>
      <xdr:rowOff>32029</xdr:rowOff>
    </xdr:to>
    <xdr:cxnSp macro="">
      <xdr:nvCxnSpPr>
        <xdr:cNvPr id="185" name="直線コネクタ 184"/>
        <xdr:cNvCxnSpPr/>
      </xdr:nvCxnSpPr>
      <xdr:spPr>
        <a:xfrm>
          <a:off x="1130300" y="13373746"/>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154966</xdr:rowOff>
    </xdr:from>
    <xdr:to>
      <xdr:col>6</xdr:col>
      <xdr:colOff>561975</xdr:colOff>
      <xdr:row>77</xdr:row>
      <xdr:rowOff>85116</xdr:rowOff>
    </xdr:to>
    <xdr:sp macro="" textlink="">
      <xdr:nvSpPr>
        <xdr:cNvPr id="195" name="円/楕円 194"/>
        <xdr:cNvSpPr/>
      </xdr:nvSpPr>
      <xdr:spPr>
        <a:xfrm>
          <a:off x="45847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133393</xdr:rowOff>
    </xdr:from>
    <xdr:ext cx="599010" cy="259045"/>
    <xdr:sp macro="" textlink="">
      <xdr:nvSpPr>
        <xdr:cNvPr id="196" name="民生費該当値テキスト"/>
        <xdr:cNvSpPr txBox="1"/>
      </xdr:nvSpPr>
      <xdr:spPr>
        <a:xfrm>
          <a:off x="4686300" y="131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46282</xdr:rowOff>
    </xdr:from>
    <xdr:to>
      <xdr:col>5</xdr:col>
      <xdr:colOff>409575</xdr:colOff>
      <xdr:row>77</xdr:row>
      <xdr:rowOff>147882</xdr:rowOff>
    </xdr:to>
    <xdr:sp macro="" textlink="">
      <xdr:nvSpPr>
        <xdr:cNvPr id="197" name="円/楕円 196"/>
        <xdr:cNvSpPr/>
      </xdr:nvSpPr>
      <xdr:spPr>
        <a:xfrm>
          <a:off x="3746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139009</xdr:rowOff>
    </xdr:from>
    <xdr:ext cx="599010" cy="259045"/>
    <xdr:sp macro="" textlink="">
      <xdr:nvSpPr>
        <xdr:cNvPr id="198" name="テキスト ボックス 197"/>
        <xdr:cNvSpPr txBox="1"/>
      </xdr:nvSpPr>
      <xdr:spPr>
        <a:xfrm>
          <a:off x="3497794"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149371</xdr:rowOff>
    </xdr:from>
    <xdr:to>
      <xdr:col>4</xdr:col>
      <xdr:colOff>206375</xdr:colOff>
      <xdr:row>78</xdr:row>
      <xdr:rowOff>79521</xdr:rowOff>
    </xdr:to>
    <xdr:sp macro="" textlink="">
      <xdr:nvSpPr>
        <xdr:cNvPr id="199" name="円/楕円 198"/>
        <xdr:cNvSpPr/>
      </xdr:nvSpPr>
      <xdr:spPr>
        <a:xfrm>
          <a:off x="2857500" y="133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70648</xdr:rowOff>
    </xdr:from>
    <xdr:ext cx="599010" cy="259045"/>
    <xdr:sp macro="" textlink="">
      <xdr:nvSpPr>
        <xdr:cNvPr id="200" name="テキスト ボックス 199"/>
        <xdr:cNvSpPr txBox="1"/>
      </xdr:nvSpPr>
      <xdr:spPr>
        <a:xfrm>
          <a:off x="2608794" y="1344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152679</xdr:rowOff>
    </xdr:from>
    <xdr:to>
      <xdr:col>3</xdr:col>
      <xdr:colOff>3175</xdr:colOff>
      <xdr:row>78</xdr:row>
      <xdr:rowOff>82829</xdr:rowOff>
    </xdr:to>
    <xdr:sp macro="" textlink="">
      <xdr:nvSpPr>
        <xdr:cNvPr id="201" name="円/楕円 200"/>
        <xdr:cNvSpPr/>
      </xdr:nvSpPr>
      <xdr:spPr>
        <a:xfrm>
          <a:off x="1968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73956</xdr:rowOff>
    </xdr:from>
    <xdr:ext cx="599010" cy="259045"/>
    <xdr:sp macro="" textlink="">
      <xdr:nvSpPr>
        <xdr:cNvPr id="202" name="テキスト ボックス 201"/>
        <xdr:cNvSpPr txBox="1"/>
      </xdr:nvSpPr>
      <xdr:spPr>
        <a:xfrm>
          <a:off x="1719794" y="1344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121296</xdr:rowOff>
    </xdr:from>
    <xdr:to>
      <xdr:col>1</xdr:col>
      <xdr:colOff>485775</xdr:colOff>
      <xdr:row>78</xdr:row>
      <xdr:rowOff>51446</xdr:rowOff>
    </xdr:to>
    <xdr:sp macro="" textlink="">
      <xdr:nvSpPr>
        <xdr:cNvPr id="203" name="円/楕円 202"/>
        <xdr:cNvSpPr/>
      </xdr:nvSpPr>
      <xdr:spPr>
        <a:xfrm>
          <a:off x="1079500" y="133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42573</xdr:rowOff>
    </xdr:from>
    <xdr:ext cx="599010" cy="259045"/>
    <xdr:sp macro="" textlink="">
      <xdr:nvSpPr>
        <xdr:cNvPr id="204" name="テキスト ボックス 203"/>
        <xdr:cNvSpPr txBox="1"/>
      </xdr:nvSpPr>
      <xdr:spPr>
        <a:xfrm>
          <a:off x="830794" y="1341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131035</xdr:rowOff>
    </xdr:from>
    <xdr:to>
      <xdr:col>6</xdr:col>
      <xdr:colOff>511175</xdr:colOff>
      <xdr:row>97</xdr:row>
      <xdr:rowOff>81293</xdr:rowOff>
    </xdr:to>
    <xdr:cxnSp macro="">
      <xdr:nvCxnSpPr>
        <xdr:cNvPr id="232" name="直線コネクタ 231"/>
        <xdr:cNvCxnSpPr/>
      </xdr:nvCxnSpPr>
      <xdr:spPr>
        <a:xfrm>
          <a:off x="3797300" y="16590235"/>
          <a:ext cx="838200" cy="1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131035</xdr:rowOff>
    </xdr:from>
    <xdr:to>
      <xdr:col>5</xdr:col>
      <xdr:colOff>358775</xdr:colOff>
      <xdr:row>98</xdr:row>
      <xdr:rowOff>92723</xdr:rowOff>
    </xdr:to>
    <xdr:cxnSp macro="">
      <xdr:nvCxnSpPr>
        <xdr:cNvPr id="235" name="直線コネクタ 234"/>
        <xdr:cNvCxnSpPr/>
      </xdr:nvCxnSpPr>
      <xdr:spPr>
        <a:xfrm flipV="1">
          <a:off x="2908300" y="16590235"/>
          <a:ext cx="889000" cy="30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92723</xdr:rowOff>
    </xdr:from>
    <xdr:to>
      <xdr:col>4</xdr:col>
      <xdr:colOff>155575</xdr:colOff>
      <xdr:row>98</xdr:row>
      <xdr:rowOff>95191</xdr:rowOff>
    </xdr:to>
    <xdr:cxnSp macro="">
      <xdr:nvCxnSpPr>
        <xdr:cNvPr id="238" name="直線コネクタ 237"/>
        <xdr:cNvCxnSpPr/>
      </xdr:nvCxnSpPr>
      <xdr:spPr>
        <a:xfrm flipV="1">
          <a:off x="2019300" y="16894823"/>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95191</xdr:rowOff>
    </xdr:from>
    <xdr:to>
      <xdr:col>2</xdr:col>
      <xdr:colOff>638175</xdr:colOff>
      <xdr:row>98</xdr:row>
      <xdr:rowOff>118966</xdr:rowOff>
    </xdr:to>
    <xdr:cxnSp macro="">
      <xdr:nvCxnSpPr>
        <xdr:cNvPr id="241" name="直線コネクタ 240"/>
        <xdr:cNvCxnSpPr/>
      </xdr:nvCxnSpPr>
      <xdr:spPr>
        <a:xfrm flipV="1">
          <a:off x="1130300" y="1689729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30493</xdr:rowOff>
    </xdr:from>
    <xdr:to>
      <xdr:col>6</xdr:col>
      <xdr:colOff>561975</xdr:colOff>
      <xdr:row>97</xdr:row>
      <xdr:rowOff>132093</xdr:rowOff>
    </xdr:to>
    <xdr:sp macro="" textlink="">
      <xdr:nvSpPr>
        <xdr:cNvPr id="251" name="円/楕円 250"/>
        <xdr:cNvSpPr/>
      </xdr:nvSpPr>
      <xdr:spPr>
        <a:xfrm>
          <a:off x="45847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8920</xdr:rowOff>
    </xdr:from>
    <xdr:ext cx="534377" cy="259045"/>
    <xdr:sp macro="" textlink="">
      <xdr:nvSpPr>
        <xdr:cNvPr id="252" name="衛生費該当値テキスト"/>
        <xdr:cNvSpPr txBox="1"/>
      </xdr:nvSpPr>
      <xdr:spPr>
        <a:xfrm>
          <a:off x="4686300"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80235</xdr:rowOff>
    </xdr:from>
    <xdr:to>
      <xdr:col>5</xdr:col>
      <xdr:colOff>409575</xdr:colOff>
      <xdr:row>97</xdr:row>
      <xdr:rowOff>10385</xdr:rowOff>
    </xdr:to>
    <xdr:sp macro="" textlink="">
      <xdr:nvSpPr>
        <xdr:cNvPr id="253" name="円/楕円 252"/>
        <xdr:cNvSpPr/>
      </xdr:nvSpPr>
      <xdr:spPr>
        <a:xfrm>
          <a:off x="3746500" y="165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26912</xdr:rowOff>
    </xdr:from>
    <xdr:ext cx="534377" cy="259045"/>
    <xdr:sp macro="" textlink="">
      <xdr:nvSpPr>
        <xdr:cNvPr id="254" name="テキスト ボックス 253"/>
        <xdr:cNvSpPr txBox="1"/>
      </xdr:nvSpPr>
      <xdr:spPr>
        <a:xfrm>
          <a:off x="3530111" y="163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41923</xdr:rowOff>
    </xdr:from>
    <xdr:to>
      <xdr:col>4</xdr:col>
      <xdr:colOff>206375</xdr:colOff>
      <xdr:row>98</xdr:row>
      <xdr:rowOff>143523</xdr:rowOff>
    </xdr:to>
    <xdr:sp macro="" textlink="">
      <xdr:nvSpPr>
        <xdr:cNvPr id="255" name="円/楕円 254"/>
        <xdr:cNvSpPr/>
      </xdr:nvSpPr>
      <xdr:spPr>
        <a:xfrm>
          <a:off x="2857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134650</xdr:rowOff>
    </xdr:from>
    <xdr:ext cx="534377" cy="259045"/>
    <xdr:sp macro="" textlink="">
      <xdr:nvSpPr>
        <xdr:cNvPr id="256" name="テキスト ボックス 255"/>
        <xdr:cNvSpPr txBox="1"/>
      </xdr:nvSpPr>
      <xdr:spPr>
        <a:xfrm>
          <a:off x="2641111" y="169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44391</xdr:rowOff>
    </xdr:from>
    <xdr:to>
      <xdr:col>3</xdr:col>
      <xdr:colOff>3175</xdr:colOff>
      <xdr:row>98</xdr:row>
      <xdr:rowOff>145991</xdr:rowOff>
    </xdr:to>
    <xdr:sp macro="" textlink="">
      <xdr:nvSpPr>
        <xdr:cNvPr id="257" name="円/楕円 256"/>
        <xdr:cNvSpPr/>
      </xdr:nvSpPr>
      <xdr:spPr>
        <a:xfrm>
          <a:off x="1968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137118</xdr:rowOff>
    </xdr:from>
    <xdr:ext cx="534377" cy="259045"/>
    <xdr:sp macro="" textlink="">
      <xdr:nvSpPr>
        <xdr:cNvPr id="258" name="テキスト ボックス 257"/>
        <xdr:cNvSpPr txBox="1"/>
      </xdr:nvSpPr>
      <xdr:spPr>
        <a:xfrm>
          <a:off x="1752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68166</xdr:rowOff>
    </xdr:from>
    <xdr:to>
      <xdr:col>1</xdr:col>
      <xdr:colOff>485775</xdr:colOff>
      <xdr:row>98</xdr:row>
      <xdr:rowOff>169766</xdr:rowOff>
    </xdr:to>
    <xdr:sp macro="" textlink="">
      <xdr:nvSpPr>
        <xdr:cNvPr id="259" name="円/楕円 258"/>
        <xdr:cNvSpPr/>
      </xdr:nvSpPr>
      <xdr:spPr>
        <a:xfrm>
          <a:off x="1079500" y="168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160893</xdr:rowOff>
    </xdr:from>
    <xdr:ext cx="534377" cy="259045"/>
    <xdr:sp macro="" textlink="">
      <xdr:nvSpPr>
        <xdr:cNvPr id="260" name="テキスト ボックス 259"/>
        <xdr:cNvSpPr txBox="1"/>
      </xdr:nvSpPr>
      <xdr:spPr>
        <a:xfrm>
          <a:off x="863111" y="169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9169</xdr:rowOff>
    </xdr:from>
    <xdr:to>
      <xdr:col>15</xdr:col>
      <xdr:colOff>180975</xdr:colOff>
      <xdr:row>38</xdr:row>
      <xdr:rowOff>24257</xdr:rowOff>
    </xdr:to>
    <xdr:cxnSp macro="">
      <xdr:nvCxnSpPr>
        <xdr:cNvPr id="287" name="直線コネクタ 286"/>
        <xdr:cNvCxnSpPr/>
      </xdr:nvCxnSpPr>
      <xdr:spPr>
        <a:xfrm flipV="1">
          <a:off x="9639300" y="652426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13513</xdr:rowOff>
    </xdr:from>
    <xdr:to>
      <xdr:col>14</xdr:col>
      <xdr:colOff>28575</xdr:colOff>
      <xdr:row>38</xdr:row>
      <xdr:rowOff>24257</xdr:rowOff>
    </xdr:to>
    <xdr:cxnSp macro="">
      <xdr:nvCxnSpPr>
        <xdr:cNvPr id="290" name="直線コネクタ 289"/>
        <xdr:cNvCxnSpPr/>
      </xdr:nvCxnSpPr>
      <xdr:spPr>
        <a:xfrm>
          <a:off x="8750300" y="652861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69977</xdr:rowOff>
    </xdr:from>
    <xdr:to>
      <xdr:col>12</xdr:col>
      <xdr:colOff>511175</xdr:colOff>
      <xdr:row>38</xdr:row>
      <xdr:rowOff>13513</xdr:rowOff>
    </xdr:to>
    <xdr:cxnSp macro="">
      <xdr:nvCxnSpPr>
        <xdr:cNvPr id="293" name="直線コネクタ 292"/>
        <xdr:cNvCxnSpPr/>
      </xdr:nvCxnSpPr>
      <xdr:spPr>
        <a:xfrm>
          <a:off x="7861300" y="641362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65862</xdr:rowOff>
    </xdr:from>
    <xdr:to>
      <xdr:col>11</xdr:col>
      <xdr:colOff>307975</xdr:colOff>
      <xdr:row>37</xdr:row>
      <xdr:rowOff>69977</xdr:rowOff>
    </xdr:to>
    <xdr:cxnSp macro="">
      <xdr:nvCxnSpPr>
        <xdr:cNvPr id="296" name="直線コネクタ 295"/>
        <xdr:cNvCxnSpPr/>
      </xdr:nvCxnSpPr>
      <xdr:spPr>
        <a:xfrm>
          <a:off x="6972300" y="640951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129819</xdr:rowOff>
    </xdr:from>
    <xdr:to>
      <xdr:col>15</xdr:col>
      <xdr:colOff>231775</xdr:colOff>
      <xdr:row>38</xdr:row>
      <xdr:rowOff>59969</xdr:rowOff>
    </xdr:to>
    <xdr:sp macro="" textlink="">
      <xdr:nvSpPr>
        <xdr:cNvPr id="306" name="円/楕円 305"/>
        <xdr:cNvSpPr/>
      </xdr:nvSpPr>
      <xdr:spPr>
        <a:xfrm>
          <a:off x="104267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108246</xdr:rowOff>
    </xdr:from>
    <xdr:ext cx="378565" cy="259045"/>
    <xdr:sp macro="" textlink="">
      <xdr:nvSpPr>
        <xdr:cNvPr id="307" name="労働費該当値テキスト"/>
        <xdr:cNvSpPr txBox="1"/>
      </xdr:nvSpPr>
      <xdr:spPr>
        <a:xfrm>
          <a:off x="10528300" y="64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144907</xdr:rowOff>
    </xdr:from>
    <xdr:to>
      <xdr:col>14</xdr:col>
      <xdr:colOff>79375</xdr:colOff>
      <xdr:row>38</xdr:row>
      <xdr:rowOff>75057</xdr:rowOff>
    </xdr:to>
    <xdr:sp macro="" textlink="">
      <xdr:nvSpPr>
        <xdr:cNvPr id="308" name="円/楕円 307"/>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66184</xdr:rowOff>
    </xdr:from>
    <xdr:ext cx="378565" cy="259045"/>
    <xdr:sp macro="" textlink="">
      <xdr:nvSpPr>
        <xdr:cNvPr id="309" name="テキスト ボックス 308"/>
        <xdr:cNvSpPr txBox="1"/>
      </xdr:nvSpPr>
      <xdr:spPr>
        <a:xfrm>
          <a:off x="9450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134163</xdr:rowOff>
    </xdr:from>
    <xdr:to>
      <xdr:col>12</xdr:col>
      <xdr:colOff>561975</xdr:colOff>
      <xdr:row>38</xdr:row>
      <xdr:rowOff>64312</xdr:rowOff>
    </xdr:to>
    <xdr:sp macro="" textlink="">
      <xdr:nvSpPr>
        <xdr:cNvPr id="310" name="円/楕円 309"/>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55440</xdr:rowOff>
    </xdr:from>
    <xdr:ext cx="378565" cy="259045"/>
    <xdr:sp macro="" textlink="">
      <xdr:nvSpPr>
        <xdr:cNvPr id="311" name="テキスト ボックス 310"/>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19177</xdr:rowOff>
    </xdr:from>
    <xdr:to>
      <xdr:col>11</xdr:col>
      <xdr:colOff>358775</xdr:colOff>
      <xdr:row>37</xdr:row>
      <xdr:rowOff>120777</xdr:rowOff>
    </xdr:to>
    <xdr:sp macro="" textlink="">
      <xdr:nvSpPr>
        <xdr:cNvPr id="312" name="円/楕円 311"/>
        <xdr:cNvSpPr/>
      </xdr:nvSpPr>
      <xdr:spPr>
        <a:xfrm>
          <a:off x="781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111904</xdr:rowOff>
    </xdr:from>
    <xdr:ext cx="469744" cy="259045"/>
    <xdr:sp macro="" textlink="">
      <xdr:nvSpPr>
        <xdr:cNvPr id="313" name="テキスト ボックス 312"/>
        <xdr:cNvSpPr txBox="1"/>
      </xdr:nvSpPr>
      <xdr:spPr>
        <a:xfrm>
          <a:off x="7626427"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15062</xdr:rowOff>
    </xdr:from>
    <xdr:to>
      <xdr:col>10</xdr:col>
      <xdr:colOff>155575</xdr:colOff>
      <xdr:row>37</xdr:row>
      <xdr:rowOff>116662</xdr:rowOff>
    </xdr:to>
    <xdr:sp macro="" textlink="">
      <xdr:nvSpPr>
        <xdr:cNvPr id="314" name="円/楕円 313"/>
        <xdr:cNvSpPr/>
      </xdr:nvSpPr>
      <xdr:spPr>
        <a:xfrm>
          <a:off x="6921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107789</xdr:rowOff>
    </xdr:from>
    <xdr:ext cx="469744" cy="259045"/>
    <xdr:sp macro="" textlink="">
      <xdr:nvSpPr>
        <xdr:cNvPr id="315" name="テキスト ボックス 314"/>
        <xdr:cNvSpPr txBox="1"/>
      </xdr:nvSpPr>
      <xdr:spPr>
        <a:xfrm>
          <a:off x="6737427" y="64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65024</xdr:rowOff>
    </xdr:from>
    <xdr:to>
      <xdr:col>15</xdr:col>
      <xdr:colOff>180975</xdr:colOff>
      <xdr:row>56</xdr:row>
      <xdr:rowOff>116840</xdr:rowOff>
    </xdr:to>
    <xdr:cxnSp macro="">
      <xdr:nvCxnSpPr>
        <xdr:cNvPr id="346" name="直線コネクタ 345"/>
        <xdr:cNvCxnSpPr/>
      </xdr:nvCxnSpPr>
      <xdr:spPr>
        <a:xfrm>
          <a:off x="9639300" y="9666224"/>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65024</xdr:rowOff>
    </xdr:from>
    <xdr:to>
      <xdr:col>14</xdr:col>
      <xdr:colOff>28575</xdr:colOff>
      <xdr:row>56</xdr:row>
      <xdr:rowOff>80590</xdr:rowOff>
    </xdr:to>
    <xdr:cxnSp macro="">
      <xdr:nvCxnSpPr>
        <xdr:cNvPr id="349" name="直線コネクタ 348"/>
        <xdr:cNvCxnSpPr/>
      </xdr:nvCxnSpPr>
      <xdr:spPr>
        <a:xfrm flipV="1">
          <a:off x="8750300" y="9666224"/>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80590</xdr:rowOff>
    </xdr:from>
    <xdr:to>
      <xdr:col>12</xdr:col>
      <xdr:colOff>511175</xdr:colOff>
      <xdr:row>56</xdr:row>
      <xdr:rowOff>156028</xdr:rowOff>
    </xdr:to>
    <xdr:cxnSp macro="">
      <xdr:nvCxnSpPr>
        <xdr:cNvPr id="352" name="直線コネクタ 351"/>
        <xdr:cNvCxnSpPr/>
      </xdr:nvCxnSpPr>
      <xdr:spPr>
        <a:xfrm flipV="1">
          <a:off x="7861300" y="968179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120214</xdr:rowOff>
    </xdr:from>
    <xdr:to>
      <xdr:col>11</xdr:col>
      <xdr:colOff>307975</xdr:colOff>
      <xdr:row>56</xdr:row>
      <xdr:rowOff>156028</xdr:rowOff>
    </xdr:to>
    <xdr:cxnSp macro="">
      <xdr:nvCxnSpPr>
        <xdr:cNvPr id="355" name="直線コネクタ 354"/>
        <xdr:cNvCxnSpPr/>
      </xdr:nvCxnSpPr>
      <xdr:spPr>
        <a:xfrm>
          <a:off x="6972300" y="9035614"/>
          <a:ext cx="889000" cy="7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83873</xdr:rowOff>
    </xdr:from>
    <xdr:ext cx="469744" cy="259045"/>
    <xdr:sp macro="" textlink="">
      <xdr:nvSpPr>
        <xdr:cNvPr id="359" name="テキスト ボックス 358"/>
        <xdr:cNvSpPr txBox="1"/>
      </xdr:nvSpPr>
      <xdr:spPr>
        <a:xfrm>
          <a:off x="6737427" y="95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66040</xdr:rowOff>
    </xdr:from>
    <xdr:to>
      <xdr:col>15</xdr:col>
      <xdr:colOff>231775</xdr:colOff>
      <xdr:row>56</xdr:row>
      <xdr:rowOff>167640</xdr:rowOff>
    </xdr:to>
    <xdr:sp macro="" textlink="">
      <xdr:nvSpPr>
        <xdr:cNvPr id="365" name="円/楕円 364"/>
        <xdr:cNvSpPr/>
      </xdr:nvSpPr>
      <xdr:spPr>
        <a:xfrm>
          <a:off x="10426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88917</xdr:rowOff>
    </xdr:from>
    <xdr:ext cx="469744" cy="259045"/>
    <xdr:sp macro="" textlink="">
      <xdr:nvSpPr>
        <xdr:cNvPr id="366" name="農林水産業費該当値テキスト"/>
        <xdr:cNvSpPr txBox="1"/>
      </xdr:nvSpPr>
      <xdr:spPr>
        <a:xfrm>
          <a:off x="105283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14224</xdr:rowOff>
    </xdr:from>
    <xdr:to>
      <xdr:col>14</xdr:col>
      <xdr:colOff>79375</xdr:colOff>
      <xdr:row>56</xdr:row>
      <xdr:rowOff>115824</xdr:rowOff>
    </xdr:to>
    <xdr:sp macro="" textlink="">
      <xdr:nvSpPr>
        <xdr:cNvPr id="367" name="円/楕円 366"/>
        <xdr:cNvSpPr/>
      </xdr:nvSpPr>
      <xdr:spPr>
        <a:xfrm>
          <a:off x="9588500" y="96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106951</xdr:rowOff>
    </xdr:from>
    <xdr:ext cx="469744" cy="259045"/>
    <xdr:sp macro="" textlink="">
      <xdr:nvSpPr>
        <xdr:cNvPr id="368" name="テキスト ボックス 367"/>
        <xdr:cNvSpPr txBox="1"/>
      </xdr:nvSpPr>
      <xdr:spPr>
        <a:xfrm>
          <a:off x="9404427" y="970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29790</xdr:rowOff>
    </xdr:from>
    <xdr:to>
      <xdr:col>12</xdr:col>
      <xdr:colOff>561975</xdr:colOff>
      <xdr:row>56</xdr:row>
      <xdr:rowOff>131390</xdr:rowOff>
    </xdr:to>
    <xdr:sp macro="" textlink="">
      <xdr:nvSpPr>
        <xdr:cNvPr id="369" name="円/楕円 368"/>
        <xdr:cNvSpPr/>
      </xdr:nvSpPr>
      <xdr:spPr>
        <a:xfrm>
          <a:off x="8699500" y="96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122517</xdr:rowOff>
    </xdr:from>
    <xdr:ext cx="469744" cy="259045"/>
    <xdr:sp macro="" textlink="">
      <xdr:nvSpPr>
        <xdr:cNvPr id="370" name="テキスト ボックス 369"/>
        <xdr:cNvSpPr txBox="1"/>
      </xdr:nvSpPr>
      <xdr:spPr>
        <a:xfrm>
          <a:off x="8515427" y="9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105228</xdr:rowOff>
    </xdr:from>
    <xdr:to>
      <xdr:col>11</xdr:col>
      <xdr:colOff>358775</xdr:colOff>
      <xdr:row>57</xdr:row>
      <xdr:rowOff>35378</xdr:rowOff>
    </xdr:to>
    <xdr:sp macro="" textlink="">
      <xdr:nvSpPr>
        <xdr:cNvPr id="371" name="円/楕円 370"/>
        <xdr:cNvSpPr/>
      </xdr:nvSpPr>
      <xdr:spPr>
        <a:xfrm>
          <a:off x="78105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26505</xdr:rowOff>
    </xdr:from>
    <xdr:ext cx="469744" cy="259045"/>
    <xdr:sp macro="" textlink="">
      <xdr:nvSpPr>
        <xdr:cNvPr id="372" name="テキスト ボックス 371"/>
        <xdr:cNvSpPr txBox="1"/>
      </xdr:nvSpPr>
      <xdr:spPr>
        <a:xfrm>
          <a:off x="7626427" y="9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69414</xdr:rowOff>
    </xdr:from>
    <xdr:to>
      <xdr:col>10</xdr:col>
      <xdr:colOff>155575</xdr:colOff>
      <xdr:row>52</xdr:row>
      <xdr:rowOff>171014</xdr:rowOff>
    </xdr:to>
    <xdr:sp macro="" textlink="">
      <xdr:nvSpPr>
        <xdr:cNvPr id="373" name="円/楕円 372"/>
        <xdr:cNvSpPr/>
      </xdr:nvSpPr>
      <xdr:spPr>
        <a:xfrm>
          <a:off x="6921500" y="89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16091</xdr:rowOff>
    </xdr:from>
    <xdr:ext cx="534377" cy="259045"/>
    <xdr:sp macro="" textlink="">
      <xdr:nvSpPr>
        <xdr:cNvPr id="374" name="テキスト ボックス 373"/>
        <xdr:cNvSpPr txBox="1"/>
      </xdr:nvSpPr>
      <xdr:spPr>
        <a:xfrm>
          <a:off x="6705111" y="87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104724</xdr:rowOff>
    </xdr:from>
    <xdr:to>
      <xdr:col>15</xdr:col>
      <xdr:colOff>180975</xdr:colOff>
      <xdr:row>75</xdr:row>
      <xdr:rowOff>144387</xdr:rowOff>
    </xdr:to>
    <xdr:cxnSp macro="">
      <xdr:nvCxnSpPr>
        <xdr:cNvPr id="399" name="直線コネクタ 398"/>
        <xdr:cNvCxnSpPr/>
      </xdr:nvCxnSpPr>
      <xdr:spPr>
        <a:xfrm flipV="1">
          <a:off x="9639300" y="12963474"/>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144387</xdr:rowOff>
    </xdr:from>
    <xdr:to>
      <xdr:col>14</xdr:col>
      <xdr:colOff>28575</xdr:colOff>
      <xdr:row>75</xdr:row>
      <xdr:rowOff>161417</xdr:rowOff>
    </xdr:to>
    <xdr:cxnSp macro="">
      <xdr:nvCxnSpPr>
        <xdr:cNvPr id="402" name="直線コネクタ 401"/>
        <xdr:cNvCxnSpPr/>
      </xdr:nvCxnSpPr>
      <xdr:spPr>
        <a:xfrm flipV="1">
          <a:off x="8750300" y="1300313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52889</xdr:rowOff>
    </xdr:from>
    <xdr:to>
      <xdr:col>12</xdr:col>
      <xdr:colOff>511175</xdr:colOff>
      <xdr:row>75</xdr:row>
      <xdr:rowOff>161417</xdr:rowOff>
    </xdr:to>
    <xdr:cxnSp macro="">
      <xdr:nvCxnSpPr>
        <xdr:cNvPr id="405" name="直線コネクタ 404"/>
        <xdr:cNvCxnSpPr/>
      </xdr:nvCxnSpPr>
      <xdr:spPr>
        <a:xfrm>
          <a:off x="7861300" y="12911639"/>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52889</xdr:rowOff>
    </xdr:from>
    <xdr:to>
      <xdr:col>11</xdr:col>
      <xdr:colOff>307975</xdr:colOff>
      <xdr:row>76</xdr:row>
      <xdr:rowOff>29000</xdr:rowOff>
    </xdr:to>
    <xdr:cxnSp macro="">
      <xdr:nvCxnSpPr>
        <xdr:cNvPr id="408" name="直線コネクタ 407"/>
        <xdr:cNvCxnSpPr/>
      </xdr:nvCxnSpPr>
      <xdr:spPr>
        <a:xfrm flipV="1">
          <a:off x="6972300" y="12911639"/>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106132</xdr:rowOff>
    </xdr:from>
    <xdr:ext cx="469744" cy="259045"/>
    <xdr:sp macro="" textlink="">
      <xdr:nvSpPr>
        <xdr:cNvPr id="410" name="テキスト ボックス 409"/>
        <xdr:cNvSpPr txBox="1"/>
      </xdr:nvSpPr>
      <xdr:spPr>
        <a:xfrm>
          <a:off x="7626427" y="129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53924</xdr:rowOff>
    </xdr:from>
    <xdr:to>
      <xdr:col>15</xdr:col>
      <xdr:colOff>231775</xdr:colOff>
      <xdr:row>75</xdr:row>
      <xdr:rowOff>155524</xdr:rowOff>
    </xdr:to>
    <xdr:sp macro="" textlink="">
      <xdr:nvSpPr>
        <xdr:cNvPr id="418" name="円/楕円 417"/>
        <xdr:cNvSpPr/>
      </xdr:nvSpPr>
      <xdr:spPr>
        <a:xfrm>
          <a:off x="104267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76801</xdr:rowOff>
    </xdr:from>
    <xdr:ext cx="469744" cy="259045"/>
    <xdr:sp macro="" textlink="">
      <xdr:nvSpPr>
        <xdr:cNvPr id="419" name="商工費該当値テキスト"/>
        <xdr:cNvSpPr txBox="1"/>
      </xdr:nvSpPr>
      <xdr:spPr>
        <a:xfrm>
          <a:off x="10528300" y="127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93587</xdr:rowOff>
    </xdr:from>
    <xdr:to>
      <xdr:col>14</xdr:col>
      <xdr:colOff>79375</xdr:colOff>
      <xdr:row>76</xdr:row>
      <xdr:rowOff>23737</xdr:rowOff>
    </xdr:to>
    <xdr:sp macro="" textlink="">
      <xdr:nvSpPr>
        <xdr:cNvPr id="420" name="円/楕円 419"/>
        <xdr:cNvSpPr/>
      </xdr:nvSpPr>
      <xdr:spPr>
        <a:xfrm>
          <a:off x="9588500" y="129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14864</xdr:rowOff>
    </xdr:from>
    <xdr:ext cx="469744" cy="259045"/>
    <xdr:sp macro="" textlink="">
      <xdr:nvSpPr>
        <xdr:cNvPr id="421" name="テキスト ボックス 420"/>
        <xdr:cNvSpPr txBox="1"/>
      </xdr:nvSpPr>
      <xdr:spPr>
        <a:xfrm>
          <a:off x="9404427" y="130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110617</xdr:rowOff>
    </xdr:from>
    <xdr:to>
      <xdr:col>12</xdr:col>
      <xdr:colOff>561975</xdr:colOff>
      <xdr:row>76</xdr:row>
      <xdr:rowOff>40767</xdr:rowOff>
    </xdr:to>
    <xdr:sp macro="" textlink="">
      <xdr:nvSpPr>
        <xdr:cNvPr id="422" name="円/楕円 421"/>
        <xdr:cNvSpPr/>
      </xdr:nvSpPr>
      <xdr:spPr>
        <a:xfrm>
          <a:off x="8699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31894</xdr:rowOff>
    </xdr:from>
    <xdr:ext cx="469744" cy="259045"/>
    <xdr:sp macro="" textlink="">
      <xdr:nvSpPr>
        <xdr:cNvPr id="423" name="テキスト ボックス 422"/>
        <xdr:cNvSpPr txBox="1"/>
      </xdr:nvSpPr>
      <xdr:spPr>
        <a:xfrm>
          <a:off x="8515427" y="130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2089</xdr:rowOff>
    </xdr:from>
    <xdr:to>
      <xdr:col>11</xdr:col>
      <xdr:colOff>358775</xdr:colOff>
      <xdr:row>75</xdr:row>
      <xdr:rowOff>103689</xdr:rowOff>
    </xdr:to>
    <xdr:sp macro="" textlink="">
      <xdr:nvSpPr>
        <xdr:cNvPr id="424" name="円/楕円 423"/>
        <xdr:cNvSpPr/>
      </xdr:nvSpPr>
      <xdr:spPr>
        <a:xfrm>
          <a:off x="7810500" y="128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120216</xdr:rowOff>
    </xdr:from>
    <xdr:ext cx="469744" cy="259045"/>
    <xdr:sp macro="" textlink="">
      <xdr:nvSpPr>
        <xdr:cNvPr id="425" name="テキスト ボックス 424"/>
        <xdr:cNvSpPr txBox="1"/>
      </xdr:nvSpPr>
      <xdr:spPr>
        <a:xfrm>
          <a:off x="7626427" y="1263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149650</xdr:rowOff>
    </xdr:from>
    <xdr:to>
      <xdr:col>10</xdr:col>
      <xdr:colOff>155575</xdr:colOff>
      <xdr:row>76</xdr:row>
      <xdr:rowOff>79800</xdr:rowOff>
    </xdr:to>
    <xdr:sp macro="" textlink="">
      <xdr:nvSpPr>
        <xdr:cNvPr id="426" name="円/楕円 425"/>
        <xdr:cNvSpPr/>
      </xdr:nvSpPr>
      <xdr:spPr>
        <a:xfrm>
          <a:off x="6921500" y="130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70927</xdr:rowOff>
    </xdr:from>
    <xdr:ext cx="469744" cy="259045"/>
    <xdr:sp macro="" textlink="">
      <xdr:nvSpPr>
        <xdr:cNvPr id="427" name="テキスト ボックス 426"/>
        <xdr:cNvSpPr txBox="1"/>
      </xdr:nvSpPr>
      <xdr:spPr>
        <a:xfrm>
          <a:off x="6737427" y="1310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0" name="テキスト ボックス 43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22039</xdr:rowOff>
    </xdr:from>
    <xdr:to>
      <xdr:col>15</xdr:col>
      <xdr:colOff>180340</xdr:colOff>
      <xdr:row>98</xdr:row>
      <xdr:rowOff>100267</xdr:rowOff>
    </xdr:to>
    <xdr:cxnSp macro="">
      <xdr:nvCxnSpPr>
        <xdr:cNvPr id="450" name="直線コネクタ 449"/>
        <xdr:cNvCxnSpPr/>
      </xdr:nvCxnSpPr>
      <xdr:spPr>
        <a:xfrm flipV="1">
          <a:off x="10475595" y="15795439"/>
          <a:ext cx="1270" cy="110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104094</xdr:rowOff>
    </xdr:from>
    <xdr:ext cx="534377" cy="259045"/>
    <xdr:sp macro="" textlink="">
      <xdr:nvSpPr>
        <xdr:cNvPr id="451" name="土木費最小値テキスト"/>
        <xdr:cNvSpPr txBox="1"/>
      </xdr:nvSpPr>
      <xdr:spPr>
        <a:xfrm>
          <a:off x="10528300" y="169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98</xdr:row>
      <xdr:rowOff>100267</xdr:rowOff>
    </xdr:from>
    <xdr:to>
      <xdr:col>15</xdr:col>
      <xdr:colOff>269875</xdr:colOff>
      <xdr:row>98</xdr:row>
      <xdr:rowOff>100267</xdr:rowOff>
    </xdr:to>
    <xdr:cxnSp macro="">
      <xdr:nvCxnSpPr>
        <xdr:cNvPr id="452" name="直線コネクタ 451"/>
        <xdr:cNvCxnSpPr/>
      </xdr:nvCxnSpPr>
      <xdr:spPr>
        <a:xfrm>
          <a:off x="10388600" y="1690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140166</xdr:rowOff>
    </xdr:from>
    <xdr:ext cx="534377" cy="259045"/>
    <xdr:sp macro="" textlink="">
      <xdr:nvSpPr>
        <xdr:cNvPr id="453" name="土木費最大値テキスト"/>
        <xdr:cNvSpPr txBox="1"/>
      </xdr:nvSpPr>
      <xdr:spPr>
        <a:xfrm>
          <a:off x="10528300" y="15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92</xdr:row>
      <xdr:rowOff>22039</xdr:rowOff>
    </xdr:from>
    <xdr:to>
      <xdr:col>15</xdr:col>
      <xdr:colOff>269875</xdr:colOff>
      <xdr:row>92</xdr:row>
      <xdr:rowOff>22039</xdr:rowOff>
    </xdr:to>
    <xdr:cxnSp macro="">
      <xdr:nvCxnSpPr>
        <xdr:cNvPr id="454" name="直線コネクタ 453"/>
        <xdr:cNvCxnSpPr/>
      </xdr:nvCxnSpPr>
      <xdr:spPr>
        <a:xfrm>
          <a:off x="10388600" y="1579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133939</xdr:rowOff>
    </xdr:from>
    <xdr:to>
      <xdr:col>15</xdr:col>
      <xdr:colOff>180975</xdr:colOff>
      <xdr:row>95</xdr:row>
      <xdr:rowOff>59027</xdr:rowOff>
    </xdr:to>
    <xdr:cxnSp macro="">
      <xdr:nvCxnSpPr>
        <xdr:cNvPr id="455" name="直線コネクタ 454"/>
        <xdr:cNvCxnSpPr/>
      </xdr:nvCxnSpPr>
      <xdr:spPr>
        <a:xfrm flipV="1">
          <a:off x="9639300" y="16078789"/>
          <a:ext cx="838200" cy="2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50868</xdr:rowOff>
    </xdr:from>
    <xdr:ext cx="534377" cy="259045"/>
    <xdr:sp macro="" textlink="">
      <xdr:nvSpPr>
        <xdr:cNvPr id="456" name="土木費平均値テキスト"/>
        <xdr:cNvSpPr txBox="1"/>
      </xdr:nvSpPr>
      <xdr:spPr>
        <a:xfrm>
          <a:off x="10528300" y="1651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72441</xdr:rowOff>
    </xdr:from>
    <xdr:to>
      <xdr:col>15</xdr:col>
      <xdr:colOff>231775</xdr:colOff>
      <xdr:row>97</xdr:row>
      <xdr:rowOff>2591</xdr:rowOff>
    </xdr:to>
    <xdr:sp macro="" textlink="">
      <xdr:nvSpPr>
        <xdr:cNvPr id="457" name="フローチャート : 判断 456"/>
        <xdr:cNvSpPr/>
      </xdr:nvSpPr>
      <xdr:spPr>
        <a:xfrm>
          <a:off x="10426700" y="165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136409</xdr:rowOff>
    </xdr:from>
    <xdr:to>
      <xdr:col>14</xdr:col>
      <xdr:colOff>28575</xdr:colOff>
      <xdr:row>95</xdr:row>
      <xdr:rowOff>59027</xdr:rowOff>
    </xdr:to>
    <xdr:cxnSp macro="">
      <xdr:nvCxnSpPr>
        <xdr:cNvPr id="458" name="直線コネクタ 457"/>
        <xdr:cNvCxnSpPr/>
      </xdr:nvCxnSpPr>
      <xdr:spPr>
        <a:xfrm>
          <a:off x="8750300" y="15738359"/>
          <a:ext cx="889000" cy="6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128150</xdr:rowOff>
    </xdr:from>
    <xdr:to>
      <xdr:col>14</xdr:col>
      <xdr:colOff>79375</xdr:colOff>
      <xdr:row>96</xdr:row>
      <xdr:rowOff>58300</xdr:rowOff>
    </xdr:to>
    <xdr:sp macro="" textlink="">
      <xdr:nvSpPr>
        <xdr:cNvPr id="459" name="フローチャート : 判断 458"/>
        <xdr:cNvSpPr/>
      </xdr:nvSpPr>
      <xdr:spPr>
        <a:xfrm>
          <a:off x="9588500" y="164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49427</xdr:rowOff>
    </xdr:from>
    <xdr:ext cx="534377" cy="259045"/>
    <xdr:sp macro="" textlink="">
      <xdr:nvSpPr>
        <xdr:cNvPr id="460" name="テキスト ボックス 459"/>
        <xdr:cNvSpPr txBox="1"/>
      </xdr:nvSpPr>
      <xdr:spPr>
        <a:xfrm>
          <a:off x="9372111" y="165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136409</xdr:rowOff>
    </xdr:from>
    <xdr:to>
      <xdr:col>12</xdr:col>
      <xdr:colOff>511175</xdr:colOff>
      <xdr:row>93</xdr:row>
      <xdr:rowOff>47871</xdr:rowOff>
    </xdr:to>
    <xdr:cxnSp macro="">
      <xdr:nvCxnSpPr>
        <xdr:cNvPr id="461" name="直線コネクタ 460"/>
        <xdr:cNvCxnSpPr/>
      </xdr:nvCxnSpPr>
      <xdr:spPr>
        <a:xfrm flipV="1">
          <a:off x="7861300" y="15738359"/>
          <a:ext cx="889000" cy="25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78591</xdr:rowOff>
    </xdr:from>
    <xdr:to>
      <xdr:col>12</xdr:col>
      <xdr:colOff>561975</xdr:colOff>
      <xdr:row>96</xdr:row>
      <xdr:rowOff>8741</xdr:rowOff>
    </xdr:to>
    <xdr:sp macro="" textlink="">
      <xdr:nvSpPr>
        <xdr:cNvPr id="462" name="フローチャート : 判断 461"/>
        <xdr:cNvSpPr/>
      </xdr:nvSpPr>
      <xdr:spPr>
        <a:xfrm>
          <a:off x="8699500" y="1636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171318</xdr:rowOff>
    </xdr:from>
    <xdr:ext cx="534377" cy="259045"/>
    <xdr:sp macro="" textlink="">
      <xdr:nvSpPr>
        <xdr:cNvPr id="463" name="テキスト ボックス 462"/>
        <xdr:cNvSpPr txBox="1"/>
      </xdr:nvSpPr>
      <xdr:spPr>
        <a:xfrm>
          <a:off x="8483111" y="164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167681</xdr:rowOff>
    </xdr:from>
    <xdr:to>
      <xdr:col>11</xdr:col>
      <xdr:colOff>307975</xdr:colOff>
      <xdr:row>93</xdr:row>
      <xdr:rowOff>47871</xdr:rowOff>
    </xdr:to>
    <xdr:cxnSp macro="">
      <xdr:nvCxnSpPr>
        <xdr:cNvPr id="464" name="直線コネクタ 463"/>
        <xdr:cNvCxnSpPr/>
      </xdr:nvCxnSpPr>
      <xdr:spPr>
        <a:xfrm>
          <a:off x="6972300" y="15598181"/>
          <a:ext cx="889000" cy="39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151171</xdr:rowOff>
    </xdr:from>
    <xdr:to>
      <xdr:col>11</xdr:col>
      <xdr:colOff>358775</xdr:colOff>
      <xdr:row>96</xdr:row>
      <xdr:rowOff>81321</xdr:rowOff>
    </xdr:to>
    <xdr:sp macro="" textlink="">
      <xdr:nvSpPr>
        <xdr:cNvPr id="465" name="フローチャート : 判断 464"/>
        <xdr:cNvSpPr/>
      </xdr:nvSpPr>
      <xdr:spPr>
        <a:xfrm>
          <a:off x="7810500" y="16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72448</xdr:rowOff>
    </xdr:from>
    <xdr:ext cx="534377" cy="259045"/>
    <xdr:sp macro="" textlink="">
      <xdr:nvSpPr>
        <xdr:cNvPr id="466" name="テキスト ボックス 465"/>
        <xdr:cNvSpPr txBox="1"/>
      </xdr:nvSpPr>
      <xdr:spPr>
        <a:xfrm>
          <a:off x="7594111" y="165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147331</xdr:rowOff>
    </xdr:from>
    <xdr:to>
      <xdr:col>10</xdr:col>
      <xdr:colOff>155575</xdr:colOff>
      <xdr:row>96</xdr:row>
      <xdr:rowOff>77481</xdr:rowOff>
    </xdr:to>
    <xdr:sp macro="" textlink="">
      <xdr:nvSpPr>
        <xdr:cNvPr id="467" name="フローチャート : 判断 466"/>
        <xdr:cNvSpPr/>
      </xdr:nvSpPr>
      <xdr:spPr>
        <a:xfrm>
          <a:off x="6921500" y="1643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68608</xdr:rowOff>
    </xdr:from>
    <xdr:ext cx="534377" cy="259045"/>
    <xdr:sp macro="" textlink="">
      <xdr:nvSpPr>
        <xdr:cNvPr id="468" name="テキスト ボックス 467"/>
        <xdr:cNvSpPr txBox="1"/>
      </xdr:nvSpPr>
      <xdr:spPr>
        <a:xfrm>
          <a:off x="6705111" y="165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83139</xdr:rowOff>
    </xdr:from>
    <xdr:to>
      <xdr:col>15</xdr:col>
      <xdr:colOff>231775</xdr:colOff>
      <xdr:row>94</xdr:row>
      <xdr:rowOff>13289</xdr:rowOff>
    </xdr:to>
    <xdr:sp macro="" textlink="">
      <xdr:nvSpPr>
        <xdr:cNvPr id="474" name="円/楕円 473"/>
        <xdr:cNvSpPr/>
      </xdr:nvSpPr>
      <xdr:spPr>
        <a:xfrm>
          <a:off x="10426700" y="16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106016</xdr:rowOff>
    </xdr:from>
    <xdr:ext cx="534377" cy="259045"/>
    <xdr:sp macro="" textlink="">
      <xdr:nvSpPr>
        <xdr:cNvPr id="475" name="土木費該当値テキスト"/>
        <xdr:cNvSpPr txBox="1"/>
      </xdr:nvSpPr>
      <xdr:spPr>
        <a:xfrm>
          <a:off x="10528300" y="158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8227</xdr:rowOff>
    </xdr:from>
    <xdr:to>
      <xdr:col>14</xdr:col>
      <xdr:colOff>79375</xdr:colOff>
      <xdr:row>95</xdr:row>
      <xdr:rowOff>109827</xdr:rowOff>
    </xdr:to>
    <xdr:sp macro="" textlink="">
      <xdr:nvSpPr>
        <xdr:cNvPr id="476" name="円/楕円 475"/>
        <xdr:cNvSpPr/>
      </xdr:nvSpPr>
      <xdr:spPr>
        <a:xfrm>
          <a:off x="9588500" y="162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126354</xdr:rowOff>
    </xdr:from>
    <xdr:ext cx="534377" cy="259045"/>
    <xdr:sp macro="" textlink="">
      <xdr:nvSpPr>
        <xdr:cNvPr id="477" name="テキスト ボックス 476"/>
        <xdr:cNvSpPr txBox="1"/>
      </xdr:nvSpPr>
      <xdr:spPr>
        <a:xfrm>
          <a:off x="9372111" y="1607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46,029</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85609</xdr:rowOff>
    </xdr:from>
    <xdr:to>
      <xdr:col>12</xdr:col>
      <xdr:colOff>561975</xdr:colOff>
      <xdr:row>92</xdr:row>
      <xdr:rowOff>15759</xdr:rowOff>
    </xdr:to>
    <xdr:sp macro="" textlink="">
      <xdr:nvSpPr>
        <xdr:cNvPr id="478" name="円/楕円 477"/>
        <xdr:cNvSpPr/>
      </xdr:nvSpPr>
      <xdr:spPr>
        <a:xfrm>
          <a:off x="8699500" y="156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32286</xdr:rowOff>
    </xdr:from>
    <xdr:ext cx="534377" cy="259045"/>
    <xdr:sp macro="" textlink="">
      <xdr:nvSpPr>
        <xdr:cNvPr id="479" name="テキスト ボックス 478"/>
        <xdr:cNvSpPr txBox="1"/>
      </xdr:nvSpPr>
      <xdr:spPr>
        <a:xfrm>
          <a:off x="8483111" y="154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168521</xdr:rowOff>
    </xdr:from>
    <xdr:to>
      <xdr:col>11</xdr:col>
      <xdr:colOff>358775</xdr:colOff>
      <xdr:row>93</xdr:row>
      <xdr:rowOff>98671</xdr:rowOff>
    </xdr:to>
    <xdr:sp macro="" textlink="">
      <xdr:nvSpPr>
        <xdr:cNvPr id="480" name="円/楕円 479"/>
        <xdr:cNvSpPr/>
      </xdr:nvSpPr>
      <xdr:spPr>
        <a:xfrm>
          <a:off x="7810500" y="15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115198</xdr:rowOff>
    </xdr:from>
    <xdr:ext cx="534377" cy="259045"/>
    <xdr:sp macro="" textlink="">
      <xdr:nvSpPr>
        <xdr:cNvPr id="481" name="テキスト ボックス 480"/>
        <xdr:cNvSpPr txBox="1"/>
      </xdr:nvSpPr>
      <xdr:spPr>
        <a:xfrm>
          <a:off x="7594111" y="157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116881</xdr:rowOff>
    </xdr:from>
    <xdr:to>
      <xdr:col>10</xdr:col>
      <xdr:colOff>155575</xdr:colOff>
      <xdr:row>91</xdr:row>
      <xdr:rowOff>47031</xdr:rowOff>
    </xdr:to>
    <xdr:sp macro="" textlink="">
      <xdr:nvSpPr>
        <xdr:cNvPr id="482" name="円/楕円 481"/>
        <xdr:cNvSpPr/>
      </xdr:nvSpPr>
      <xdr:spPr>
        <a:xfrm>
          <a:off x="6921500" y="155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63558</xdr:rowOff>
    </xdr:from>
    <xdr:ext cx="534377" cy="259045"/>
    <xdr:sp macro="" textlink="">
      <xdr:nvSpPr>
        <xdr:cNvPr id="483" name="テキスト ボックス 482"/>
        <xdr:cNvSpPr txBox="1"/>
      </xdr:nvSpPr>
      <xdr:spPr>
        <a:xfrm>
          <a:off x="6705111" y="153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06" name="直線コネクタ 505"/>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07"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08" name="直線コネクタ 507"/>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09"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0" name="直線コネクタ 509"/>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68651</xdr:rowOff>
    </xdr:from>
    <xdr:to>
      <xdr:col>23</xdr:col>
      <xdr:colOff>517525</xdr:colOff>
      <xdr:row>36</xdr:row>
      <xdr:rowOff>71257</xdr:rowOff>
    </xdr:to>
    <xdr:cxnSp macro="">
      <xdr:nvCxnSpPr>
        <xdr:cNvPr id="511" name="直線コネクタ 510"/>
        <xdr:cNvCxnSpPr/>
      </xdr:nvCxnSpPr>
      <xdr:spPr>
        <a:xfrm flipV="1">
          <a:off x="15481300" y="5555051"/>
          <a:ext cx="838200" cy="6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2"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3" name="フローチャート : 判断 512"/>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71257</xdr:rowOff>
    </xdr:from>
    <xdr:to>
      <xdr:col>22</xdr:col>
      <xdr:colOff>365125</xdr:colOff>
      <xdr:row>37</xdr:row>
      <xdr:rowOff>73132</xdr:rowOff>
    </xdr:to>
    <xdr:cxnSp macro="">
      <xdr:nvCxnSpPr>
        <xdr:cNvPr id="514" name="直線コネクタ 513"/>
        <xdr:cNvCxnSpPr/>
      </xdr:nvCxnSpPr>
      <xdr:spPr>
        <a:xfrm flipV="1">
          <a:off x="14592300" y="6243457"/>
          <a:ext cx="889000" cy="1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5" name="フローチャート : 判断 514"/>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6" name="テキスト ボックス 515"/>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73132</xdr:rowOff>
    </xdr:from>
    <xdr:to>
      <xdr:col>21</xdr:col>
      <xdr:colOff>161925</xdr:colOff>
      <xdr:row>37</xdr:row>
      <xdr:rowOff>96860</xdr:rowOff>
    </xdr:to>
    <xdr:cxnSp macro="">
      <xdr:nvCxnSpPr>
        <xdr:cNvPr id="517" name="直線コネクタ 516"/>
        <xdr:cNvCxnSpPr/>
      </xdr:nvCxnSpPr>
      <xdr:spPr>
        <a:xfrm flipV="1">
          <a:off x="13703300" y="6416782"/>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8" name="フローチャート : 判断 517"/>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19" name="テキスト ボックス 518"/>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96860</xdr:rowOff>
    </xdr:from>
    <xdr:to>
      <xdr:col>19</xdr:col>
      <xdr:colOff>644525</xdr:colOff>
      <xdr:row>37</xdr:row>
      <xdr:rowOff>116337</xdr:rowOff>
    </xdr:to>
    <xdr:cxnSp macro="">
      <xdr:nvCxnSpPr>
        <xdr:cNvPr id="520" name="直線コネクタ 519"/>
        <xdr:cNvCxnSpPr/>
      </xdr:nvCxnSpPr>
      <xdr:spPr>
        <a:xfrm flipV="1">
          <a:off x="12814300" y="6440510"/>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1" name="フローチャート : 判断 520"/>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2" name="テキスト ボックス 521"/>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3" name="フローチャート : 判断 522"/>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4" name="テキスト ボックス 523"/>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17851</xdr:rowOff>
    </xdr:from>
    <xdr:to>
      <xdr:col>23</xdr:col>
      <xdr:colOff>568325</xdr:colOff>
      <xdr:row>32</xdr:row>
      <xdr:rowOff>119451</xdr:rowOff>
    </xdr:to>
    <xdr:sp macro="" textlink="">
      <xdr:nvSpPr>
        <xdr:cNvPr id="530" name="円/楕円 529"/>
        <xdr:cNvSpPr/>
      </xdr:nvSpPr>
      <xdr:spPr>
        <a:xfrm>
          <a:off x="16268700" y="55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40728</xdr:rowOff>
    </xdr:from>
    <xdr:ext cx="534377" cy="259045"/>
    <xdr:sp macro="" textlink="">
      <xdr:nvSpPr>
        <xdr:cNvPr id="531" name="消防費該当値テキスト"/>
        <xdr:cNvSpPr txBox="1"/>
      </xdr:nvSpPr>
      <xdr:spPr>
        <a:xfrm>
          <a:off x="16370300" y="53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20457</xdr:rowOff>
    </xdr:from>
    <xdr:to>
      <xdr:col>22</xdr:col>
      <xdr:colOff>415925</xdr:colOff>
      <xdr:row>36</xdr:row>
      <xdr:rowOff>122057</xdr:rowOff>
    </xdr:to>
    <xdr:sp macro="" textlink="">
      <xdr:nvSpPr>
        <xdr:cNvPr id="532" name="円/楕円 531"/>
        <xdr:cNvSpPr/>
      </xdr:nvSpPr>
      <xdr:spPr>
        <a:xfrm>
          <a:off x="15430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138584</xdr:rowOff>
    </xdr:from>
    <xdr:ext cx="534377" cy="259045"/>
    <xdr:sp macro="" textlink="">
      <xdr:nvSpPr>
        <xdr:cNvPr id="533" name="テキスト ボックス 532"/>
        <xdr:cNvSpPr txBox="1"/>
      </xdr:nvSpPr>
      <xdr:spPr>
        <a:xfrm>
          <a:off x="15214111" y="59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22332</xdr:rowOff>
    </xdr:from>
    <xdr:to>
      <xdr:col>21</xdr:col>
      <xdr:colOff>212725</xdr:colOff>
      <xdr:row>37</xdr:row>
      <xdr:rowOff>123932</xdr:rowOff>
    </xdr:to>
    <xdr:sp macro="" textlink="">
      <xdr:nvSpPr>
        <xdr:cNvPr id="534" name="円/楕円 533"/>
        <xdr:cNvSpPr/>
      </xdr:nvSpPr>
      <xdr:spPr>
        <a:xfrm>
          <a:off x="14541500" y="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140459</xdr:rowOff>
    </xdr:from>
    <xdr:ext cx="534377" cy="259045"/>
    <xdr:sp macro="" textlink="">
      <xdr:nvSpPr>
        <xdr:cNvPr id="535" name="テキスト ボックス 534"/>
        <xdr:cNvSpPr txBox="1"/>
      </xdr:nvSpPr>
      <xdr:spPr>
        <a:xfrm>
          <a:off x="14325111" y="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46060</xdr:rowOff>
    </xdr:from>
    <xdr:to>
      <xdr:col>20</xdr:col>
      <xdr:colOff>9525</xdr:colOff>
      <xdr:row>37</xdr:row>
      <xdr:rowOff>147660</xdr:rowOff>
    </xdr:to>
    <xdr:sp macro="" textlink="">
      <xdr:nvSpPr>
        <xdr:cNvPr id="536" name="円/楕円 535"/>
        <xdr:cNvSpPr/>
      </xdr:nvSpPr>
      <xdr:spPr>
        <a:xfrm>
          <a:off x="13652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164187</xdr:rowOff>
    </xdr:from>
    <xdr:ext cx="534377" cy="259045"/>
    <xdr:sp macro="" textlink="">
      <xdr:nvSpPr>
        <xdr:cNvPr id="537" name="テキスト ボックス 536"/>
        <xdr:cNvSpPr txBox="1"/>
      </xdr:nvSpPr>
      <xdr:spPr>
        <a:xfrm>
          <a:off x="13436111" y="61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65537</xdr:rowOff>
    </xdr:from>
    <xdr:to>
      <xdr:col>18</xdr:col>
      <xdr:colOff>492125</xdr:colOff>
      <xdr:row>37</xdr:row>
      <xdr:rowOff>167137</xdr:rowOff>
    </xdr:to>
    <xdr:sp macro="" textlink="">
      <xdr:nvSpPr>
        <xdr:cNvPr id="538" name="円/楕円 537"/>
        <xdr:cNvSpPr/>
      </xdr:nvSpPr>
      <xdr:spPr>
        <a:xfrm>
          <a:off x="12763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12214</xdr:rowOff>
    </xdr:from>
    <xdr:ext cx="534377" cy="259045"/>
    <xdr:sp macro="" textlink="">
      <xdr:nvSpPr>
        <xdr:cNvPr id="539" name="テキスト ボックス 538"/>
        <xdr:cNvSpPr txBox="1"/>
      </xdr:nvSpPr>
      <xdr:spPr>
        <a:xfrm>
          <a:off x="12547111" y="61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2" name="直線コネクタ 561"/>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3"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4" name="直線コネクタ 563"/>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5"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66" name="直線コネクタ 565"/>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164069</xdr:rowOff>
    </xdr:from>
    <xdr:to>
      <xdr:col>23</xdr:col>
      <xdr:colOff>517525</xdr:colOff>
      <xdr:row>54</xdr:row>
      <xdr:rowOff>91329</xdr:rowOff>
    </xdr:to>
    <xdr:cxnSp macro="">
      <xdr:nvCxnSpPr>
        <xdr:cNvPr id="567" name="直線コネクタ 566"/>
        <xdr:cNvCxnSpPr/>
      </xdr:nvCxnSpPr>
      <xdr:spPr>
        <a:xfrm flipV="1">
          <a:off x="15481300" y="9079469"/>
          <a:ext cx="8382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68"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69" name="フローチャート : 判断 568"/>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52260</xdr:rowOff>
    </xdr:from>
    <xdr:to>
      <xdr:col>22</xdr:col>
      <xdr:colOff>365125</xdr:colOff>
      <xdr:row>54</xdr:row>
      <xdr:rowOff>91329</xdr:rowOff>
    </xdr:to>
    <xdr:cxnSp macro="">
      <xdr:nvCxnSpPr>
        <xdr:cNvPr id="570" name="直線コネクタ 569"/>
        <xdr:cNvCxnSpPr/>
      </xdr:nvCxnSpPr>
      <xdr:spPr>
        <a:xfrm>
          <a:off x="14592300" y="9139110"/>
          <a:ext cx="889000" cy="2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1" name="フローチャート : 判断 570"/>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2" name="テキスト ボックス 571"/>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52260</xdr:rowOff>
    </xdr:from>
    <xdr:to>
      <xdr:col>21</xdr:col>
      <xdr:colOff>161925</xdr:colOff>
      <xdr:row>56</xdr:row>
      <xdr:rowOff>29287</xdr:rowOff>
    </xdr:to>
    <xdr:cxnSp macro="">
      <xdr:nvCxnSpPr>
        <xdr:cNvPr id="573" name="直線コネクタ 572"/>
        <xdr:cNvCxnSpPr/>
      </xdr:nvCxnSpPr>
      <xdr:spPr>
        <a:xfrm flipV="1">
          <a:off x="13703300" y="9139110"/>
          <a:ext cx="889000" cy="4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4" name="フローチャート : 判断 573"/>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5" name="テキスト ボックス 574"/>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107307</xdr:rowOff>
    </xdr:from>
    <xdr:to>
      <xdr:col>19</xdr:col>
      <xdr:colOff>644525</xdr:colOff>
      <xdr:row>56</xdr:row>
      <xdr:rowOff>29287</xdr:rowOff>
    </xdr:to>
    <xdr:cxnSp macro="">
      <xdr:nvCxnSpPr>
        <xdr:cNvPr id="576" name="直線コネクタ 575"/>
        <xdr:cNvCxnSpPr/>
      </xdr:nvCxnSpPr>
      <xdr:spPr>
        <a:xfrm>
          <a:off x="12814300" y="9537057"/>
          <a:ext cx="889000" cy="9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7" name="フローチャート : 判断 576"/>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8" name="テキスト ボックス 577"/>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79" name="フローチャート : 判断 578"/>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0" name="テキスト ボックス 579"/>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113269</xdr:rowOff>
    </xdr:from>
    <xdr:to>
      <xdr:col>23</xdr:col>
      <xdr:colOff>568325</xdr:colOff>
      <xdr:row>53</xdr:row>
      <xdr:rowOff>43419</xdr:rowOff>
    </xdr:to>
    <xdr:sp macro="" textlink="">
      <xdr:nvSpPr>
        <xdr:cNvPr id="586" name="円/楕円 585"/>
        <xdr:cNvSpPr/>
      </xdr:nvSpPr>
      <xdr:spPr>
        <a:xfrm>
          <a:off x="16268700" y="9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136146</xdr:rowOff>
    </xdr:from>
    <xdr:ext cx="534377" cy="259045"/>
    <xdr:sp macro="" textlink="">
      <xdr:nvSpPr>
        <xdr:cNvPr id="587" name="教育費該当値テキスト"/>
        <xdr:cNvSpPr txBox="1"/>
      </xdr:nvSpPr>
      <xdr:spPr>
        <a:xfrm>
          <a:off x="16370300" y="8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40529</xdr:rowOff>
    </xdr:from>
    <xdr:to>
      <xdr:col>22</xdr:col>
      <xdr:colOff>415925</xdr:colOff>
      <xdr:row>54</xdr:row>
      <xdr:rowOff>142129</xdr:rowOff>
    </xdr:to>
    <xdr:sp macro="" textlink="">
      <xdr:nvSpPr>
        <xdr:cNvPr id="588" name="円/楕円 587"/>
        <xdr:cNvSpPr/>
      </xdr:nvSpPr>
      <xdr:spPr>
        <a:xfrm>
          <a:off x="15430500" y="9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158656</xdr:rowOff>
    </xdr:from>
    <xdr:ext cx="534377" cy="259045"/>
    <xdr:sp macro="" textlink="">
      <xdr:nvSpPr>
        <xdr:cNvPr id="589" name="テキスト ボックス 588"/>
        <xdr:cNvSpPr txBox="1"/>
      </xdr:nvSpPr>
      <xdr:spPr>
        <a:xfrm>
          <a:off x="15214111" y="9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1460</xdr:rowOff>
    </xdr:from>
    <xdr:to>
      <xdr:col>21</xdr:col>
      <xdr:colOff>212725</xdr:colOff>
      <xdr:row>53</xdr:row>
      <xdr:rowOff>103060</xdr:rowOff>
    </xdr:to>
    <xdr:sp macro="" textlink="">
      <xdr:nvSpPr>
        <xdr:cNvPr id="590" name="円/楕円 589"/>
        <xdr:cNvSpPr/>
      </xdr:nvSpPr>
      <xdr:spPr>
        <a:xfrm>
          <a:off x="14541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119587</xdr:rowOff>
    </xdr:from>
    <xdr:ext cx="534377" cy="259045"/>
    <xdr:sp macro="" textlink="">
      <xdr:nvSpPr>
        <xdr:cNvPr id="591" name="テキスト ボックス 590"/>
        <xdr:cNvSpPr txBox="1"/>
      </xdr:nvSpPr>
      <xdr:spPr>
        <a:xfrm>
          <a:off x="14325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149937</xdr:rowOff>
    </xdr:from>
    <xdr:to>
      <xdr:col>20</xdr:col>
      <xdr:colOff>9525</xdr:colOff>
      <xdr:row>56</xdr:row>
      <xdr:rowOff>80087</xdr:rowOff>
    </xdr:to>
    <xdr:sp macro="" textlink="">
      <xdr:nvSpPr>
        <xdr:cNvPr id="592" name="円/楕円 591"/>
        <xdr:cNvSpPr/>
      </xdr:nvSpPr>
      <xdr:spPr>
        <a:xfrm>
          <a:off x="13652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71214</xdr:rowOff>
    </xdr:from>
    <xdr:ext cx="534377" cy="259045"/>
    <xdr:sp macro="" textlink="">
      <xdr:nvSpPr>
        <xdr:cNvPr id="593" name="テキスト ボックス 592"/>
        <xdr:cNvSpPr txBox="1"/>
      </xdr:nvSpPr>
      <xdr:spPr>
        <a:xfrm>
          <a:off x="13436111" y="96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56507</xdr:rowOff>
    </xdr:from>
    <xdr:to>
      <xdr:col>18</xdr:col>
      <xdr:colOff>492125</xdr:colOff>
      <xdr:row>55</xdr:row>
      <xdr:rowOff>158107</xdr:rowOff>
    </xdr:to>
    <xdr:sp macro="" textlink="">
      <xdr:nvSpPr>
        <xdr:cNvPr id="594" name="円/楕円 593"/>
        <xdr:cNvSpPr/>
      </xdr:nvSpPr>
      <xdr:spPr>
        <a:xfrm>
          <a:off x="12763500" y="9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3184</xdr:rowOff>
    </xdr:from>
    <xdr:ext cx="534377" cy="259045"/>
    <xdr:sp macro="" textlink="">
      <xdr:nvSpPr>
        <xdr:cNvPr id="595" name="テキスト ボックス 594"/>
        <xdr:cNvSpPr txBox="1"/>
      </xdr:nvSpPr>
      <xdr:spPr>
        <a:xfrm>
          <a:off x="12547111" y="92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19" name="直線コネクタ 618"/>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2"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3" name="直線コネクタ 622"/>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145796</xdr:rowOff>
    </xdr:from>
    <xdr:to>
      <xdr:col>23</xdr:col>
      <xdr:colOff>517525</xdr:colOff>
      <xdr:row>78</xdr:row>
      <xdr:rowOff>157035</xdr:rowOff>
    </xdr:to>
    <xdr:cxnSp macro="">
      <xdr:nvCxnSpPr>
        <xdr:cNvPr id="624" name="直線コネクタ 623"/>
        <xdr:cNvCxnSpPr/>
      </xdr:nvCxnSpPr>
      <xdr:spPr>
        <a:xfrm flipV="1">
          <a:off x="15481300" y="13518896"/>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5"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26" name="フローチャート : 判断 625"/>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47689</xdr:rowOff>
    </xdr:from>
    <xdr:to>
      <xdr:col>22</xdr:col>
      <xdr:colOff>365125</xdr:colOff>
      <xdr:row>78</xdr:row>
      <xdr:rowOff>157035</xdr:rowOff>
    </xdr:to>
    <xdr:cxnSp macro="">
      <xdr:nvCxnSpPr>
        <xdr:cNvPr id="627" name="直線コネクタ 626"/>
        <xdr:cNvCxnSpPr/>
      </xdr:nvCxnSpPr>
      <xdr:spPr>
        <a:xfrm>
          <a:off x="14592300" y="13420789"/>
          <a:ext cx="889000" cy="10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28" name="フローチャート : 判断 627"/>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29" name="テキスト ボックス 628"/>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50546</xdr:rowOff>
    </xdr:from>
    <xdr:to>
      <xdr:col>21</xdr:col>
      <xdr:colOff>161925</xdr:colOff>
      <xdr:row>78</xdr:row>
      <xdr:rowOff>47689</xdr:rowOff>
    </xdr:to>
    <xdr:cxnSp macro="">
      <xdr:nvCxnSpPr>
        <xdr:cNvPr id="630" name="直線コネクタ 629"/>
        <xdr:cNvCxnSpPr/>
      </xdr:nvCxnSpPr>
      <xdr:spPr>
        <a:xfrm>
          <a:off x="13703300" y="13252196"/>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1" name="フローチャート : 判断 630"/>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2" name="テキスト ボックス 631"/>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32448</xdr:rowOff>
    </xdr:from>
    <xdr:to>
      <xdr:col>19</xdr:col>
      <xdr:colOff>644525</xdr:colOff>
      <xdr:row>77</xdr:row>
      <xdr:rowOff>50546</xdr:rowOff>
    </xdr:to>
    <xdr:cxnSp macro="">
      <xdr:nvCxnSpPr>
        <xdr:cNvPr id="633" name="直線コネクタ 632"/>
        <xdr:cNvCxnSpPr/>
      </xdr:nvCxnSpPr>
      <xdr:spPr>
        <a:xfrm>
          <a:off x="12814300" y="12719748"/>
          <a:ext cx="889000" cy="5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4" name="フローチャート : 判断 633"/>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5" name="テキスト ボックス 634"/>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36" name="フローチャート : 判断 635"/>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16273</xdr:rowOff>
    </xdr:from>
    <xdr:ext cx="469744" cy="259045"/>
    <xdr:sp macro="" textlink="">
      <xdr:nvSpPr>
        <xdr:cNvPr id="637" name="テキスト ボックス 636"/>
        <xdr:cNvSpPr txBox="1"/>
      </xdr:nvSpPr>
      <xdr:spPr>
        <a:xfrm>
          <a:off x="12579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94996</xdr:rowOff>
    </xdr:from>
    <xdr:to>
      <xdr:col>23</xdr:col>
      <xdr:colOff>568325</xdr:colOff>
      <xdr:row>79</xdr:row>
      <xdr:rowOff>25146</xdr:rowOff>
    </xdr:to>
    <xdr:sp macro="" textlink="">
      <xdr:nvSpPr>
        <xdr:cNvPr id="643" name="円/楕円 642"/>
        <xdr:cNvSpPr/>
      </xdr:nvSpPr>
      <xdr:spPr>
        <a:xfrm>
          <a:off x="162687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52659</xdr:rowOff>
    </xdr:from>
    <xdr:ext cx="378565" cy="259045"/>
    <xdr:sp macro="" textlink="">
      <xdr:nvSpPr>
        <xdr:cNvPr id="644" name="災害復旧費該当値テキスト"/>
        <xdr:cNvSpPr txBox="1"/>
      </xdr:nvSpPr>
      <xdr:spPr>
        <a:xfrm>
          <a:off x="16370300" y="1342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106235</xdr:rowOff>
    </xdr:from>
    <xdr:to>
      <xdr:col>22</xdr:col>
      <xdr:colOff>415925</xdr:colOff>
      <xdr:row>79</xdr:row>
      <xdr:rowOff>36385</xdr:rowOff>
    </xdr:to>
    <xdr:sp macro="" textlink="">
      <xdr:nvSpPr>
        <xdr:cNvPr id="645" name="円/楕円 644"/>
        <xdr:cNvSpPr/>
      </xdr:nvSpPr>
      <xdr:spPr>
        <a:xfrm>
          <a:off x="15430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27512</xdr:rowOff>
    </xdr:from>
    <xdr:ext cx="378565" cy="259045"/>
    <xdr:sp macro="" textlink="">
      <xdr:nvSpPr>
        <xdr:cNvPr id="646" name="テキスト ボックス 645"/>
        <xdr:cNvSpPr txBox="1"/>
      </xdr:nvSpPr>
      <xdr:spPr>
        <a:xfrm>
          <a:off x="15292017" y="1357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168339</xdr:rowOff>
    </xdr:from>
    <xdr:to>
      <xdr:col>21</xdr:col>
      <xdr:colOff>212725</xdr:colOff>
      <xdr:row>78</xdr:row>
      <xdr:rowOff>98489</xdr:rowOff>
    </xdr:to>
    <xdr:sp macro="" textlink="">
      <xdr:nvSpPr>
        <xdr:cNvPr id="647" name="円/楕円 646"/>
        <xdr:cNvSpPr/>
      </xdr:nvSpPr>
      <xdr:spPr>
        <a:xfrm>
          <a:off x="14541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115016</xdr:rowOff>
    </xdr:from>
    <xdr:ext cx="378565" cy="259045"/>
    <xdr:sp macro="" textlink="">
      <xdr:nvSpPr>
        <xdr:cNvPr id="648" name="テキスト ボックス 647"/>
        <xdr:cNvSpPr txBox="1"/>
      </xdr:nvSpPr>
      <xdr:spPr>
        <a:xfrm>
          <a:off x="14403017" y="131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171196</xdr:rowOff>
    </xdr:from>
    <xdr:to>
      <xdr:col>20</xdr:col>
      <xdr:colOff>9525</xdr:colOff>
      <xdr:row>77</xdr:row>
      <xdr:rowOff>101346</xdr:rowOff>
    </xdr:to>
    <xdr:sp macro="" textlink="">
      <xdr:nvSpPr>
        <xdr:cNvPr id="649" name="円/楕円 648"/>
        <xdr:cNvSpPr/>
      </xdr:nvSpPr>
      <xdr:spPr>
        <a:xfrm>
          <a:off x="13652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117873</xdr:rowOff>
    </xdr:from>
    <xdr:ext cx="469744" cy="259045"/>
    <xdr:sp macro="" textlink="">
      <xdr:nvSpPr>
        <xdr:cNvPr id="650" name="テキスト ボックス 649"/>
        <xdr:cNvSpPr txBox="1"/>
      </xdr:nvSpPr>
      <xdr:spPr>
        <a:xfrm>
          <a:off x="13468427" y="129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153098</xdr:rowOff>
    </xdr:from>
    <xdr:to>
      <xdr:col>18</xdr:col>
      <xdr:colOff>492125</xdr:colOff>
      <xdr:row>74</xdr:row>
      <xdr:rowOff>83248</xdr:rowOff>
    </xdr:to>
    <xdr:sp macro="" textlink="">
      <xdr:nvSpPr>
        <xdr:cNvPr id="651" name="円/楕円 650"/>
        <xdr:cNvSpPr/>
      </xdr:nvSpPr>
      <xdr:spPr>
        <a:xfrm>
          <a:off x="12763500" y="12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99775</xdr:rowOff>
    </xdr:from>
    <xdr:ext cx="469744" cy="259045"/>
    <xdr:sp macro="" textlink="">
      <xdr:nvSpPr>
        <xdr:cNvPr id="652" name="テキスト ボックス 651"/>
        <xdr:cNvSpPr txBox="1"/>
      </xdr:nvSpPr>
      <xdr:spPr>
        <a:xfrm>
          <a:off x="12579427" y="124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78" name="直線コネクタ 677"/>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79"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0" name="直線コネクタ 679"/>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1"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2" name="直線コネクタ 681"/>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79121</xdr:rowOff>
    </xdr:from>
    <xdr:to>
      <xdr:col>23</xdr:col>
      <xdr:colOff>517525</xdr:colOff>
      <xdr:row>96</xdr:row>
      <xdr:rowOff>124563</xdr:rowOff>
    </xdr:to>
    <xdr:cxnSp macro="">
      <xdr:nvCxnSpPr>
        <xdr:cNvPr id="683" name="直線コネクタ 682"/>
        <xdr:cNvCxnSpPr/>
      </xdr:nvCxnSpPr>
      <xdr:spPr>
        <a:xfrm flipV="1">
          <a:off x="15481300" y="16538321"/>
          <a:ext cx="8382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4"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5" name="フローチャート : 判断 684"/>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95286</xdr:rowOff>
    </xdr:from>
    <xdr:to>
      <xdr:col>22</xdr:col>
      <xdr:colOff>365125</xdr:colOff>
      <xdr:row>96</xdr:row>
      <xdr:rowOff>124563</xdr:rowOff>
    </xdr:to>
    <xdr:cxnSp macro="">
      <xdr:nvCxnSpPr>
        <xdr:cNvPr id="686" name="直線コネクタ 685"/>
        <xdr:cNvCxnSpPr/>
      </xdr:nvCxnSpPr>
      <xdr:spPr>
        <a:xfrm>
          <a:off x="14592300" y="1655448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87" name="フローチャート : 判断 686"/>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88" name="テキスト ボックス 687"/>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71072</xdr:rowOff>
    </xdr:from>
    <xdr:to>
      <xdr:col>21</xdr:col>
      <xdr:colOff>161925</xdr:colOff>
      <xdr:row>96</xdr:row>
      <xdr:rowOff>95286</xdr:rowOff>
    </xdr:to>
    <xdr:cxnSp macro="">
      <xdr:nvCxnSpPr>
        <xdr:cNvPr id="689" name="直線コネクタ 688"/>
        <xdr:cNvCxnSpPr/>
      </xdr:nvCxnSpPr>
      <xdr:spPr>
        <a:xfrm>
          <a:off x="13703300" y="16530272"/>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0" name="フローチャート : 判断 689"/>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1" name="テキスト ボックス 690"/>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45092</xdr:rowOff>
    </xdr:from>
    <xdr:to>
      <xdr:col>19</xdr:col>
      <xdr:colOff>644525</xdr:colOff>
      <xdr:row>96</xdr:row>
      <xdr:rowOff>71072</xdr:rowOff>
    </xdr:to>
    <xdr:cxnSp macro="">
      <xdr:nvCxnSpPr>
        <xdr:cNvPr id="692" name="直線コネクタ 691"/>
        <xdr:cNvCxnSpPr/>
      </xdr:nvCxnSpPr>
      <xdr:spPr>
        <a:xfrm>
          <a:off x="12814300" y="16504292"/>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3" name="フローチャート : 判断 692"/>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4" name="テキスト ボックス 693"/>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5" name="フローチャート : 判断 694"/>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696" name="テキスト ボックス 695"/>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28321</xdr:rowOff>
    </xdr:from>
    <xdr:to>
      <xdr:col>23</xdr:col>
      <xdr:colOff>568325</xdr:colOff>
      <xdr:row>96</xdr:row>
      <xdr:rowOff>129921</xdr:rowOff>
    </xdr:to>
    <xdr:sp macro="" textlink="">
      <xdr:nvSpPr>
        <xdr:cNvPr id="702" name="円/楕円 701"/>
        <xdr:cNvSpPr/>
      </xdr:nvSpPr>
      <xdr:spPr>
        <a:xfrm>
          <a:off x="16268700" y="164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51198</xdr:rowOff>
    </xdr:from>
    <xdr:ext cx="534377" cy="259045"/>
    <xdr:sp macro="" textlink="">
      <xdr:nvSpPr>
        <xdr:cNvPr id="703" name="公債費該当値テキスト"/>
        <xdr:cNvSpPr txBox="1"/>
      </xdr:nvSpPr>
      <xdr:spPr>
        <a:xfrm>
          <a:off x="16370300" y="16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73763</xdr:rowOff>
    </xdr:from>
    <xdr:to>
      <xdr:col>22</xdr:col>
      <xdr:colOff>415925</xdr:colOff>
      <xdr:row>97</xdr:row>
      <xdr:rowOff>3913</xdr:rowOff>
    </xdr:to>
    <xdr:sp macro="" textlink="">
      <xdr:nvSpPr>
        <xdr:cNvPr id="704" name="円/楕円 703"/>
        <xdr:cNvSpPr/>
      </xdr:nvSpPr>
      <xdr:spPr>
        <a:xfrm>
          <a:off x="15430500" y="165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166490</xdr:rowOff>
    </xdr:from>
    <xdr:ext cx="534377" cy="259045"/>
    <xdr:sp macro="" textlink="">
      <xdr:nvSpPr>
        <xdr:cNvPr id="705" name="テキスト ボックス 704"/>
        <xdr:cNvSpPr txBox="1"/>
      </xdr:nvSpPr>
      <xdr:spPr>
        <a:xfrm>
          <a:off x="15214111" y="166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44486</xdr:rowOff>
    </xdr:from>
    <xdr:to>
      <xdr:col>21</xdr:col>
      <xdr:colOff>212725</xdr:colOff>
      <xdr:row>96</xdr:row>
      <xdr:rowOff>146086</xdr:rowOff>
    </xdr:to>
    <xdr:sp macro="" textlink="">
      <xdr:nvSpPr>
        <xdr:cNvPr id="706" name="円/楕円 705"/>
        <xdr:cNvSpPr/>
      </xdr:nvSpPr>
      <xdr:spPr>
        <a:xfrm>
          <a:off x="14541500" y="165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137213</xdr:rowOff>
    </xdr:from>
    <xdr:ext cx="534377" cy="259045"/>
    <xdr:sp macro="" textlink="">
      <xdr:nvSpPr>
        <xdr:cNvPr id="707" name="テキスト ボックス 706"/>
        <xdr:cNvSpPr txBox="1"/>
      </xdr:nvSpPr>
      <xdr:spPr>
        <a:xfrm>
          <a:off x="14325111" y="165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20272</xdr:rowOff>
    </xdr:from>
    <xdr:to>
      <xdr:col>20</xdr:col>
      <xdr:colOff>9525</xdr:colOff>
      <xdr:row>96</xdr:row>
      <xdr:rowOff>121872</xdr:rowOff>
    </xdr:to>
    <xdr:sp macro="" textlink="">
      <xdr:nvSpPr>
        <xdr:cNvPr id="708" name="円/楕円 707"/>
        <xdr:cNvSpPr/>
      </xdr:nvSpPr>
      <xdr:spPr>
        <a:xfrm>
          <a:off x="13652500" y="164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112999</xdr:rowOff>
    </xdr:from>
    <xdr:ext cx="534377" cy="259045"/>
    <xdr:sp macro="" textlink="">
      <xdr:nvSpPr>
        <xdr:cNvPr id="709" name="テキスト ボックス 708"/>
        <xdr:cNvSpPr txBox="1"/>
      </xdr:nvSpPr>
      <xdr:spPr>
        <a:xfrm>
          <a:off x="13436111" y="165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165742</xdr:rowOff>
    </xdr:from>
    <xdr:to>
      <xdr:col>18</xdr:col>
      <xdr:colOff>492125</xdr:colOff>
      <xdr:row>96</xdr:row>
      <xdr:rowOff>95892</xdr:rowOff>
    </xdr:to>
    <xdr:sp macro="" textlink="">
      <xdr:nvSpPr>
        <xdr:cNvPr id="710" name="円/楕円 709"/>
        <xdr:cNvSpPr/>
      </xdr:nvSpPr>
      <xdr:spPr>
        <a:xfrm>
          <a:off x="12763500" y="16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87019</xdr:rowOff>
    </xdr:from>
    <xdr:ext cx="534377" cy="259045"/>
    <xdr:sp macro="" textlink="">
      <xdr:nvSpPr>
        <xdr:cNvPr id="711" name="テキスト ボックス 710"/>
        <xdr:cNvSpPr txBox="1"/>
      </xdr:nvSpPr>
      <xdr:spPr>
        <a:xfrm>
          <a:off x="12547111" y="165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5" name="直線コネクタ 734"/>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36"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38"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39" name="直線コネクタ 738"/>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1"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2" name="フローチャート : 判断 741"/>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4" name="フローチャート : 判断 743"/>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5" name="テキスト ボックス 744"/>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47" name="フローチャート : 判断 746"/>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48" name="テキスト ボックス 747"/>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0" name="フローチャート : 判断 749"/>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1" name="テキスト ボックス 750"/>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2" name="フローチャート : 判断 751"/>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3" name="テキスト ボックス 752"/>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0"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7" name="フローチャート :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9" name="フローチャート :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0" name="テキスト ボックス 79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2" name="フローチャート :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3" name="テキスト ボックス 80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5" name="フローチャート : 判断 80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6" name="テキスト ボックス 80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7" name="フローチャート : 判断 80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8" name="テキスト ボックス 80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4" name="円/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6" name="円/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7" name="テキスト ボックス 81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8" name="円/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9" name="テキスト ボックス 81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0" name="円/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円/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57,752</a:t>
          </a:r>
          <a:r>
            <a:rPr kumimoji="1" lang="ja-JP" altLang="en-US" sz="1300">
              <a:latin typeface="ＭＳ Ｐゴシック"/>
            </a:rPr>
            <a:t>円，消防費は</a:t>
          </a:r>
          <a:r>
            <a:rPr kumimoji="1" lang="en-US" altLang="ja-JP" sz="1300">
              <a:latin typeface="ＭＳ Ｐゴシック"/>
            </a:rPr>
            <a:t>34,054</a:t>
          </a:r>
          <a:r>
            <a:rPr kumimoji="1" lang="ja-JP" altLang="en-US" sz="1300">
              <a:latin typeface="ＭＳ Ｐゴシック"/>
            </a:rPr>
            <a:t>円，教育費は</a:t>
          </a:r>
          <a:r>
            <a:rPr kumimoji="1" lang="en-US" altLang="ja-JP" sz="1300">
              <a:latin typeface="ＭＳ Ｐゴシック"/>
            </a:rPr>
            <a:t>63,934</a:t>
          </a:r>
          <a:r>
            <a:rPr kumimoji="1" lang="ja-JP" altLang="en-US" sz="1300">
              <a:latin typeface="ＭＳ Ｐゴシック"/>
            </a:rPr>
            <a:t>円となっており，それぞれ類似団体と比較して高い状況となっている。これは、土浦駅西口地区の各種整備事業や，新消防庁舎建設事業，小学校校舎改築事業等の大型事業の推進に伴い，普通建設事業費が大幅な増となっていることによるものである。</a:t>
          </a:r>
        </a:p>
        <a:p>
          <a:r>
            <a:rPr kumimoji="1" lang="ja-JP" altLang="en-US" sz="1300">
              <a:latin typeface="ＭＳ Ｐゴシック"/>
            </a:rPr>
            <a:t>　今後は，大型事業の完了に伴い，普通建設事業費は減少する見込みとなっているが，発行した市債の償還開始により公債費の増が予想されることから，施策の厳選や事務事業の見直し等により，後年度のコスト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財政調整基金残高は，繰越金の積立てなどにより年々増加してきたが，大型事業の推進に伴い取崩しを実施したため，減少に転じている。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また，実質収支についても，平成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年度は税収の増などにより</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％に上昇したものの，その後は低下傾向にある。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今後は，市税徴収率の更なる向上や，市債新規発行の厳選による公債費の抑制など，将来を見据えた財政運営に努める。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また，全会計の標準財政規模比については，平成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年度にかけては一般会計実質収支の増により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％前後まで上昇したが，平成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年度は平年並みの</a:t>
          </a:r>
          <a:r>
            <a:rPr kumimoji="1" lang="en-US" altLang="ja-JP" sz="1400">
              <a:latin typeface="ＭＳ ゴシック" pitchFamily="49" charset="-128"/>
              <a:ea typeface="ＭＳ ゴシック" pitchFamily="49" charset="-128"/>
            </a:rPr>
            <a:t>14.49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62643300</v>
      </c>
      <c r="BO4" s="349"/>
      <c r="BP4" s="349"/>
      <c r="BQ4" s="349"/>
      <c r="BR4" s="349"/>
      <c r="BS4" s="349"/>
      <c r="BT4" s="349"/>
      <c r="BU4" s="350"/>
      <c r="BV4" s="348">
        <v>56447501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61345827</v>
      </c>
      <c r="BO5" s="386"/>
      <c r="BP5" s="386"/>
      <c r="BQ5" s="386"/>
      <c r="BR5" s="386"/>
      <c r="BS5" s="386"/>
      <c r="BT5" s="386"/>
      <c r="BU5" s="387"/>
      <c r="BV5" s="385">
        <v>53944104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1297473</v>
      </c>
      <c r="BO6" s="386"/>
      <c r="BP6" s="386"/>
      <c r="BQ6" s="386"/>
      <c r="BR6" s="386"/>
      <c r="BS6" s="386"/>
      <c r="BT6" s="386"/>
      <c r="BU6" s="387"/>
      <c r="BV6" s="385">
        <v>2503397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650631</v>
      </c>
      <c r="BO7" s="386"/>
      <c r="BP7" s="386"/>
      <c r="BQ7" s="386"/>
      <c r="BR7" s="386"/>
      <c r="BS7" s="386"/>
      <c r="BT7" s="386"/>
      <c r="BU7" s="387"/>
      <c r="BV7" s="385">
        <v>1382427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29061837</v>
      </c>
      <c r="CU7" s="386"/>
      <c r="CV7" s="386"/>
      <c r="CW7" s="386"/>
      <c r="CX7" s="386"/>
      <c r="CY7" s="386"/>
      <c r="CZ7" s="386"/>
      <c r="DA7" s="387"/>
      <c r="DB7" s="385">
        <v>28611389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646842</v>
      </c>
      <c r="BO8" s="386"/>
      <c r="BP8" s="386"/>
      <c r="BQ8" s="386"/>
      <c r="BR8" s="386"/>
      <c r="BS8" s="386"/>
      <c r="BT8" s="386"/>
      <c r="BU8" s="387"/>
      <c r="BV8" s="385">
        <v>1120970</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140804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-474128</v>
      </c>
      <c r="BO9" s="386"/>
      <c r="BP9" s="386"/>
      <c r="BQ9" s="386"/>
      <c r="BR9" s="386"/>
      <c r="BS9" s="386"/>
      <c r="BT9" s="386"/>
      <c r="BU9" s="387"/>
      <c r="BV9" s="385">
        <v>-928927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143839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2510</v>
      </c>
      <c r="BO10" s="386"/>
      <c r="BP10" s="386"/>
      <c r="BQ10" s="386"/>
      <c r="BR10" s="386"/>
      <c r="BS10" s="386"/>
      <c r="BT10" s="386"/>
      <c r="BU10" s="387"/>
      <c r="BV10" s="385">
        <v>499523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3260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144088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642816</v>
      </c>
      <c r="BO12" s="386"/>
      <c r="BP12" s="386"/>
      <c r="BQ12" s="386"/>
      <c r="BR12" s="386"/>
      <c r="BS12" s="386"/>
      <c r="BT12" s="386"/>
      <c r="BU12" s="387"/>
      <c r="BV12" s="385">
        <v>48750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140811</v>
      </c>
      <c r="S13" s="467"/>
      <c r="T13" s="467"/>
      <c r="U13" s="467"/>
      <c r="V13" s="468"/>
      <c r="W13" s="401" t="s">
        <v>120</v>
      </c>
      <c r="X13" s="402"/>
      <c r="Y13" s="402"/>
      <c r="Z13" s="402"/>
      <c r="AA13" s="402"/>
      <c r="AB13" s="392"/>
      <c r="AC13" s="436">
        <v>2174</v>
      </c>
      <c r="AD13" s="437"/>
      <c r="AE13" s="437"/>
      <c r="AF13" s="437"/>
      <c r="AG13" s="476"/>
      <c r="AH13" s="436">
        <v>2661</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-1114434</v>
      </c>
      <c r="BO13" s="386"/>
      <c r="BP13" s="386"/>
      <c r="BQ13" s="386"/>
      <c r="BR13" s="386"/>
      <c r="BS13" s="386"/>
      <c r="BT13" s="386"/>
      <c r="BU13" s="387"/>
      <c r="BV13" s="385">
        <v>-474894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144927</v>
      </c>
      <c r="S14" s="467"/>
      <c r="T14" s="467"/>
      <c r="U14" s="467"/>
      <c r="V14" s="468"/>
      <c r="W14" s="375"/>
      <c r="X14" s="376"/>
      <c r="Y14" s="376"/>
      <c r="Z14" s="376"/>
      <c r="AA14" s="376"/>
      <c r="AB14" s="365"/>
      <c r="AC14" s="469">
        <v>3.4</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55.4</v>
      </c>
      <c r="CU14" s="481"/>
      <c r="CV14" s="481"/>
      <c r="CW14" s="481"/>
      <c r="CX14" s="481"/>
      <c r="CY14" s="481"/>
      <c r="CZ14" s="481"/>
      <c r="DA14" s="482"/>
      <c r="DB14" s="480">
        <v>26.6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141649</v>
      </c>
      <c r="S15" s="467"/>
      <c r="T15" s="467"/>
      <c r="U15" s="467"/>
      <c r="V15" s="468"/>
      <c r="W15" s="401" t="s">
        <v>127</v>
      </c>
      <c r="X15" s="402"/>
      <c r="Y15" s="402"/>
      <c r="Z15" s="402"/>
      <c r="AA15" s="402"/>
      <c r="AB15" s="392"/>
      <c r="AC15" s="436">
        <v>15324</v>
      </c>
      <c r="AD15" s="437"/>
      <c r="AE15" s="437"/>
      <c r="AF15" s="437"/>
      <c r="AG15" s="476"/>
      <c r="AH15" s="436">
        <v>16846</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18373676</v>
      </c>
      <c r="BO15" s="349"/>
      <c r="BP15" s="349"/>
      <c r="BQ15" s="349"/>
      <c r="BR15" s="349"/>
      <c r="BS15" s="349"/>
      <c r="BT15" s="349"/>
      <c r="BU15" s="350"/>
      <c r="BV15" s="348">
        <v>17953580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24</v>
      </c>
      <c r="AD16" s="470"/>
      <c r="AE16" s="470"/>
      <c r="AF16" s="470"/>
      <c r="AG16" s="471"/>
      <c r="AH16" s="469">
        <v>24</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21103411</v>
      </c>
      <c r="BO16" s="386"/>
      <c r="BP16" s="386"/>
      <c r="BQ16" s="386"/>
      <c r="BR16" s="386"/>
      <c r="BS16" s="386"/>
      <c r="BT16" s="386"/>
      <c r="BU16" s="387"/>
      <c r="BV16" s="385">
        <v>20282298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46395</v>
      </c>
      <c r="AD17" s="437"/>
      <c r="AE17" s="437"/>
      <c r="AF17" s="437"/>
      <c r="AG17" s="476"/>
      <c r="AH17" s="436">
        <v>48832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23529394</v>
      </c>
      <c r="BO17" s="386"/>
      <c r="BP17" s="386"/>
      <c r="BQ17" s="386"/>
      <c r="BR17" s="386"/>
      <c r="BS17" s="386"/>
      <c r="BT17" s="386"/>
      <c r="BU17" s="387"/>
      <c r="BV17" s="385">
        <v>23235453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122.89</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69.5</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27028588</v>
      </c>
      <c r="BO18" s="386"/>
      <c r="BP18" s="386"/>
      <c r="BQ18" s="386"/>
      <c r="BR18" s="386"/>
      <c r="BS18" s="386"/>
      <c r="BT18" s="386"/>
      <c r="BU18" s="387"/>
      <c r="BV18" s="385">
        <v>25848203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1146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35121692</v>
      </c>
      <c r="BO19" s="386"/>
      <c r="BP19" s="386"/>
      <c r="BQ19" s="386"/>
      <c r="BR19" s="386"/>
      <c r="BS19" s="386"/>
      <c r="BT19" s="386"/>
      <c r="BU19" s="387"/>
      <c r="BV19" s="385">
        <v>34288787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57257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65556531</v>
      </c>
      <c r="BO23" s="386"/>
      <c r="BP23" s="386"/>
      <c r="BQ23" s="386"/>
      <c r="BR23" s="386"/>
      <c r="BS23" s="386"/>
      <c r="BT23" s="386"/>
      <c r="BU23" s="387"/>
      <c r="BV23" s="385">
        <v>57946286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6776</v>
      </c>
      <c r="R24" s="437"/>
      <c r="S24" s="437"/>
      <c r="T24" s="437"/>
      <c r="U24" s="437"/>
      <c r="V24" s="476"/>
      <c r="W24" s="531"/>
      <c r="X24" s="519"/>
      <c r="Y24" s="520"/>
      <c r="Z24" s="435" t="s">
        <v>150</v>
      </c>
      <c r="AA24" s="415"/>
      <c r="AB24" s="415"/>
      <c r="AC24" s="415"/>
      <c r="AD24" s="415"/>
      <c r="AE24" s="415"/>
      <c r="AF24" s="415"/>
      <c r="AG24" s="416"/>
      <c r="AH24" s="436">
        <v>925</v>
      </c>
      <c r="AI24" s="437"/>
      <c r="AJ24" s="437"/>
      <c r="AK24" s="437"/>
      <c r="AL24" s="476"/>
      <c r="AM24" s="436">
        <v>2750025</v>
      </c>
      <c r="AN24" s="437"/>
      <c r="AO24" s="437"/>
      <c r="AP24" s="437"/>
      <c r="AQ24" s="437"/>
      <c r="AR24" s="476"/>
      <c r="AS24" s="436">
        <v>2973</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28085241</v>
      </c>
      <c r="BO24" s="386"/>
      <c r="BP24" s="386"/>
      <c r="BQ24" s="386"/>
      <c r="BR24" s="386"/>
      <c r="BS24" s="386"/>
      <c r="BT24" s="386"/>
      <c r="BU24" s="387"/>
      <c r="BV24" s="385">
        <v>27348830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2</v>
      </c>
      <c r="M25" s="437"/>
      <c r="N25" s="437"/>
      <c r="O25" s="437"/>
      <c r="P25" s="476"/>
      <c r="Q25" s="436">
        <v>7900</v>
      </c>
      <c r="R25" s="437"/>
      <c r="S25" s="437"/>
      <c r="T25" s="437"/>
      <c r="U25" s="437"/>
      <c r="V25" s="476"/>
      <c r="W25" s="531"/>
      <c r="X25" s="519"/>
      <c r="Y25" s="520"/>
      <c r="Z25" s="435" t="s">
        <v>153</v>
      </c>
      <c r="AA25" s="415"/>
      <c r="AB25" s="415"/>
      <c r="AC25" s="415"/>
      <c r="AD25" s="415"/>
      <c r="AE25" s="415"/>
      <c r="AF25" s="415"/>
      <c r="AG25" s="416"/>
      <c r="AH25" s="436">
        <v>184</v>
      </c>
      <c r="AI25" s="437"/>
      <c r="AJ25" s="437"/>
      <c r="AK25" s="437"/>
      <c r="AL25" s="476"/>
      <c r="AM25" s="436">
        <v>568928</v>
      </c>
      <c r="AN25" s="437"/>
      <c r="AO25" s="437"/>
      <c r="AP25" s="437"/>
      <c r="AQ25" s="437"/>
      <c r="AR25" s="476"/>
      <c r="AS25" s="436">
        <v>3092</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6212581</v>
      </c>
      <c r="BO25" s="349"/>
      <c r="BP25" s="349"/>
      <c r="BQ25" s="349"/>
      <c r="BR25" s="349"/>
      <c r="BS25" s="349"/>
      <c r="BT25" s="349"/>
      <c r="BU25" s="350"/>
      <c r="BV25" s="348">
        <v>6298350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7100</v>
      </c>
      <c r="R26" s="437"/>
      <c r="S26" s="437"/>
      <c r="T26" s="437"/>
      <c r="U26" s="437"/>
      <c r="V26" s="476"/>
      <c r="W26" s="531"/>
      <c r="X26" s="519"/>
      <c r="Y26" s="520"/>
      <c r="Z26" s="435" t="s">
        <v>156</v>
      </c>
      <c r="AA26" s="541"/>
      <c r="AB26" s="541"/>
      <c r="AC26" s="541"/>
      <c r="AD26" s="541"/>
      <c r="AE26" s="541"/>
      <c r="AF26" s="541"/>
      <c r="AG26" s="542"/>
      <c r="AH26" s="436">
        <v>39</v>
      </c>
      <c r="AI26" s="437"/>
      <c r="AJ26" s="437"/>
      <c r="AK26" s="437"/>
      <c r="AL26" s="476"/>
      <c r="AM26" s="436">
        <v>110799</v>
      </c>
      <c r="AN26" s="437"/>
      <c r="AO26" s="437"/>
      <c r="AP26" s="437"/>
      <c r="AQ26" s="437"/>
      <c r="AR26" s="476"/>
      <c r="AS26" s="436">
        <v>2841</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5700</v>
      </c>
      <c r="R27" s="437"/>
      <c r="S27" s="437"/>
      <c r="T27" s="437"/>
      <c r="U27" s="437"/>
      <c r="V27" s="476"/>
      <c r="W27" s="531"/>
      <c r="X27" s="519"/>
      <c r="Y27" s="520"/>
      <c r="Z27" s="435" t="s">
        <v>159</v>
      </c>
      <c r="AA27" s="415"/>
      <c r="AB27" s="415"/>
      <c r="AC27" s="415"/>
      <c r="AD27" s="415"/>
      <c r="AE27" s="415"/>
      <c r="AF27" s="415"/>
      <c r="AG27" s="416"/>
      <c r="AH27" s="436">
        <v>11</v>
      </c>
      <c r="AI27" s="437"/>
      <c r="AJ27" s="437"/>
      <c r="AK27" s="437"/>
      <c r="AL27" s="476"/>
      <c r="AM27" s="436">
        <v>31955</v>
      </c>
      <c r="AN27" s="437"/>
      <c r="AO27" s="437"/>
      <c r="AP27" s="437"/>
      <c r="AQ27" s="437"/>
      <c r="AR27" s="476"/>
      <c r="AS27" s="436">
        <v>2905</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2456581</v>
      </c>
      <c r="BO27" s="555"/>
      <c r="BP27" s="555"/>
      <c r="BQ27" s="555"/>
      <c r="BR27" s="555"/>
      <c r="BS27" s="555"/>
      <c r="BT27" s="555"/>
      <c r="BU27" s="556"/>
      <c r="BV27" s="554">
        <v>2454562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5000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5308858</v>
      </c>
      <c r="BO28" s="349"/>
      <c r="BP28" s="349"/>
      <c r="BQ28" s="349"/>
      <c r="BR28" s="349"/>
      <c r="BS28" s="349"/>
      <c r="BT28" s="349"/>
      <c r="BU28" s="350"/>
      <c r="BV28" s="348">
        <v>5949164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26</v>
      </c>
      <c r="M29" s="437"/>
      <c r="N29" s="437"/>
      <c r="O29" s="437"/>
      <c r="P29" s="476"/>
      <c r="Q29" s="436">
        <v>4670</v>
      </c>
      <c r="R29" s="437"/>
      <c r="S29" s="437"/>
      <c r="T29" s="437"/>
      <c r="U29" s="437"/>
      <c r="V29" s="476"/>
      <c r="W29" s="532"/>
      <c r="X29" s="533"/>
      <c r="Y29" s="534"/>
      <c r="Z29" s="435" t="s">
        <v>166</v>
      </c>
      <c r="AA29" s="415"/>
      <c r="AB29" s="415"/>
      <c r="AC29" s="415"/>
      <c r="AD29" s="415"/>
      <c r="AE29" s="415"/>
      <c r="AF29" s="415"/>
      <c r="AG29" s="416"/>
      <c r="AH29" s="436">
        <v>936</v>
      </c>
      <c r="AI29" s="437"/>
      <c r="AJ29" s="437"/>
      <c r="AK29" s="437"/>
      <c r="AL29" s="476"/>
      <c r="AM29" s="436">
        <v>2781980</v>
      </c>
      <c r="AN29" s="437"/>
      <c r="AO29" s="437"/>
      <c r="AP29" s="437"/>
      <c r="AQ29" s="437"/>
      <c r="AR29" s="476"/>
      <c r="AS29" s="436">
        <v>2972</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1714556</v>
      </c>
      <c r="BO29" s="386"/>
      <c r="BP29" s="386"/>
      <c r="BQ29" s="386"/>
      <c r="BR29" s="386"/>
      <c r="BS29" s="386"/>
      <c r="BT29" s="386"/>
      <c r="BU29" s="387"/>
      <c r="BV29" s="385">
        <v>1813643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3297040</v>
      </c>
      <c r="BO30" s="555"/>
      <c r="BP30" s="555"/>
      <c r="BQ30" s="555"/>
      <c r="BR30" s="555"/>
      <c r="BS30" s="555"/>
      <c r="BT30" s="555"/>
      <c r="BU30" s="556"/>
      <c r="BV30" s="554">
        <v>4229966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土浦市産業文化事業団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公設地方卸売市場事業特別会計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土浦都市開発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土浦駅前北地区市街地再開発事業特別会計（公共施設整備）</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土浦市土地開発公社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土浦駅前北地区市街地再開発事業特別会計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土浦市農業公社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茨城県後期高齢者医療広域連合（後期高齢者医療特別会計）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ラクスマリーナ</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湖北環境衛生組合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新治地方広域事務組合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土浦・かすみがうら土地区画整理一部事務組合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v>10.88</v>
      </c>
      <c r="G34" s="33">
        <v>12.72</v>
      </c>
      <c r="H34" s="33">
        <v>13.22</v>
      </c>
      <c r="I34" s="33">
        <v>13.59</v>
      </c>
      <c r="J34" s="34">
        <v>10.48</v>
      </c>
      <c r="K34" s="22"/>
      <c r="L34" s="22"/>
      <c r="M34" s="22"/>
      <c r="N34" s="22"/>
      <c r="O34" s="22"/>
      <c r="P34" s="22"/>
    </row>
    <row r="35" spans="1:16" ht="39" customHeight="1">
      <c r="A35" s="22"/>
      <c r="B35" s="35"/>
      <c r="C35" s="1145" t="s">
        <v>530</v>
      </c>
      <c r="D35" s="1146"/>
      <c r="E35" s="1147"/>
      <c r="F35" s="36">
        <v>3.5</v>
      </c>
      <c r="G35" s="37">
        <v>6.23</v>
      </c>
      <c r="H35" s="37">
        <v>7.16</v>
      </c>
      <c r="I35" s="37">
        <v>3.91</v>
      </c>
      <c r="J35" s="38">
        <v>2.2000000000000002</v>
      </c>
      <c r="K35" s="22"/>
      <c r="L35" s="22"/>
      <c r="M35" s="22"/>
      <c r="N35" s="22"/>
      <c r="O35" s="22"/>
      <c r="P35" s="22"/>
    </row>
    <row r="36" spans="1:16" ht="39" customHeight="1">
      <c r="A36" s="22"/>
      <c r="B36" s="35"/>
      <c r="C36" s="1145" t="s">
        <v>531</v>
      </c>
      <c r="D36" s="1146"/>
      <c r="E36" s="1147"/>
      <c r="F36" s="36">
        <v>0.02</v>
      </c>
      <c r="G36" s="37">
        <v>0.06</v>
      </c>
      <c r="H36" s="37">
        <v>0.04</v>
      </c>
      <c r="I36" s="37">
        <v>0.94</v>
      </c>
      <c r="J36" s="38">
        <v>1.39</v>
      </c>
      <c r="K36" s="22"/>
      <c r="L36" s="22"/>
      <c r="M36" s="22"/>
      <c r="N36" s="22"/>
      <c r="O36" s="22"/>
      <c r="P36" s="22"/>
    </row>
    <row r="37" spans="1:16" ht="39" customHeight="1">
      <c r="A37" s="22"/>
      <c r="B37" s="35"/>
      <c r="C37" s="1145" t="s">
        <v>532</v>
      </c>
      <c r="D37" s="1146"/>
      <c r="E37" s="1147"/>
      <c r="F37" s="36" t="s">
        <v>482</v>
      </c>
      <c r="G37" s="37" t="s">
        <v>482</v>
      </c>
      <c r="H37" s="37" t="s">
        <v>482</v>
      </c>
      <c r="I37" s="37" t="s">
        <v>482</v>
      </c>
      <c r="J37" s="38">
        <v>0.21</v>
      </c>
      <c r="K37" s="22"/>
      <c r="L37" s="22"/>
      <c r="M37" s="22"/>
      <c r="N37" s="22"/>
      <c r="O37" s="22"/>
      <c r="P37" s="22"/>
    </row>
    <row r="38" spans="1:16" ht="39" customHeight="1">
      <c r="A38" s="22"/>
      <c r="B38" s="35"/>
      <c r="C38" s="1145" t="s">
        <v>533</v>
      </c>
      <c r="D38" s="1146"/>
      <c r="E38" s="1147"/>
      <c r="F38" s="36">
        <v>0.13</v>
      </c>
      <c r="G38" s="37">
        <v>0.3</v>
      </c>
      <c r="H38" s="37">
        <v>0.05</v>
      </c>
      <c r="I38" s="37">
        <v>0.02</v>
      </c>
      <c r="J38" s="38">
        <v>0.19</v>
      </c>
      <c r="K38" s="22"/>
      <c r="L38" s="22"/>
      <c r="M38" s="22"/>
      <c r="N38" s="22"/>
      <c r="O38" s="22"/>
      <c r="P38" s="22"/>
    </row>
    <row r="39" spans="1:16" ht="39" customHeight="1">
      <c r="A39" s="22"/>
      <c r="B39" s="35"/>
      <c r="C39" s="1145" t="s">
        <v>534</v>
      </c>
      <c r="D39" s="1146"/>
      <c r="E39" s="1147"/>
      <c r="F39" s="36">
        <v>0</v>
      </c>
      <c r="G39" s="37">
        <v>0</v>
      </c>
      <c r="H39" s="37">
        <v>0</v>
      </c>
      <c r="I39" s="37">
        <v>0</v>
      </c>
      <c r="J39" s="38">
        <v>0</v>
      </c>
      <c r="K39" s="22"/>
      <c r="L39" s="22"/>
      <c r="M39" s="22"/>
      <c r="N39" s="22"/>
      <c r="O39" s="22"/>
      <c r="P39" s="22"/>
    </row>
    <row r="40" spans="1:16" ht="39" customHeight="1">
      <c r="A40" s="22"/>
      <c r="B40" s="35"/>
      <c r="C40" s="1145" t="s">
        <v>535</v>
      </c>
      <c r="D40" s="1146"/>
      <c r="E40" s="1147"/>
      <c r="F40" s="36">
        <v>0.01</v>
      </c>
      <c r="G40" s="37">
        <v>0</v>
      </c>
      <c r="H40" s="37">
        <v>0</v>
      </c>
      <c r="I40" s="37">
        <v>0</v>
      </c>
      <c r="J40" s="38">
        <v>0</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538</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4969</v>
      </c>
      <c r="L45" s="60">
        <v>4840</v>
      </c>
      <c r="M45" s="60">
        <v>4570</v>
      </c>
      <c r="N45" s="60">
        <v>4333</v>
      </c>
      <c r="O45" s="61">
        <v>4711</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v>54</v>
      </c>
      <c r="L47" s="64">
        <v>61</v>
      </c>
      <c r="M47" s="64">
        <v>61</v>
      </c>
      <c r="N47" s="64">
        <v>81</v>
      </c>
      <c r="O47" s="65">
        <v>89</v>
      </c>
      <c r="P47" s="48"/>
      <c r="Q47" s="48"/>
      <c r="R47" s="48"/>
      <c r="S47" s="48"/>
      <c r="T47" s="48"/>
      <c r="U47" s="48"/>
    </row>
    <row r="48" spans="1:21" ht="30.75" customHeight="1">
      <c r="A48" s="48"/>
      <c r="B48" s="1163"/>
      <c r="C48" s="1164"/>
      <c r="D48" s="62"/>
      <c r="E48" s="1155" t="s">
        <v>14</v>
      </c>
      <c r="F48" s="1155"/>
      <c r="G48" s="1155"/>
      <c r="H48" s="1155"/>
      <c r="I48" s="1155"/>
      <c r="J48" s="1156"/>
      <c r="K48" s="63">
        <v>2012</v>
      </c>
      <c r="L48" s="64">
        <v>1857</v>
      </c>
      <c r="M48" s="64">
        <v>1825</v>
      </c>
      <c r="N48" s="64">
        <v>1751</v>
      </c>
      <c r="O48" s="65">
        <v>1687</v>
      </c>
      <c r="P48" s="48"/>
      <c r="Q48" s="48"/>
      <c r="R48" s="48"/>
      <c r="S48" s="48"/>
      <c r="T48" s="48"/>
      <c r="U48" s="48"/>
    </row>
    <row r="49" spans="1:21" ht="30.75" customHeight="1">
      <c r="A49" s="48"/>
      <c r="B49" s="1163"/>
      <c r="C49" s="1164"/>
      <c r="D49" s="62"/>
      <c r="E49" s="1155" t="s">
        <v>15</v>
      </c>
      <c r="F49" s="1155"/>
      <c r="G49" s="1155"/>
      <c r="H49" s="1155"/>
      <c r="I49" s="1155"/>
      <c r="J49" s="1156"/>
      <c r="K49" s="63">
        <v>10</v>
      </c>
      <c r="L49" s="64">
        <v>9</v>
      </c>
      <c r="M49" s="64">
        <v>9</v>
      </c>
      <c r="N49" s="64">
        <v>10</v>
      </c>
      <c r="O49" s="65">
        <v>9</v>
      </c>
      <c r="P49" s="48"/>
      <c r="Q49" s="48"/>
      <c r="R49" s="48"/>
      <c r="S49" s="48"/>
      <c r="T49" s="48"/>
      <c r="U49" s="48"/>
    </row>
    <row r="50" spans="1:21" ht="30.75" customHeight="1">
      <c r="A50" s="48"/>
      <c r="B50" s="1163"/>
      <c r="C50" s="1164"/>
      <c r="D50" s="62"/>
      <c r="E50" s="1155" t="s">
        <v>16</v>
      </c>
      <c r="F50" s="1155"/>
      <c r="G50" s="1155"/>
      <c r="H50" s="1155"/>
      <c r="I50" s="1155"/>
      <c r="J50" s="1156"/>
      <c r="K50" s="63">
        <v>38</v>
      </c>
      <c r="L50" s="64">
        <v>36</v>
      </c>
      <c r="M50" s="64">
        <v>33</v>
      </c>
      <c r="N50" s="64">
        <v>30</v>
      </c>
      <c r="O50" s="65">
        <v>27</v>
      </c>
      <c r="P50" s="48"/>
      <c r="Q50" s="48"/>
      <c r="R50" s="48"/>
      <c r="S50" s="48"/>
      <c r="T50" s="48"/>
      <c r="U50" s="48"/>
    </row>
    <row r="51" spans="1:21" ht="30.75" customHeight="1">
      <c r="A51" s="48"/>
      <c r="B51" s="1165"/>
      <c r="C51" s="1166"/>
      <c r="D51" s="66"/>
      <c r="E51" s="1155" t="s">
        <v>17</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18</v>
      </c>
      <c r="C52" s="1154"/>
      <c r="D52" s="66"/>
      <c r="E52" s="1155" t="s">
        <v>19</v>
      </c>
      <c r="F52" s="1155"/>
      <c r="G52" s="1155"/>
      <c r="H52" s="1155"/>
      <c r="I52" s="1155"/>
      <c r="J52" s="1156"/>
      <c r="K52" s="63">
        <v>5016</v>
      </c>
      <c r="L52" s="64">
        <v>4963</v>
      </c>
      <c r="M52" s="64">
        <v>4921</v>
      </c>
      <c r="N52" s="64">
        <v>5099</v>
      </c>
      <c r="O52" s="65">
        <v>4620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2067</v>
      </c>
      <c r="L53" s="69">
        <v>1840</v>
      </c>
      <c r="M53" s="69">
        <v>1577</v>
      </c>
      <c r="N53" s="69">
        <v>1106</v>
      </c>
      <c r="O53" s="70">
        <v>1903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46112</v>
      </c>
      <c r="J41" s="83">
        <v>48233</v>
      </c>
      <c r="K41" s="83">
        <v>52342</v>
      </c>
      <c r="L41" s="83">
        <v>57945</v>
      </c>
      <c r="M41" s="84">
        <v>65557</v>
      </c>
    </row>
    <row r="42" spans="2:13" ht="27.75" customHeight="1">
      <c r="B42" s="1171"/>
      <c r="C42" s="1172"/>
      <c r="D42" s="85"/>
      <c r="E42" s="1177" t="s">
        <v>25</v>
      </c>
      <c r="F42" s="1177"/>
      <c r="G42" s="1177"/>
      <c r="H42" s="1178"/>
      <c r="I42" s="86">
        <v>2160</v>
      </c>
      <c r="J42" s="87">
        <v>2090</v>
      </c>
      <c r="K42" s="87">
        <v>364</v>
      </c>
      <c r="L42" s="87">
        <v>327</v>
      </c>
      <c r="M42" s="88">
        <v>302</v>
      </c>
    </row>
    <row r="43" spans="2:13" ht="27.75" customHeight="1">
      <c r="B43" s="1171"/>
      <c r="C43" s="1172"/>
      <c r="D43" s="85"/>
      <c r="E43" s="1177" t="s">
        <v>26</v>
      </c>
      <c r="F43" s="1177"/>
      <c r="G43" s="1177"/>
      <c r="H43" s="1178"/>
      <c r="I43" s="86">
        <v>18821</v>
      </c>
      <c r="J43" s="87">
        <v>18281</v>
      </c>
      <c r="K43" s="87">
        <v>17931</v>
      </c>
      <c r="L43" s="87">
        <v>17192</v>
      </c>
      <c r="M43" s="88">
        <v>16069</v>
      </c>
    </row>
    <row r="44" spans="2:13" ht="27.75" customHeight="1">
      <c r="B44" s="1171"/>
      <c r="C44" s="1172"/>
      <c r="D44" s="85"/>
      <c r="E44" s="1177" t="s">
        <v>27</v>
      </c>
      <c r="F44" s="1177"/>
      <c r="G44" s="1177"/>
      <c r="H44" s="1178"/>
      <c r="I44" s="86">
        <v>61</v>
      </c>
      <c r="J44" s="87">
        <v>55</v>
      </c>
      <c r="K44" s="87">
        <v>44</v>
      </c>
      <c r="L44" s="87">
        <v>36</v>
      </c>
      <c r="M44" s="88">
        <v>27</v>
      </c>
    </row>
    <row r="45" spans="2:13" ht="27.75" customHeight="1">
      <c r="B45" s="1171"/>
      <c r="C45" s="1172"/>
      <c r="D45" s="85"/>
      <c r="E45" s="1177" t="s">
        <v>28</v>
      </c>
      <c r="F45" s="1177"/>
      <c r="G45" s="1177"/>
      <c r="H45" s="1178"/>
      <c r="I45" s="86">
        <v>9760</v>
      </c>
      <c r="J45" s="87">
        <v>9356</v>
      </c>
      <c r="K45" s="87">
        <v>8938</v>
      </c>
      <c r="L45" s="87">
        <v>8221</v>
      </c>
      <c r="M45" s="88">
        <v>7745</v>
      </c>
    </row>
    <row r="46" spans="2:13" ht="27.75" customHeight="1">
      <c r="B46" s="1171"/>
      <c r="C46" s="1172"/>
      <c r="D46" s="85"/>
      <c r="E46" s="1177" t="s">
        <v>29</v>
      </c>
      <c r="F46" s="1177"/>
      <c r="G46" s="1177"/>
      <c r="H46" s="1178"/>
      <c r="I46" s="86">
        <v>12</v>
      </c>
      <c r="J46" s="87">
        <v>15</v>
      </c>
      <c r="K46" s="87">
        <v>32</v>
      </c>
      <c r="L46" s="87" t="s">
        <v>482</v>
      </c>
      <c r="M46" s="88" t="s">
        <v>482</v>
      </c>
    </row>
    <row r="47" spans="2:13" ht="27.75" customHeight="1">
      <c r="B47" s="1171"/>
      <c r="C47" s="1172"/>
      <c r="D47" s="85"/>
      <c r="E47" s="1177" t="s">
        <v>30</v>
      </c>
      <c r="F47" s="1177"/>
      <c r="G47" s="1177"/>
      <c r="H47" s="1178"/>
      <c r="I47" s="86" t="s">
        <v>482</v>
      </c>
      <c r="J47" s="87" t="s">
        <v>482</v>
      </c>
      <c r="K47" s="87" t="s">
        <v>482</v>
      </c>
      <c r="L47" s="87" t="s">
        <v>482</v>
      </c>
      <c r="M47" s="88" t="s">
        <v>482</v>
      </c>
    </row>
    <row r="48" spans="2:13" ht="27.75" customHeight="1">
      <c r="B48" s="1173"/>
      <c r="C48" s="1174"/>
      <c r="D48" s="85"/>
      <c r="E48" s="1177" t="s">
        <v>31</v>
      </c>
      <c r="F48" s="1177"/>
      <c r="G48" s="1177"/>
      <c r="H48" s="1178"/>
      <c r="I48" s="86" t="s">
        <v>482</v>
      </c>
      <c r="J48" s="87" t="s">
        <v>482</v>
      </c>
      <c r="K48" s="87" t="s">
        <v>482</v>
      </c>
      <c r="L48" s="87" t="s">
        <v>482</v>
      </c>
      <c r="M48" s="88" t="s">
        <v>482</v>
      </c>
    </row>
    <row r="49" spans="2:13" ht="27.75" customHeight="1">
      <c r="B49" s="1179" t="s">
        <v>32</v>
      </c>
      <c r="C49" s="1180"/>
      <c r="D49" s="89"/>
      <c r="E49" s="1177" t="s">
        <v>33</v>
      </c>
      <c r="F49" s="1177"/>
      <c r="G49" s="1177"/>
      <c r="H49" s="1178"/>
      <c r="I49" s="86">
        <v>16510</v>
      </c>
      <c r="J49" s="87">
        <v>15325</v>
      </c>
      <c r="K49" s="87">
        <v>14642</v>
      </c>
      <c r="L49" s="87">
        <v>14368</v>
      </c>
      <c r="M49" s="88">
        <v>10809</v>
      </c>
    </row>
    <row r="50" spans="2:13" ht="27.75" customHeight="1">
      <c r="B50" s="1171"/>
      <c r="C50" s="1172"/>
      <c r="D50" s="85"/>
      <c r="E50" s="1177" t="s">
        <v>34</v>
      </c>
      <c r="F50" s="1177"/>
      <c r="G50" s="1177"/>
      <c r="H50" s="1178"/>
      <c r="I50" s="86">
        <v>14591</v>
      </c>
      <c r="J50" s="87">
        <v>14780</v>
      </c>
      <c r="K50" s="87">
        <v>14515</v>
      </c>
      <c r="L50" s="87">
        <v>14485</v>
      </c>
      <c r="M50" s="88">
        <v>12920</v>
      </c>
    </row>
    <row r="51" spans="2:13" ht="27.75" customHeight="1">
      <c r="B51" s="1173"/>
      <c r="C51" s="1174"/>
      <c r="D51" s="85"/>
      <c r="E51" s="1177" t="s">
        <v>35</v>
      </c>
      <c r="F51" s="1177"/>
      <c r="G51" s="1177"/>
      <c r="H51" s="1178"/>
      <c r="I51" s="86">
        <v>40891</v>
      </c>
      <c r="J51" s="87">
        <v>42146</v>
      </c>
      <c r="K51" s="87">
        <v>45716</v>
      </c>
      <c r="L51" s="87">
        <v>48258</v>
      </c>
      <c r="M51" s="88">
        <v>51913</v>
      </c>
    </row>
    <row r="52" spans="2:13" ht="27.75" customHeight="1" thickBot="1">
      <c r="B52" s="1181" t="s">
        <v>36</v>
      </c>
      <c r="C52" s="1182"/>
      <c r="D52" s="90"/>
      <c r="E52" s="1183" t="s">
        <v>37</v>
      </c>
      <c r="F52" s="1183"/>
      <c r="G52" s="1183"/>
      <c r="H52" s="1184"/>
      <c r="I52" s="91">
        <v>4934</v>
      </c>
      <c r="J52" s="92">
        <v>5779</v>
      </c>
      <c r="K52" s="92">
        <v>4778</v>
      </c>
      <c r="L52" s="92">
        <v>6608</v>
      </c>
      <c r="M52" s="93">
        <v>14057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64438</v>
      </c>
      <c r="E3" s="116"/>
      <c r="F3" s="117">
        <v>41433</v>
      </c>
      <c r="G3" s="118"/>
      <c r="H3" s="119"/>
    </row>
    <row r="4" spans="1:8">
      <c r="A4" s="120"/>
      <c r="B4" s="121"/>
      <c r="C4" s="122"/>
      <c r="D4" s="123">
        <v>32258</v>
      </c>
      <c r="E4" s="124"/>
      <c r="F4" s="125">
        <v>22351</v>
      </c>
      <c r="G4" s="126"/>
      <c r="H4" s="127"/>
    </row>
    <row r="5" spans="1:8">
      <c r="A5" s="108" t="s">
        <v>516</v>
      </c>
      <c r="B5" s="113"/>
      <c r="C5" s="114"/>
      <c r="D5" s="115">
        <v>52844</v>
      </c>
      <c r="E5" s="116"/>
      <c r="F5" s="117">
        <v>43493</v>
      </c>
      <c r="G5" s="118"/>
      <c r="H5" s="119"/>
    </row>
    <row r="6" spans="1:8">
      <c r="A6" s="120"/>
      <c r="B6" s="121"/>
      <c r="C6" s="122"/>
      <c r="D6" s="123">
        <v>34809</v>
      </c>
      <c r="E6" s="124"/>
      <c r="F6" s="125">
        <v>23254</v>
      </c>
      <c r="G6" s="126"/>
      <c r="H6" s="127"/>
    </row>
    <row r="7" spans="1:8">
      <c r="A7" s="108" t="s">
        <v>517</v>
      </c>
      <c r="B7" s="113"/>
      <c r="C7" s="114"/>
      <c r="D7" s="115">
        <v>74497</v>
      </c>
      <c r="E7" s="116"/>
      <c r="F7" s="117">
        <v>50840</v>
      </c>
      <c r="G7" s="118"/>
      <c r="H7" s="119"/>
    </row>
    <row r="8" spans="1:8">
      <c r="A8" s="120"/>
      <c r="B8" s="121"/>
      <c r="C8" s="122"/>
      <c r="D8" s="123">
        <v>42748</v>
      </c>
      <c r="E8" s="124"/>
      <c r="F8" s="125">
        <v>25367</v>
      </c>
      <c r="G8" s="126"/>
      <c r="H8" s="127"/>
    </row>
    <row r="9" spans="1:8">
      <c r="A9" s="108" t="s">
        <v>518</v>
      </c>
      <c r="B9" s="113"/>
      <c r="C9" s="114"/>
      <c r="D9" s="115">
        <v>77526</v>
      </c>
      <c r="E9" s="116"/>
      <c r="F9" s="117">
        <v>53605</v>
      </c>
      <c r="G9" s="118"/>
      <c r="H9" s="119"/>
    </row>
    <row r="10" spans="1:8">
      <c r="A10" s="120"/>
      <c r="B10" s="121"/>
      <c r="C10" s="122"/>
      <c r="D10" s="123">
        <v>53622</v>
      </c>
      <c r="E10" s="124"/>
      <c r="F10" s="125">
        <v>28343</v>
      </c>
      <c r="G10" s="126"/>
      <c r="H10" s="127"/>
    </row>
    <row r="11" spans="1:8">
      <c r="A11" s="108" t="s">
        <v>519</v>
      </c>
      <c r="B11" s="113"/>
      <c r="C11" s="114"/>
      <c r="D11" s="115">
        <v>110896</v>
      </c>
      <c r="E11" s="116"/>
      <c r="F11" s="117">
        <v>44267</v>
      </c>
      <c r="G11" s="118"/>
      <c r="H11" s="119"/>
    </row>
    <row r="12" spans="1:8">
      <c r="A12" s="120"/>
      <c r="B12" s="121"/>
      <c r="C12" s="128"/>
      <c r="D12" s="123">
        <v>77730</v>
      </c>
      <c r="E12" s="124"/>
      <c r="F12" s="125">
        <v>26161</v>
      </c>
      <c r="G12" s="126"/>
      <c r="H12" s="127"/>
    </row>
    <row r="13" spans="1:8">
      <c r="A13" s="108"/>
      <c r="B13" s="113"/>
      <c r="C13" s="129"/>
      <c r="D13" s="130">
        <v>76040</v>
      </c>
      <c r="E13" s="131"/>
      <c r="F13" s="132">
        <v>46728</v>
      </c>
      <c r="G13" s="133"/>
      <c r="H13" s="119"/>
    </row>
    <row r="14" spans="1:8">
      <c r="A14" s="120"/>
      <c r="B14" s="121"/>
      <c r="C14" s="122"/>
      <c r="D14" s="123">
        <v>48233</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3.5</v>
      </c>
      <c r="C19" s="134">
        <f>ROUND(VALUE(SUBSTITUTE(実質収支比率等に係る経年分析!G$48,"▲","-")),2)</f>
        <v>6.23</v>
      </c>
      <c r="D19" s="134">
        <f>ROUND(VALUE(SUBSTITUTE(実質収支比率等に係る経年分析!H$48,"▲","-")),2)</f>
        <v>7.15</v>
      </c>
      <c r="E19" s="134">
        <f>ROUND(VALUE(SUBSTITUTE(実質収支比率等に係る経年分析!I$48,"▲","-")),2)</f>
        <v>3.92</v>
      </c>
      <c r="F19" s="134">
        <f>ROUND(VALUE(SUBSTITUTE(実質収支比率等に係る経年分析!J$48,"▲","-")),2)</f>
        <v>2.23</v>
      </c>
    </row>
    <row r="20" spans="1:11">
      <c r="A20" s="134" t="s">
        <v>42</v>
      </c>
      <c r="B20" s="134">
        <f>ROUND(VALUE(SUBSTITUTE(実質収支比率等に係る経年分析!F$47,"▲","-")),2)</f>
        <v>16.809999999999999</v>
      </c>
      <c r="C20" s="134">
        <f>ROUND(VALUE(SUBSTITUTE(実質収支比率等に係る経年分析!G$47,"▲","-")),2)</f>
        <v>16.3</v>
      </c>
      <c r="D20" s="134">
        <f>ROUND(VALUE(SUBSTITUTE(実質収支比率等に係る経年分析!H$47,"▲","-")),2)</f>
        <v>19.16</v>
      </c>
      <c r="E20" s="134">
        <f>ROUND(VALUE(SUBSTITUTE(実質収支比率等に係る経年分析!I$47,"▲","-")),2)</f>
        <v>20.79</v>
      </c>
      <c r="F20" s="134">
        <f>ROUND(VALUE(SUBSTITUTE(実質収支比率等に係る経年分析!J$47,"▲","-")),2)</f>
        <v>18.27</v>
      </c>
    </row>
    <row r="21" spans="1:11">
      <c r="A21" s="134" t="s">
        <v>43</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2.31</v>
      </c>
      <c r="D21" s="134">
        <f>IF(ISNUMBER(VALUE(SUBSTITUTE(実質収支比率等に係る経年分析!H$49,"▲","-"))),ROUND(VALUE(SUBSTITUTE(実質収支比率等に係る経年分析!H$49,"▲","-")),2),NA())</f>
        <v>4.16</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-3.83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土浦駅前北地区市街地再開発事業特別会計（公共施設整備）</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5016</v>
      </c>
      <c r="E42" s="136"/>
      <c r="F42" s="136"/>
      <c r="G42" s="136">
        <f>'実質公債費比率（分子）の構造'!L$52</f>
        <v>4963</v>
      </c>
      <c r="H42" s="136"/>
      <c r="I42" s="136"/>
      <c r="J42" s="136">
        <f>'実質公債費比率（分子）の構造'!M$52</f>
        <v>4921</v>
      </c>
      <c r="K42" s="136"/>
      <c r="L42" s="136"/>
      <c r="M42" s="136">
        <f>'実質公債費比率（分子）の構造'!N$52</f>
        <v>5099</v>
      </c>
      <c r="N42" s="136"/>
      <c r="O42" s="136"/>
      <c r="P42" s="136">
        <f>'実質公債費比率（分子）の構造'!O$52</f>
        <v>4620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38</v>
      </c>
      <c r="C44" s="136"/>
      <c r="D44" s="136"/>
      <c r="E44" s="136">
        <f>'実質公債費比率（分子）の構造'!L$50</f>
        <v>36</v>
      </c>
      <c r="F44" s="136"/>
      <c r="G44" s="136"/>
      <c r="H44" s="136">
        <f>'実質公債費比率（分子）の構造'!M$50</f>
        <v>33</v>
      </c>
      <c r="I44" s="136"/>
      <c r="J44" s="136"/>
      <c r="K44" s="136">
        <f>'実質公債費比率（分子）の構造'!N$50</f>
        <v>30</v>
      </c>
      <c r="L44" s="136"/>
      <c r="M44" s="136"/>
      <c r="N44" s="136">
        <f>'実質公債費比率（分子）の構造'!O$50</f>
        <v>27</v>
      </c>
      <c r="O44" s="136"/>
      <c r="P44" s="136"/>
    </row>
    <row r="45" spans="1:16">
      <c r="A45" s="136" t="s">
        <v>53</v>
      </c>
      <c r="B45" s="136">
        <f>'実質公債費比率（分子）の構造'!K$49</f>
        <v>10</v>
      </c>
      <c r="C45" s="136"/>
      <c r="D45" s="136"/>
      <c r="E45" s="136">
        <f>'実質公債費比率（分子）の構造'!L$49</f>
        <v>9</v>
      </c>
      <c r="F45" s="136"/>
      <c r="G45" s="136"/>
      <c r="H45" s="136">
        <f>'実質公債費比率（分子）の構造'!M$49</f>
        <v>9</v>
      </c>
      <c r="I45" s="136"/>
      <c r="J45" s="136"/>
      <c r="K45" s="136">
        <f>'実質公債費比率（分子）の構造'!N$49</f>
        <v>10</v>
      </c>
      <c r="L45" s="136"/>
      <c r="M45" s="136"/>
      <c r="N45" s="136">
        <f>'実質公債費比率（分子）の構造'!O$49</f>
        <v>9</v>
      </c>
      <c r="O45" s="136"/>
      <c r="P45" s="136"/>
    </row>
    <row r="46" spans="1:16">
      <c r="A46" s="136" t="s">
        <v>54</v>
      </c>
      <c r="B46" s="136">
        <f>'実質公債費比率（分子）の構造'!K$48</f>
        <v>2012</v>
      </c>
      <c r="C46" s="136"/>
      <c r="D46" s="136"/>
      <c r="E46" s="136">
        <f>'実質公債費比率（分子）の構造'!L$48</f>
        <v>1857</v>
      </c>
      <c r="F46" s="136"/>
      <c r="G46" s="136"/>
      <c r="H46" s="136">
        <f>'実質公債費比率（分子）の構造'!M$48</f>
        <v>1825</v>
      </c>
      <c r="I46" s="136"/>
      <c r="J46" s="136"/>
      <c r="K46" s="136">
        <f>'実質公債費比率（分子）の構造'!N$48</f>
        <v>1751</v>
      </c>
      <c r="L46" s="136"/>
      <c r="M46" s="136"/>
      <c r="N46" s="136">
        <f>'実質公債費比率（分子）の構造'!O$48</f>
        <v>1687</v>
      </c>
      <c r="O46" s="136"/>
      <c r="P46" s="136"/>
    </row>
    <row r="47" spans="1:16">
      <c r="A47" s="136" t="s">
        <v>55</v>
      </c>
      <c r="B47" s="136">
        <f>'実質公債費比率（分子）の構造'!K$47</f>
        <v>54</v>
      </c>
      <c r="C47" s="136"/>
      <c r="D47" s="136"/>
      <c r="E47" s="136">
        <f>'実質公債費比率（分子）の構造'!L$47</f>
        <v>61</v>
      </c>
      <c r="F47" s="136"/>
      <c r="G47" s="136"/>
      <c r="H47" s="136">
        <f>'実質公債費比率（分子）の構造'!M$47</f>
        <v>61</v>
      </c>
      <c r="I47" s="136"/>
      <c r="J47" s="136"/>
      <c r="K47" s="136">
        <f>'実質公債費比率（分子）の構造'!N$47</f>
        <v>81</v>
      </c>
      <c r="L47" s="136"/>
      <c r="M47" s="136"/>
      <c r="N47" s="136">
        <f>'実質公債費比率（分子）の構造'!O$47</f>
        <v>89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4969</v>
      </c>
      <c r="C49" s="136"/>
      <c r="D49" s="136"/>
      <c r="E49" s="136">
        <f>'実質公債費比率（分子）の構造'!L$45</f>
        <v>4840</v>
      </c>
      <c r="F49" s="136"/>
      <c r="G49" s="136"/>
      <c r="H49" s="136">
        <f>'実質公債費比率（分子）の構造'!M$45</f>
        <v>4570</v>
      </c>
      <c r="I49" s="136"/>
      <c r="J49" s="136"/>
      <c r="K49" s="136">
        <f>'実質公債費比率（分子）の構造'!N$45</f>
        <v>4333</v>
      </c>
      <c r="L49" s="136"/>
      <c r="M49" s="136"/>
      <c r="N49" s="136">
        <f>'実質公債費比率（分子）の構造'!O$45</f>
        <v>4711</v>
      </c>
      <c r="O49" s="136"/>
      <c r="P49" s="136"/>
    </row>
    <row r="50" spans="1:16">
      <c r="A50" s="136" t="s">
        <v>58</v>
      </c>
      <c r="B50" s="136" t="e">
        <f>NA()</f>
        <v>#N/A</v>
      </c>
      <c r="C50" s="136">
        <f>IF(ISNUMBER('実質公債費比率（分子）の構造'!K$53),'実質公債費比率（分子）の構造'!K$53,NA())</f>
        <v>2067</v>
      </c>
      <c r="D50" s="136" t="e">
        <f>NA()</f>
        <v>#N/A</v>
      </c>
      <c r="E50" s="136" t="e">
        <f>NA()</f>
        <v>#N/A</v>
      </c>
      <c r="F50" s="136">
        <f>IF(ISNUMBER('実質公債費比率（分子）の構造'!L$53),'実質公債費比率（分子）の構造'!L$53,NA())</f>
        <v>1840</v>
      </c>
      <c r="G50" s="136" t="e">
        <f>NA()</f>
        <v>#N/A</v>
      </c>
      <c r="H50" s="136" t="e">
        <f>NA()</f>
        <v>#N/A</v>
      </c>
      <c r="I50" s="136">
        <f>IF(ISNUMBER('実質公債費比率（分子）の構造'!M$53),'実質公債費比率（分子）の構造'!M$53,NA())</f>
        <v>1577</v>
      </c>
      <c r="J50" s="136" t="e">
        <f>NA()</f>
        <v>#N/A</v>
      </c>
      <c r="K50" s="136" t="e">
        <f>NA()</f>
        <v>#N/A</v>
      </c>
      <c r="L50" s="136">
        <f>IF(ISNUMBER('実質公債費比率（分子）の構造'!N$53),'実質公債費比率（分子）の構造'!N$53,NA())</f>
        <v>1106</v>
      </c>
      <c r="M50" s="136" t="e">
        <f>NA()</f>
        <v>#N/A</v>
      </c>
      <c r="N50" s="136" t="e">
        <f>NA()</f>
        <v>#N/A</v>
      </c>
      <c r="O50" s="136">
        <f>IF(ISNUMBER('実質公債費比率（分子）の構造'!O$53),'実質公債費比率（分子）の構造'!O$53,NA())</f>
        <v>1903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40891</v>
      </c>
      <c r="E56" s="135"/>
      <c r="F56" s="135"/>
      <c r="G56" s="135">
        <f>'将来負担比率（分子）の構造'!J$51</f>
        <v>42146</v>
      </c>
      <c r="H56" s="135"/>
      <c r="I56" s="135"/>
      <c r="J56" s="135">
        <f>'将来負担比率（分子）の構造'!K$51</f>
        <v>45716</v>
      </c>
      <c r="K56" s="135"/>
      <c r="L56" s="135"/>
      <c r="M56" s="135">
        <f>'将来負担比率（分子）の構造'!L$51</f>
        <v>48258</v>
      </c>
      <c r="N56" s="135"/>
      <c r="O56" s="135"/>
      <c r="P56" s="135">
        <f>'将来負担比率（分子）の構造'!M$51</f>
        <v>51913</v>
      </c>
    </row>
    <row r="57" spans="1:16">
      <c r="A57" s="135" t="s">
        <v>34</v>
      </c>
      <c r="B57" s="135"/>
      <c r="C57" s="135"/>
      <c r="D57" s="135">
        <f>'将来負担比率（分子）の構造'!I$50</f>
        <v>14591</v>
      </c>
      <c r="E57" s="135"/>
      <c r="F57" s="135"/>
      <c r="G57" s="135">
        <f>'将来負担比率（分子）の構造'!J$50</f>
        <v>14780</v>
      </c>
      <c r="H57" s="135"/>
      <c r="I57" s="135"/>
      <c r="J57" s="135">
        <f>'将来負担比率（分子）の構造'!K$50</f>
        <v>14515</v>
      </c>
      <c r="K57" s="135"/>
      <c r="L57" s="135"/>
      <c r="M57" s="135">
        <f>'将来負担比率（分子）の構造'!L$50</f>
        <v>14485</v>
      </c>
      <c r="N57" s="135"/>
      <c r="O57" s="135"/>
      <c r="P57" s="135">
        <f>'将来負担比率（分子）の構造'!M$50</f>
        <v>12920</v>
      </c>
    </row>
    <row r="58" spans="1:16">
      <c r="A58" s="135" t="s">
        <v>33</v>
      </c>
      <c r="B58" s="135"/>
      <c r="C58" s="135"/>
      <c r="D58" s="135">
        <f>'将来負担比率（分子）の構造'!I$49</f>
        <v>16510</v>
      </c>
      <c r="E58" s="135"/>
      <c r="F58" s="135"/>
      <c r="G58" s="135">
        <f>'将来負担比率（分子）の構造'!J$49</f>
        <v>15325</v>
      </c>
      <c r="H58" s="135"/>
      <c r="I58" s="135"/>
      <c r="J58" s="135">
        <f>'将来負担比率（分子）の構造'!K$49</f>
        <v>14642</v>
      </c>
      <c r="K58" s="135"/>
      <c r="L58" s="135"/>
      <c r="M58" s="135">
        <f>'将来負担比率（分子）の構造'!L$49</f>
        <v>14368</v>
      </c>
      <c r="N58" s="135"/>
      <c r="O58" s="135"/>
      <c r="P58" s="135">
        <f>'将来負担比率（分子）の構造'!M$49</f>
        <v>10809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15</v>
      </c>
      <c r="F61" s="135"/>
      <c r="G61" s="135"/>
      <c r="H61" s="135">
        <f>'将来負担比率（分子）の構造'!K$46</f>
        <v>32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9760</v>
      </c>
      <c r="C62" s="135"/>
      <c r="D62" s="135"/>
      <c r="E62" s="135">
        <f>'将来負担比率（分子）の構造'!J$45</f>
        <v>9356</v>
      </c>
      <c r="F62" s="135"/>
      <c r="G62" s="135"/>
      <c r="H62" s="135">
        <f>'将来負担比率（分子）の構造'!K$45</f>
        <v>8938</v>
      </c>
      <c r="I62" s="135"/>
      <c r="J62" s="135"/>
      <c r="K62" s="135">
        <f>'将来負担比率（分子）の構造'!L$45</f>
        <v>8221</v>
      </c>
      <c r="L62" s="135"/>
      <c r="M62" s="135"/>
      <c r="N62" s="135">
        <f>'将来負担比率（分子）の構造'!M$45</f>
        <v>7745</v>
      </c>
      <c r="O62" s="135"/>
      <c r="P62" s="135"/>
    </row>
    <row r="63" spans="1:16">
      <c r="A63" s="135" t="s">
        <v>27</v>
      </c>
      <c r="B63" s="135">
        <f>'将来負担比率（分子）の構造'!I$44</f>
        <v>61</v>
      </c>
      <c r="C63" s="135"/>
      <c r="D63" s="135"/>
      <c r="E63" s="135">
        <f>'将来負担比率（分子）の構造'!J$44</f>
        <v>55</v>
      </c>
      <c r="F63" s="135"/>
      <c r="G63" s="135"/>
      <c r="H63" s="135">
        <f>'将来負担比率（分子）の構造'!K$44</f>
        <v>44</v>
      </c>
      <c r="I63" s="135"/>
      <c r="J63" s="135"/>
      <c r="K63" s="135">
        <f>'将来負担比率（分子）の構造'!L$44</f>
        <v>36</v>
      </c>
      <c r="L63" s="135"/>
      <c r="M63" s="135"/>
      <c r="N63" s="135">
        <f>'将来負担比率（分子）の構造'!M$44</f>
        <v>27</v>
      </c>
      <c r="O63" s="135"/>
      <c r="P63" s="135"/>
    </row>
    <row r="64" spans="1:16">
      <c r="A64" s="135" t="s">
        <v>26</v>
      </c>
      <c r="B64" s="135">
        <f>'将来負担比率（分子）の構造'!I$43</f>
        <v>18821</v>
      </c>
      <c r="C64" s="135"/>
      <c r="D64" s="135"/>
      <c r="E64" s="135">
        <f>'将来負担比率（分子）の構造'!J$43</f>
        <v>18281</v>
      </c>
      <c r="F64" s="135"/>
      <c r="G64" s="135"/>
      <c r="H64" s="135">
        <f>'将来負担比率（分子）の構造'!K$43</f>
        <v>17931</v>
      </c>
      <c r="I64" s="135"/>
      <c r="J64" s="135"/>
      <c r="K64" s="135">
        <f>'将来負担比率（分子）の構造'!L$43</f>
        <v>17192</v>
      </c>
      <c r="L64" s="135"/>
      <c r="M64" s="135"/>
      <c r="N64" s="135">
        <f>'将来負担比率（分子）の構造'!M$43</f>
        <v>16069</v>
      </c>
      <c r="O64" s="135"/>
      <c r="P64" s="135"/>
    </row>
    <row r="65" spans="1:16">
      <c r="A65" s="135" t="s">
        <v>25</v>
      </c>
      <c r="B65" s="135">
        <f>'将来負担比率（分子）の構造'!I$42</f>
        <v>2160</v>
      </c>
      <c r="C65" s="135"/>
      <c r="D65" s="135"/>
      <c r="E65" s="135">
        <f>'将来負担比率（分子）の構造'!J$42</f>
        <v>2090</v>
      </c>
      <c r="F65" s="135"/>
      <c r="G65" s="135"/>
      <c r="H65" s="135">
        <f>'将来負担比率（分子）の構造'!K$42</f>
        <v>364</v>
      </c>
      <c r="I65" s="135"/>
      <c r="J65" s="135"/>
      <c r="K65" s="135">
        <f>'将来負担比率（分子）の構造'!L$42</f>
        <v>327</v>
      </c>
      <c r="L65" s="135"/>
      <c r="M65" s="135"/>
      <c r="N65" s="135">
        <f>'将来負担比率（分子）の構造'!M$42</f>
        <v>302</v>
      </c>
      <c r="O65" s="135"/>
      <c r="P65" s="135"/>
    </row>
    <row r="66" spans="1:16">
      <c r="A66" s="135" t="s">
        <v>24</v>
      </c>
      <c r="B66" s="135">
        <f>'将来負担比率（分子）の構造'!I$41</f>
        <v>46112</v>
      </c>
      <c r="C66" s="135"/>
      <c r="D66" s="135"/>
      <c r="E66" s="135">
        <f>'将来負担比率（分子）の構造'!J$41</f>
        <v>48233</v>
      </c>
      <c r="F66" s="135"/>
      <c r="G66" s="135"/>
      <c r="H66" s="135">
        <f>'将来負担比率（分子）の構造'!K$41</f>
        <v>52342</v>
      </c>
      <c r="I66" s="135"/>
      <c r="J66" s="135"/>
      <c r="K66" s="135">
        <f>'将来負担比率（分子）の構造'!L$41</f>
        <v>57945</v>
      </c>
      <c r="L66" s="135"/>
      <c r="M66" s="135"/>
      <c r="N66" s="135">
        <f>'将来負担比率（分子）の構造'!M$41</f>
        <v>65557</v>
      </c>
      <c r="O66" s="135"/>
      <c r="P66" s="135"/>
    </row>
    <row r="67" spans="1:16">
      <c r="A67" s="135" t="s">
        <v>62</v>
      </c>
      <c r="B67" s="135" t="e">
        <f>NA()</f>
        <v>#N/A</v>
      </c>
      <c r="C67" s="135">
        <f>IF(ISNUMBER('将来負担比率（分子）の構造'!I$52), IF('将来負担比率（分子）の構造'!I$52 &lt; 0, 0, '将来負担比率（分子）の構造'!I$52), NA())</f>
        <v>4934</v>
      </c>
      <c r="D67" s="135" t="e">
        <f>NA()</f>
        <v>#N/A</v>
      </c>
      <c r="E67" s="135" t="e">
        <f>NA()</f>
        <v>#N/A</v>
      </c>
      <c r="F67" s="135">
        <f>IF(ISNUMBER('将来負担比率（分子）の構造'!J$52), IF('将来負担比率（分子）の構造'!J$52 &lt; 0, 0, '将来負担比率（分子）の構造'!J$52), NA())</f>
        <v>5779</v>
      </c>
      <c r="G67" s="135" t="e">
        <f>NA()</f>
        <v>#N/A</v>
      </c>
      <c r="H67" s="135" t="e">
        <f>NA()</f>
        <v>#N/A</v>
      </c>
      <c r="I67" s="135">
        <f>IF(ISNUMBER('将来負担比率（分子）の構造'!K$52), IF('将来負担比率（分子）の構造'!K$52 &lt; 0, 0, '将来負担比率（分子）の構造'!K$52), NA())</f>
        <v>4778</v>
      </c>
      <c r="J67" s="135" t="e">
        <f>NA()</f>
        <v>#N/A</v>
      </c>
      <c r="K67" s="135" t="e">
        <f>NA()</f>
        <v>#N/A</v>
      </c>
      <c r="L67" s="135">
        <f>IF(ISNUMBER('将来負担比率（分子）の構造'!L$52), IF('将来負担比率（分子）の構造'!L$52 &lt; 0, 0, '将来負担比率（分子）の構造'!L$52), NA())</f>
        <v>6608</v>
      </c>
      <c r="M67" s="135" t="e">
        <f>NA()</f>
        <v>#N/A</v>
      </c>
      <c r="N67" s="135" t="e">
        <f>NA()</f>
        <v>#N/A</v>
      </c>
      <c r="O67" s="135">
        <f>IF(ISNUMBER('将来負担比率（分子）の構造'!M$52), IF('将来負担比率（分子）の構造'!M$52 &lt; 0, 0, '将来負担比率（分子）の構造'!M$52), NA())</f>
        <v>14057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22282380</v>
      </c>
      <c r="S5" s="583"/>
      <c r="T5" s="583"/>
      <c r="U5" s="583"/>
      <c r="V5" s="583"/>
      <c r="W5" s="583"/>
      <c r="X5" s="583"/>
      <c r="Y5" s="584"/>
      <c r="Z5" s="585">
        <v>35.6</v>
      </c>
      <c r="AA5" s="585"/>
      <c r="AB5" s="585"/>
      <c r="AC5" s="585"/>
      <c r="AD5" s="586">
        <v>20848705</v>
      </c>
      <c r="AE5" s="586"/>
      <c r="AF5" s="586"/>
      <c r="AG5" s="586"/>
      <c r="AH5" s="586"/>
      <c r="AI5" s="586"/>
      <c r="AJ5" s="586"/>
      <c r="AK5" s="586"/>
      <c r="AL5" s="587">
        <v>74.2</v>
      </c>
      <c r="AM5" s="588"/>
      <c r="AN5" s="588"/>
      <c r="AO5" s="589"/>
      <c r="AP5" s="579" t="s">
        <v>205</v>
      </c>
      <c r="AQ5" s="580"/>
      <c r="AR5" s="580"/>
      <c r="AS5" s="580"/>
      <c r="AT5" s="580"/>
      <c r="AU5" s="580"/>
      <c r="AV5" s="580"/>
      <c r="AW5" s="580"/>
      <c r="AX5" s="580"/>
      <c r="AY5" s="580"/>
      <c r="AZ5" s="580"/>
      <c r="BA5" s="580"/>
      <c r="BB5" s="580"/>
      <c r="BC5" s="580"/>
      <c r="BD5" s="580"/>
      <c r="BE5" s="580"/>
      <c r="BF5" s="581"/>
      <c r="BG5" s="593">
        <v>20848705</v>
      </c>
      <c r="BH5" s="594"/>
      <c r="BI5" s="594"/>
      <c r="BJ5" s="594"/>
      <c r="BK5" s="594"/>
      <c r="BL5" s="594"/>
      <c r="BM5" s="594"/>
      <c r="BN5" s="595"/>
      <c r="BO5" s="596">
        <v>93.6</v>
      </c>
      <c r="BP5" s="596"/>
      <c r="BQ5" s="596"/>
      <c r="BR5" s="596"/>
      <c r="BS5" s="597">
        <v>397567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476050</v>
      </c>
      <c r="S6" s="594"/>
      <c r="T6" s="594"/>
      <c r="U6" s="594"/>
      <c r="V6" s="594"/>
      <c r="W6" s="594"/>
      <c r="X6" s="594"/>
      <c r="Y6" s="595"/>
      <c r="Z6" s="596">
        <v>0.8</v>
      </c>
      <c r="AA6" s="596"/>
      <c r="AB6" s="596"/>
      <c r="AC6" s="596"/>
      <c r="AD6" s="597">
        <v>476050</v>
      </c>
      <c r="AE6" s="597"/>
      <c r="AF6" s="597"/>
      <c r="AG6" s="597"/>
      <c r="AH6" s="597"/>
      <c r="AI6" s="597"/>
      <c r="AJ6" s="597"/>
      <c r="AK6" s="597"/>
      <c r="AL6" s="598">
        <v>1.7</v>
      </c>
      <c r="AM6" s="599"/>
      <c r="AN6" s="599"/>
      <c r="AO6" s="600"/>
      <c r="AP6" s="590" t="s">
        <v>210</v>
      </c>
      <c r="AQ6" s="591"/>
      <c r="AR6" s="591"/>
      <c r="AS6" s="591"/>
      <c r="AT6" s="591"/>
      <c r="AU6" s="591"/>
      <c r="AV6" s="591"/>
      <c r="AW6" s="591"/>
      <c r="AX6" s="591"/>
      <c r="AY6" s="591"/>
      <c r="AZ6" s="591"/>
      <c r="BA6" s="591"/>
      <c r="BB6" s="591"/>
      <c r="BC6" s="591"/>
      <c r="BD6" s="591"/>
      <c r="BE6" s="591"/>
      <c r="BF6" s="592"/>
      <c r="BG6" s="593">
        <v>20848705</v>
      </c>
      <c r="BH6" s="594"/>
      <c r="BI6" s="594"/>
      <c r="BJ6" s="594"/>
      <c r="BK6" s="594"/>
      <c r="BL6" s="594"/>
      <c r="BM6" s="594"/>
      <c r="BN6" s="595"/>
      <c r="BO6" s="596">
        <v>93.6</v>
      </c>
      <c r="BP6" s="596"/>
      <c r="BQ6" s="596"/>
      <c r="BR6" s="596"/>
      <c r="BS6" s="597">
        <v>397567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397537</v>
      </c>
      <c r="CS6" s="594"/>
      <c r="CT6" s="594"/>
      <c r="CU6" s="594"/>
      <c r="CV6" s="594"/>
      <c r="CW6" s="594"/>
      <c r="CX6" s="594"/>
      <c r="CY6" s="595"/>
      <c r="CZ6" s="596">
        <v>0.6</v>
      </c>
      <c r="DA6" s="596"/>
      <c r="DB6" s="596"/>
      <c r="DC6" s="596"/>
      <c r="DD6" s="602" t="s">
        <v>212</v>
      </c>
      <c r="DE6" s="594"/>
      <c r="DF6" s="594"/>
      <c r="DG6" s="594"/>
      <c r="DH6" s="594"/>
      <c r="DI6" s="594"/>
      <c r="DJ6" s="594"/>
      <c r="DK6" s="594"/>
      <c r="DL6" s="594"/>
      <c r="DM6" s="594"/>
      <c r="DN6" s="594"/>
      <c r="DO6" s="594"/>
      <c r="DP6" s="595"/>
      <c r="DQ6" s="602">
        <v>397369</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29794</v>
      </c>
      <c r="S7" s="594"/>
      <c r="T7" s="594"/>
      <c r="U7" s="594"/>
      <c r="V7" s="594"/>
      <c r="W7" s="594"/>
      <c r="X7" s="594"/>
      <c r="Y7" s="595"/>
      <c r="Z7" s="596">
        <v>0</v>
      </c>
      <c r="AA7" s="596"/>
      <c r="AB7" s="596"/>
      <c r="AC7" s="596"/>
      <c r="AD7" s="597">
        <v>29794</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10263515</v>
      </c>
      <c r="BH7" s="594"/>
      <c r="BI7" s="594"/>
      <c r="BJ7" s="594"/>
      <c r="BK7" s="594"/>
      <c r="BL7" s="594"/>
      <c r="BM7" s="594"/>
      <c r="BN7" s="595"/>
      <c r="BO7" s="596">
        <v>46.1</v>
      </c>
      <c r="BP7" s="596"/>
      <c r="BQ7" s="596"/>
      <c r="BR7" s="596"/>
      <c r="BS7" s="597">
        <v>397567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9213788</v>
      </c>
      <c r="CS7" s="594"/>
      <c r="CT7" s="594"/>
      <c r="CU7" s="594"/>
      <c r="CV7" s="594"/>
      <c r="CW7" s="594"/>
      <c r="CX7" s="594"/>
      <c r="CY7" s="595"/>
      <c r="CZ7" s="596">
        <v>15</v>
      </c>
      <c r="DA7" s="596"/>
      <c r="DB7" s="596"/>
      <c r="DC7" s="596"/>
      <c r="DD7" s="602">
        <v>3607867</v>
      </c>
      <c r="DE7" s="594"/>
      <c r="DF7" s="594"/>
      <c r="DG7" s="594"/>
      <c r="DH7" s="594"/>
      <c r="DI7" s="594"/>
      <c r="DJ7" s="594"/>
      <c r="DK7" s="594"/>
      <c r="DL7" s="594"/>
      <c r="DM7" s="594"/>
      <c r="DN7" s="594"/>
      <c r="DO7" s="594"/>
      <c r="DP7" s="595"/>
      <c r="DQ7" s="602">
        <v>4650597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112052</v>
      </c>
      <c r="S8" s="594"/>
      <c r="T8" s="594"/>
      <c r="U8" s="594"/>
      <c r="V8" s="594"/>
      <c r="W8" s="594"/>
      <c r="X8" s="594"/>
      <c r="Y8" s="595"/>
      <c r="Z8" s="596">
        <v>0.2</v>
      </c>
      <c r="AA8" s="596"/>
      <c r="AB8" s="596"/>
      <c r="AC8" s="596"/>
      <c r="AD8" s="597">
        <v>112052</v>
      </c>
      <c r="AE8" s="597"/>
      <c r="AF8" s="597"/>
      <c r="AG8" s="597"/>
      <c r="AH8" s="597"/>
      <c r="AI8" s="597"/>
      <c r="AJ8" s="597"/>
      <c r="AK8" s="597"/>
      <c r="AL8" s="598">
        <v>0.4</v>
      </c>
      <c r="AM8" s="599"/>
      <c r="AN8" s="599"/>
      <c r="AO8" s="600"/>
      <c r="AP8" s="590" t="s">
        <v>217</v>
      </c>
      <c r="AQ8" s="591"/>
      <c r="AR8" s="591"/>
      <c r="AS8" s="591"/>
      <c r="AT8" s="591"/>
      <c r="AU8" s="591"/>
      <c r="AV8" s="591"/>
      <c r="AW8" s="591"/>
      <c r="AX8" s="591"/>
      <c r="AY8" s="591"/>
      <c r="AZ8" s="591"/>
      <c r="BA8" s="591"/>
      <c r="BB8" s="591"/>
      <c r="BC8" s="591"/>
      <c r="BD8" s="591"/>
      <c r="BE8" s="591"/>
      <c r="BF8" s="592"/>
      <c r="BG8" s="593">
        <v>282758</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18361279</v>
      </c>
      <c r="CS8" s="594"/>
      <c r="CT8" s="594"/>
      <c r="CU8" s="594"/>
      <c r="CV8" s="594"/>
      <c r="CW8" s="594"/>
      <c r="CX8" s="594"/>
      <c r="CY8" s="595"/>
      <c r="CZ8" s="596">
        <v>29.9</v>
      </c>
      <c r="DA8" s="596"/>
      <c r="DB8" s="596"/>
      <c r="DC8" s="596"/>
      <c r="DD8" s="602">
        <v>291675</v>
      </c>
      <c r="DE8" s="594"/>
      <c r="DF8" s="594"/>
      <c r="DG8" s="594"/>
      <c r="DH8" s="594"/>
      <c r="DI8" s="594"/>
      <c r="DJ8" s="594"/>
      <c r="DK8" s="594"/>
      <c r="DL8" s="594"/>
      <c r="DM8" s="594"/>
      <c r="DN8" s="594"/>
      <c r="DO8" s="594"/>
      <c r="DP8" s="595"/>
      <c r="DQ8" s="602">
        <v>8928715</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108867</v>
      </c>
      <c r="S9" s="594"/>
      <c r="T9" s="594"/>
      <c r="U9" s="594"/>
      <c r="V9" s="594"/>
      <c r="W9" s="594"/>
      <c r="X9" s="594"/>
      <c r="Y9" s="595"/>
      <c r="Z9" s="596">
        <v>0.2</v>
      </c>
      <c r="AA9" s="596"/>
      <c r="AB9" s="596"/>
      <c r="AC9" s="596"/>
      <c r="AD9" s="597">
        <v>108867</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7714922</v>
      </c>
      <c r="BH9" s="594"/>
      <c r="BI9" s="594"/>
      <c r="BJ9" s="594"/>
      <c r="BK9" s="594"/>
      <c r="BL9" s="594"/>
      <c r="BM9" s="594"/>
      <c r="BN9" s="595"/>
      <c r="BO9" s="596">
        <v>34.6</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4330521</v>
      </c>
      <c r="CS9" s="594"/>
      <c r="CT9" s="594"/>
      <c r="CU9" s="594"/>
      <c r="CV9" s="594"/>
      <c r="CW9" s="594"/>
      <c r="CX9" s="594"/>
      <c r="CY9" s="595"/>
      <c r="CZ9" s="596">
        <v>7.1</v>
      </c>
      <c r="DA9" s="596"/>
      <c r="DB9" s="596"/>
      <c r="DC9" s="596"/>
      <c r="DD9" s="602">
        <v>568050</v>
      </c>
      <c r="DE9" s="594"/>
      <c r="DF9" s="594"/>
      <c r="DG9" s="594"/>
      <c r="DH9" s="594"/>
      <c r="DI9" s="594"/>
      <c r="DJ9" s="594"/>
      <c r="DK9" s="594"/>
      <c r="DL9" s="594"/>
      <c r="DM9" s="594"/>
      <c r="DN9" s="594"/>
      <c r="DO9" s="594"/>
      <c r="DP9" s="595"/>
      <c r="DQ9" s="602">
        <v>3299083</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2700848</v>
      </c>
      <c r="S10" s="594"/>
      <c r="T10" s="594"/>
      <c r="U10" s="594"/>
      <c r="V10" s="594"/>
      <c r="W10" s="594"/>
      <c r="X10" s="594"/>
      <c r="Y10" s="595"/>
      <c r="Z10" s="596">
        <v>4.3</v>
      </c>
      <c r="AA10" s="596"/>
      <c r="AB10" s="596"/>
      <c r="AC10" s="596"/>
      <c r="AD10" s="597">
        <v>2700848</v>
      </c>
      <c r="AE10" s="597"/>
      <c r="AF10" s="597"/>
      <c r="AG10" s="597"/>
      <c r="AH10" s="597"/>
      <c r="AI10" s="597"/>
      <c r="AJ10" s="597"/>
      <c r="AK10" s="597"/>
      <c r="AL10" s="598">
        <v>9.6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652632</v>
      </c>
      <c r="BH10" s="594"/>
      <c r="BI10" s="594"/>
      <c r="BJ10" s="594"/>
      <c r="BK10" s="594"/>
      <c r="BL10" s="594"/>
      <c r="BM10" s="594"/>
      <c r="BN10" s="595"/>
      <c r="BO10" s="596">
        <v>2.9</v>
      </c>
      <c r="BP10" s="596"/>
      <c r="BQ10" s="596"/>
      <c r="BR10" s="596"/>
      <c r="BS10" s="602">
        <v>108356</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82334</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63376</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4424</v>
      </c>
      <c r="S11" s="594"/>
      <c r="T11" s="594"/>
      <c r="U11" s="594"/>
      <c r="V11" s="594"/>
      <c r="W11" s="594"/>
      <c r="X11" s="594"/>
      <c r="Y11" s="595"/>
      <c r="Z11" s="596">
        <v>0</v>
      </c>
      <c r="AA11" s="596"/>
      <c r="AB11" s="596"/>
      <c r="AC11" s="596"/>
      <c r="AD11" s="597">
        <v>4424</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1613203</v>
      </c>
      <c r="BH11" s="594"/>
      <c r="BI11" s="594"/>
      <c r="BJ11" s="594"/>
      <c r="BK11" s="594"/>
      <c r="BL11" s="594"/>
      <c r="BM11" s="594"/>
      <c r="BN11" s="595"/>
      <c r="BO11" s="596">
        <v>7.2</v>
      </c>
      <c r="BP11" s="596"/>
      <c r="BQ11" s="596"/>
      <c r="BR11" s="596"/>
      <c r="BS11" s="602">
        <v>289211</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657103</v>
      </c>
      <c r="CS11" s="594"/>
      <c r="CT11" s="594"/>
      <c r="CU11" s="594"/>
      <c r="CV11" s="594"/>
      <c r="CW11" s="594"/>
      <c r="CX11" s="594"/>
      <c r="CY11" s="595"/>
      <c r="CZ11" s="596">
        <v>1.1000000000000001</v>
      </c>
      <c r="DA11" s="596"/>
      <c r="DB11" s="596"/>
      <c r="DC11" s="596"/>
      <c r="DD11" s="602">
        <v>93987</v>
      </c>
      <c r="DE11" s="594"/>
      <c r="DF11" s="594"/>
      <c r="DG11" s="594"/>
      <c r="DH11" s="594"/>
      <c r="DI11" s="594"/>
      <c r="DJ11" s="594"/>
      <c r="DK11" s="594"/>
      <c r="DL11" s="594"/>
      <c r="DM11" s="594"/>
      <c r="DN11" s="594"/>
      <c r="DO11" s="594"/>
      <c r="DP11" s="595"/>
      <c r="DQ11" s="602">
        <v>479268</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8990505</v>
      </c>
      <c r="BH12" s="594"/>
      <c r="BI12" s="594"/>
      <c r="BJ12" s="594"/>
      <c r="BK12" s="594"/>
      <c r="BL12" s="594"/>
      <c r="BM12" s="594"/>
      <c r="BN12" s="595"/>
      <c r="BO12" s="596">
        <v>40.299999999999997</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1096825</v>
      </c>
      <c r="CS12" s="594"/>
      <c r="CT12" s="594"/>
      <c r="CU12" s="594"/>
      <c r="CV12" s="594"/>
      <c r="CW12" s="594"/>
      <c r="CX12" s="594"/>
      <c r="CY12" s="595"/>
      <c r="CZ12" s="596">
        <v>1.8</v>
      </c>
      <c r="DA12" s="596"/>
      <c r="DB12" s="596"/>
      <c r="DC12" s="596"/>
      <c r="DD12" s="602">
        <v>13328</v>
      </c>
      <c r="DE12" s="594"/>
      <c r="DF12" s="594"/>
      <c r="DG12" s="594"/>
      <c r="DH12" s="594"/>
      <c r="DI12" s="594"/>
      <c r="DJ12" s="594"/>
      <c r="DK12" s="594"/>
      <c r="DL12" s="594"/>
      <c r="DM12" s="594"/>
      <c r="DN12" s="594"/>
      <c r="DO12" s="594"/>
      <c r="DP12" s="595"/>
      <c r="DQ12" s="602">
        <v>999133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87238</v>
      </c>
      <c r="S13" s="594"/>
      <c r="T13" s="594"/>
      <c r="U13" s="594"/>
      <c r="V13" s="594"/>
      <c r="W13" s="594"/>
      <c r="X13" s="594"/>
      <c r="Y13" s="595"/>
      <c r="Z13" s="596">
        <v>0.1</v>
      </c>
      <c r="AA13" s="596"/>
      <c r="AB13" s="596"/>
      <c r="AC13" s="596"/>
      <c r="AD13" s="597">
        <v>87238</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8938585</v>
      </c>
      <c r="BH13" s="594"/>
      <c r="BI13" s="594"/>
      <c r="BJ13" s="594"/>
      <c r="BK13" s="594"/>
      <c r="BL13" s="594"/>
      <c r="BM13" s="594"/>
      <c r="BN13" s="595"/>
      <c r="BO13" s="596">
        <v>40.1</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8321405</v>
      </c>
      <c r="CS13" s="594"/>
      <c r="CT13" s="594"/>
      <c r="CU13" s="594"/>
      <c r="CV13" s="594"/>
      <c r="CW13" s="594"/>
      <c r="CX13" s="594"/>
      <c r="CY13" s="595"/>
      <c r="CZ13" s="596">
        <v>13.6</v>
      </c>
      <c r="DA13" s="596"/>
      <c r="DB13" s="596"/>
      <c r="DC13" s="596"/>
      <c r="DD13" s="602">
        <v>3938604</v>
      </c>
      <c r="DE13" s="594"/>
      <c r="DF13" s="594"/>
      <c r="DG13" s="594"/>
      <c r="DH13" s="594"/>
      <c r="DI13" s="594"/>
      <c r="DJ13" s="594"/>
      <c r="DK13" s="594"/>
      <c r="DL13" s="594"/>
      <c r="DM13" s="594"/>
      <c r="DN13" s="594"/>
      <c r="DO13" s="594"/>
      <c r="DP13" s="595"/>
      <c r="DQ13" s="602">
        <v>4202163</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242372</v>
      </c>
      <c r="BH14" s="594"/>
      <c r="BI14" s="594"/>
      <c r="BJ14" s="594"/>
      <c r="BK14" s="594"/>
      <c r="BL14" s="594"/>
      <c r="BM14" s="594"/>
      <c r="BN14" s="595"/>
      <c r="BO14" s="596">
        <v>1.1000000000000001</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4906725</v>
      </c>
      <c r="CS14" s="594"/>
      <c r="CT14" s="594"/>
      <c r="CU14" s="594"/>
      <c r="CV14" s="594"/>
      <c r="CW14" s="594"/>
      <c r="CX14" s="594"/>
      <c r="CY14" s="595"/>
      <c r="CZ14" s="596">
        <v>8</v>
      </c>
      <c r="DA14" s="596"/>
      <c r="DB14" s="596"/>
      <c r="DC14" s="596"/>
      <c r="DD14" s="602">
        <v>3103903</v>
      </c>
      <c r="DE14" s="594"/>
      <c r="DF14" s="594"/>
      <c r="DG14" s="594"/>
      <c r="DH14" s="594"/>
      <c r="DI14" s="594"/>
      <c r="DJ14" s="594"/>
      <c r="DK14" s="594"/>
      <c r="DL14" s="594"/>
      <c r="DM14" s="594"/>
      <c r="DN14" s="594"/>
      <c r="DO14" s="594"/>
      <c r="DP14" s="595"/>
      <c r="DQ14" s="602">
        <v>1986204</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70379</v>
      </c>
      <c r="S15" s="594"/>
      <c r="T15" s="594"/>
      <c r="U15" s="594"/>
      <c r="V15" s="594"/>
      <c r="W15" s="594"/>
      <c r="X15" s="594"/>
      <c r="Y15" s="595"/>
      <c r="Z15" s="596">
        <v>0.1</v>
      </c>
      <c r="AA15" s="596"/>
      <c r="AB15" s="596"/>
      <c r="AC15" s="596"/>
      <c r="AD15" s="597">
        <v>70379</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1352313</v>
      </c>
      <c r="BH15" s="594"/>
      <c r="BI15" s="594"/>
      <c r="BJ15" s="594"/>
      <c r="BK15" s="594"/>
      <c r="BL15" s="594"/>
      <c r="BM15" s="594"/>
      <c r="BN15" s="595"/>
      <c r="BO15" s="596">
        <v>6.1</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9212074</v>
      </c>
      <c r="CS15" s="594"/>
      <c r="CT15" s="594"/>
      <c r="CU15" s="594"/>
      <c r="CV15" s="594"/>
      <c r="CW15" s="594"/>
      <c r="CX15" s="594"/>
      <c r="CY15" s="595"/>
      <c r="CZ15" s="596">
        <v>15</v>
      </c>
      <c r="DA15" s="596"/>
      <c r="DB15" s="596"/>
      <c r="DC15" s="596"/>
      <c r="DD15" s="602">
        <v>4361388</v>
      </c>
      <c r="DE15" s="594"/>
      <c r="DF15" s="594"/>
      <c r="DG15" s="594"/>
      <c r="DH15" s="594"/>
      <c r="DI15" s="594"/>
      <c r="DJ15" s="594"/>
      <c r="DK15" s="594"/>
      <c r="DL15" s="594"/>
      <c r="DM15" s="594"/>
      <c r="DN15" s="594"/>
      <c r="DO15" s="594"/>
      <c r="DP15" s="595"/>
      <c r="DQ15" s="602">
        <v>4296379</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4161627</v>
      </c>
      <c r="S16" s="594"/>
      <c r="T16" s="594"/>
      <c r="U16" s="594"/>
      <c r="V16" s="594"/>
      <c r="W16" s="594"/>
      <c r="X16" s="594"/>
      <c r="Y16" s="595"/>
      <c r="Z16" s="596">
        <v>6.6</v>
      </c>
      <c r="AA16" s="596"/>
      <c r="AB16" s="596"/>
      <c r="AC16" s="596"/>
      <c r="AD16" s="597">
        <v>3314656</v>
      </c>
      <c r="AE16" s="597"/>
      <c r="AF16" s="597"/>
      <c r="AG16" s="597"/>
      <c r="AH16" s="597"/>
      <c r="AI16" s="597"/>
      <c r="AJ16" s="597"/>
      <c r="AK16" s="597"/>
      <c r="AL16" s="598">
        <v>11.8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53090</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v>10888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3314656</v>
      </c>
      <c r="S17" s="594"/>
      <c r="T17" s="594"/>
      <c r="U17" s="594"/>
      <c r="V17" s="594"/>
      <c r="W17" s="594"/>
      <c r="X17" s="594"/>
      <c r="Y17" s="595"/>
      <c r="Z17" s="596">
        <v>5.3</v>
      </c>
      <c r="AA17" s="596"/>
      <c r="AB17" s="596"/>
      <c r="AC17" s="596"/>
      <c r="AD17" s="597">
        <v>3314656</v>
      </c>
      <c r="AE17" s="597"/>
      <c r="AF17" s="597"/>
      <c r="AG17" s="597"/>
      <c r="AH17" s="597"/>
      <c r="AI17" s="597"/>
      <c r="AJ17" s="597"/>
      <c r="AK17" s="597"/>
      <c r="AL17" s="598">
        <v>11.8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4713146</v>
      </c>
      <c r="CS17" s="594"/>
      <c r="CT17" s="594"/>
      <c r="CU17" s="594"/>
      <c r="CV17" s="594"/>
      <c r="CW17" s="594"/>
      <c r="CX17" s="594"/>
      <c r="CY17" s="595"/>
      <c r="CZ17" s="596">
        <v>7.7</v>
      </c>
      <c r="DA17" s="596"/>
      <c r="DB17" s="596"/>
      <c r="DC17" s="596"/>
      <c r="DD17" s="602" t="s">
        <v>108</v>
      </c>
      <c r="DE17" s="594"/>
      <c r="DF17" s="594"/>
      <c r="DG17" s="594"/>
      <c r="DH17" s="594"/>
      <c r="DI17" s="594"/>
      <c r="DJ17" s="594"/>
      <c r="DK17" s="594"/>
      <c r="DL17" s="594"/>
      <c r="DM17" s="594"/>
      <c r="DN17" s="594"/>
      <c r="DO17" s="594"/>
      <c r="DP17" s="595"/>
      <c r="DQ17" s="602">
        <v>4648644</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748308</v>
      </c>
      <c r="S18" s="594"/>
      <c r="T18" s="594"/>
      <c r="U18" s="594"/>
      <c r="V18" s="594"/>
      <c r="W18" s="594"/>
      <c r="X18" s="594"/>
      <c r="Y18" s="595"/>
      <c r="Z18" s="596">
        <v>1.2</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98663</v>
      </c>
      <c r="S19" s="594"/>
      <c r="T19" s="594"/>
      <c r="U19" s="594"/>
      <c r="V19" s="594"/>
      <c r="W19" s="594"/>
      <c r="X19" s="594"/>
      <c r="Y19" s="595"/>
      <c r="Z19" s="596">
        <v>0.2</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1433675</v>
      </c>
      <c r="BH19" s="594"/>
      <c r="BI19" s="594"/>
      <c r="BJ19" s="594"/>
      <c r="BK19" s="594"/>
      <c r="BL19" s="594"/>
      <c r="BM19" s="594"/>
      <c r="BN19" s="595"/>
      <c r="BO19" s="596">
        <v>6.4</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30033659</v>
      </c>
      <c r="S20" s="594"/>
      <c r="T20" s="594"/>
      <c r="U20" s="594"/>
      <c r="V20" s="594"/>
      <c r="W20" s="594"/>
      <c r="X20" s="594"/>
      <c r="Y20" s="595"/>
      <c r="Z20" s="596">
        <v>47.9</v>
      </c>
      <c r="AA20" s="596"/>
      <c r="AB20" s="596"/>
      <c r="AC20" s="596"/>
      <c r="AD20" s="597">
        <v>27753013</v>
      </c>
      <c r="AE20" s="597"/>
      <c r="AF20" s="597"/>
      <c r="AG20" s="597"/>
      <c r="AH20" s="597"/>
      <c r="AI20" s="597"/>
      <c r="AJ20" s="597"/>
      <c r="AK20" s="597"/>
      <c r="AL20" s="598">
        <v>98.8</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1433675</v>
      </c>
      <c r="BH20" s="594"/>
      <c r="BI20" s="594"/>
      <c r="BJ20" s="594"/>
      <c r="BK20" s="594"/>
      <c r="BL20" s="594"/>
      <c r="BM20" s="594"/>
      <c r="BN20" s="595"/>
      <c r="BO20" s="596">
        <v>6.4</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61345827</v>
      </c>
      <c r="CS20" s="594"/>
      <c r="CT20" s="594"/>
      <c r="CU20" s="594"/>
      <c r="CV20" s="594"/>
      <c r="CW20" s="594"/>
      <c r="CX20" s="594"/>
      <c r="CY20" s="595"/>
      <c r="CZ20" s="596">
        <v>100</v>
      </c>
      <c r="DA20" s="596"/>
      <c r="DB20" s="596"/>
      <c r="DC20" s="596"/>
      <c r="DD20" s="602">
        <v>15978802</v>
      </c>
      <c r="DE20" s="594"/>
      <c r="DF20" s="594"/>
      <c r="DG20" s="594"/>
      <c r="DH20" s="594"/>
      <c r="DI20" s="594"/>
      <c r="DJ20" s="594"/>
      <c r="DK20" s="594"/>
      <c r="DL20" s="594"/>
      <c r="DM20" s="594"/>
      <c r="DN20" s="594"/>
      <c r="DO20" s="594"/>
      <c r="DP20" s="595"/>
      <c r="DQ20" s="602">
        <v>33961819</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27970</v>
      </c>
      <c r="S21" s="594"/>
      <c r="T21" s="594"/>
      <c r="U21" s="594"/>
      <c r="V21" s="594"/>
      <c r="W21" s="594"/>
      <c r="X21" s="594"/>
      <c r="Y21" s="595"/>
      <c r="Z21" s="596">
        <v>0</v>
      </c>
      <c r="AA21" s="596"/>
      <c r="AB21" s="596"/>
      <c r="AC21" s="596"/>
      <c r="AD21" s="597">
        <v>27970</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468207</v>
      </c>
      <c r="S22" s="594"/>
      <c r="T22" s="594"/>
      <c r="U22" s="594"/>
      <c r="V22" s="594"/>
      <c r="W22" s="594"/>
      <c r="X22" s="594"/>
      <c r="Y22" s="595"/>
      <c r="Z22" s="596">
        <v>0.7</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736545</v>
      </c>
      <c r="S23" s="594"/>
      <c r="T23" s="594"/>
      <c r="U23" s="594"/>
      <c r="V23" s="594"/>
      <c r="W23" s="594"/>
      <c r="X23" s="594"/>
      <c r="Y23" s="595"/>
      <c r="Z23" s="596">
        <v>1.2</v>
      </c>
      <c r="AA23" s="596"/>
      <c r="AB23" s="596"/>
      <c r="AC23" s="596"/>
      <c r="AD23" s="597">
        <v>200513</v>
      </c>
      <c r="AE23" s="597"/>
      <c r="AF23" s="597"/>
      <c r="AG23" s="597"/>
      <c r="AH23" s="597"/>
      <c r="AI23" s="597"/>
      <c r="AJ23" s="597"/>
      <c r="AK23" s="597"/>
      <c r="AL23" s="598">
        <v>0.7</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1433675</v>
      </c>
      <c r="BH23" s="594"/>
      <c r="BI23" s="594"/>
      <c r="BJ23" s="594"/>
      <c r="BK23" s="594"/>
      <c r="BL23" s="594"/>
      <c r="BM23" s="594"/>
      <c r="BN23" s="595"/>
      <c r="BO23" s="596">
        <v>6.4</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529355</v>
      </c>
      <c r="S24" s="594"/>
      <c r="T24" s="594"/>
      <c r="U24" s="594"/>
      <c r="V24" s="594"/>
      <c r="W24" s="594"/>
      <c r="X24" s="594"/>
      <c r="Y24" s="595"/>
      <c r="Z24" s="596">
        <v>0.8</v>
      </c>
      <c r="AA24" s="596"/>
      <c r="AB24" s="596"/>
      <c r="AC24" s="596"/>
      <c r="AD24" s="597">
        <v>54745</v>
      </c>
      <c r="AE24" s="597"/>
      <c r="AF24" s="597"/>
      <c r="AG24" s="597"/>
      <c r="AH24" s="597"/>
      <c r="AI24" s="597"/>
      <c r="AJ24" s="597"/>
      <c r="AK24" s="597"/>
      <c r="AL24" s="598">
        <v>0.2</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24699640</v>
      </c>
      <c r="CS24" s="583"/>
      <c r="CT24" s="583"/>
      <c r="CU24" s="583"/>
      <c r="CV24" s="583"/>
      <c r="CW24" s="583"/>
      <c r="CX24" s="583"/>
      <c r="CY24" s="584"/>
      <c r="CZ24" s="620">
        <v>40.299999999999997</v>
      </c>
      <c r="DA24" s="621"/>
      <c r="DB24" s="621"/>
      <c r="DC24" s="622"/>
      <c r="DD24" s="619">
        <v>16296809</v>
      </c>
      <c r="DE24" s="583"/>
      <c r="DF24" s="583"/>
      <c r="DG24" s="583"/>
      <c r="DH24" s="583"/>
      <c r="DI24" s="583"/>
      <c r="DJ24" s="583"/>
      <c r="DK24" s="584"/>
      <c r="DL24" s="619">
        <v>15994433</v>
      </c>
      <c r="DM24" s="583"/>
      <c r="DN24" s="583"/>
      <c r="DO24" s="583"/>
      <c r="DP24" s="583"/>
      <c r="DQ24" s="583"/>
      <c r="DR24" s="583"/>
      <c r="DS24" s="583"/>
      <c r="DT24" s="583"/>
      <c r="DU24" s="583"/>
      <c r="DV24" s="584"/>
      <c r="DW24" s="587">
        <v>52.8</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9053538</v>
      </c>
      <c r="S25" s="594"/>
      <c r="T25" s="594"/>
      <c r="U25" s="594"/>
      <c r="V25" s="594"/>
      <c r="W25" s="594"/>
      <c r="X25" s="594"/>
      <c r="Y25" s="595"/>
      <c r="Z25" s="596">
        <v>14.5</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9260507</v>
      </c>
      <c r="CS25" s="625"/>
      <c r="CT25" s="625"/>
      <c r="CU25" s="625"/>
      <c r="CV25" s="625"/>
      <c r="CW25" s="625"/>
      <c r="CX25" s="625"/>
      <c r="CY25" s="626"/>
      <c r="CZ25" s="627">
        <v>15.1</v>
      </c>
      <c r="DA25" s="628"/>
      <c r="DB25" s="628"/>
      <c r="DC25" s="629"/>
      <c r="DD25" s="602">
        <v>8552640</v>
      </c>
      <c r="DE25" s="625"/>
      <c r="DF25" s="625"/>
      <c r="DG25" s="625"/>
      <c r="DH25" s="625"/>
      <c r="DI25" s="625"/>
      <c r="DJ25" s="625"/>
      <c r="DK25" s="626"/>
      <c r="DL25" s="602">
        <v>8262761</v>
      </c>
      <c r="DM25" s="625"/>
      <c r="DN25" s="625"/>
      <c r="DO25" s="625"/>
      <c r="DP25" s="625"/>
      <c r="DQ25" s="625"/>
      <c r="DR25" s="625"/>
      <c r="DS25" s="625"/>
      <c r="DT25" s="625"/>
      <c r="DU25" s="625"/>
      <c r="DV25" s="626"/>
      <c r="DW25" s="598">
        <v>27.3</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v>14588</v>
      </c>
      <c r="S26" s="594"/>
      <c r="T26" s="594"/>
      <c r="U26" s="594"/>
      <c r="V26" s="594"/>
      <c r="W26" s="594"/>
      <c r="X26" s="594"/>
      <c r="Y26" s="595"/>
      <c r="Z26" s="596">
        <v>0</v>
      </c>
      <c r="AA26" s="596"/>
      <c r="AB26" s="596"/>
      <c r="AC26" s="596"/>
      <c r="AD26" s="597">
        <v>14588</v>
      </c>
      <c r="AE26" s="597"/>
      <c r="AF26" s="597"/>
      <c r="AG26" s="597"/>
      <c r="AH26" s="597"/>
      <c r="AI26" s="597"/>
      <c r="AJ26" s="597"/>
      <c r="AK26" s="597"/>
      <c r="AL26" s="598">
        <v>0.1</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5760026</v>
      </c>
      <c r="CS26" s="594"/>
      <c r="CT26" s="594"/>
      <c r="CU26" s="594"/>
      <c r="CV26" s="594"/>
      <c r="CW26" s="594"/>
      <c r="CX26" s="594"/>
      <c r="CY26" s="595"/>
      <c r="CZ26" s="627">
        <v>9.4</v>
      </c>
      <c r="DA26" s="628"/>
      <c r="DB26" s="628"/>
      <c r="DC26" s="629"/>
      <c r="DD26" s="602">
        <v>5441066</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3051478</v>
      </c>
      <c r="S27" s="594"/>
      <c r="T27" s="594"/>
      <c r="U27" s="594"/>
      <c r="V27" s="594"/>
      <c r="W27" s="594"/>
      <c r="X27" s="594"/>
      <c r="Y27" s="595"/>
      <c r="Z27" s="596">
        <v>4.9000000000000004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22282380</v>
      </c>
      <c r="BH27" s="594"/>
      <c r="BI27" s="594"/>
      <c r="BJ27" s="594"/>
      <c r="BK27" s="594"/>
      <c r="BL27" s="594"/>
      <c r="BM27" s="594"/>
      <c r="BN27" s="595"/>
      <c r="BO27" s="596">
        <v>100</v>
      </c>
      <c r="BP27" s="596"/>
      <c r="BQ27" s="596"/>
      <c r="BR27" s="596"/>
      <c r="BS27" s="602">
        <v>397567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10726578</v>
      </c>
      <c r="CS27" s="625"/>
      <c r="CT27" s="625"/>
      <c r="CU27" s="625"/>
      <c r="CV27" s="625"/>
      <c r="CW27" s="625"/>
      <c r="CX27" s="625"/>
      <c r="CY27" s="626"/>
      <c r="CZ27" s="627">
        <v>17.5</v>
      </c>
      <c r="DA27" s="628"/>
      <c r="DB27" s="628"/>
      <c r="DC27" s="629"/>
      <c r="DD27" s="602">
        <v>3096116</v>
      </c>
      <c r="DE27" s="625"/>
      <c r="DF27" s="625"/>
      <c r="DG27" s="625"/>
      <c r="DH27" s="625"/>
      <c r="DI27" s="625"/>
      <c r="DJ27" s="625"/>
      <c r="DK27" s="626"/>
      <c r="DL27" s="602">
        <v>3083619</v>
      </c>
      <c r="DM27" s="625"/>
      <c r="DN27" s="625"/>
      <c r="DO27" s="625"/>
      <c r="DP27" s="625"/>
      <c r="DQ27" s="625"/>
      <c r="DR27" s="625"/>
      <c r="DS27" s="625"/>
      <c r="DT27" s="625"/>
      <c r="DU27" s="625"/>
      <c r="DV27" s="626"/>
      <c r="DW27" s="598">
        <v>10.199999999999999</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39106</v>
      </c>
      <c r="S28" s="594"/>
      <c r="T28" s="594"/>
      <c r="U28" s="594"/>
      <c r="V28" s="594"/>
      <c r="W28" s="594"/>
      <c r="X28" s="594"/>
      <c r="Y28" s="595"/>
      <c r="Z28" s="596">
        <v>0.1</v>
      </c>
      <c r="AA28" s="596"/>
      <c r="AB28" s="596"/>
      <c r="AC28" s="596"/>
      <c r="AD28" s="597">
        <v>26989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4712555</v>
      </c>
      <c r="CS28" s="594"/>
      <c r="CT28" s="594"/>
      <c r="CU28" s="594"/>
      <c r="CV28" s="594"/>
      <c r="CW28" s="594"/>
      <c r="CX28" s="594"/>
      <c r="CY28" s="595"/>
      <c r="CZ28" s="627">
        <v>7.7</v>
      </c>
      <c r="DA28" s="628"/>
      <c r="DB28" s="628"/>
      <c r="DC28" s="629"/>
      <c r="DD28" s="602">
        <v>4648053</v>
      </c>
      <c r="DE28" s="594"/>
      <c r="DF28" s="594"/>
      <c r="DG28" s="594"/>
      <c r="DH28" s="594"/>
      <c r="DI28" s="594"/>
      <c r="DJ28" s="594"/>
      <c r="DK28" s="595"/>
      <c r="DL28" s="602">
        <v>4648053</v>
      </c>
      <c r="DM28" s="594"/>
      <c r="DN28" s="594"/>
      <c r="DO28" s="594"/>
      <c r="DP28" s="594"/>
      <c r="DQ28" s="594"/>
      <c r="DR28" s="594"/>
      <c r="DS28" s="594"/>
      <c r="DT28" s="594"/>
      <c r="DU28" s="594"/>
      <c r="DV28" s="595"/>
      <c r="DW28" s="598">
        <v>15.3</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236422</v>
      </c>
      <c r="S29" s="594"/>
      <c r="T29" s="594"/>
      <c r="U29" s="594"/>
      <c r="V29" s="594"/>
      <c r="W29" s="594"/>
      <c r="X29" s="594"/>
      <c r="Y29" s="595"/>
      <c r="Z29" s="596">
        <v>0.4</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4711298</v>
      </c>
      <c r="CS29" s="625"/>
      <c r="CT29" s="625"/>
      <c r="CU29" s="625"/>
      <c r="CV29" s="625"/>
      <c r="CW29" s="625"/>
      <c r="CX29" s="625"/>
      <c r="CY29" s="626"/>
      <c r="CZ29" s="627">
        <v>7.7</v>
      </c>
      <c r="DA29" s="628"/>
      <c r="DB29" s="628"/>
      <c r="DC29" s="629"/>
      <c r="DD29" s="602">
        <v>4646796</v>
      </c>
      <c r="DE29" s="625"/>
      <c r="DF29" s="625"/>
      <c r="DG29" s="625"/>
      <c r="DH29" s="625"/>
      <c r="DI29" s="625"/>
      <c r="DJ29" s="625"/>
      <c r="DK29" s="626"/>
      <c r="DL29" s="602">
        <v>4646796</v>
      </c>
      <c r="DM29" s="625"/>
      <c r="DN29" s="625"/>
      <c r="DO29" s="625"/>
      <c r="DP29" s="625"/>
      <c r="DQ29" s="625"/>
      <c r="DR29" s="625"/>
      <c r="DS29" s="625"/>
      <c r="DT29" s="625"/>
      <c r="DU29" s="625"/>
      <c r="DV29" s="626"/>
      <c r="DW29" s="598">
        <v>15.3</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2953483</v>
      </c>
      <c r="S30" s="594"/>
      <c r="T30" s="594"/>
      <c r="U30" s="594"/>
      <c r="V30" s="594"/>
      <c r="W30" s="594"/>
      <c r="X30" s="594"/>
      <c r="Y30" s="595"/>
      <c r="Z30" s="596">
        <v>4.7</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98.2</v>
      </c>
      <c r="BH30" s="652"/>
      <c r="BI30" s="652"/>
      <c r="BJ30" s="652"/>
      <c r="BK30" s="652"/>
      <c r="BL30" s="652"/>
      <c r="BM30" s="588">
        <v>92</v>
      </c>
      <c r="BN30" s="652"/>
      <c r="BO30" s="652"/>
      <c r="BP30" s="652"/>
      <c r="BQ30" s="653"/>
      <c r="BR30" s="651">
        <v>97.8</v>
      </c>
      <c r="BS30" s="652"/>
      <c r="BT30" s="652"/>
      <c r="BU30" s="652"/>
      <c r="BV30" s="652"/>
      <c r="BW30" s="652"/>
      <c r="BX30" s="588">
        <v>91</v>
      </c>
      <c r="BY30" s="652"/>
      <c r="BZ30" s="652"/>
      <c r="CA30" s="652"/>
      <c r="CB30" s="653"/>
      <c r="CD30" s="656"/>
      <c r="CE30" s="657"/>
      <c r="CF30" s="607" t="s">
        <v>289</v>
      </c>
      <c r="CG30" s="608"/>
      <c r="CH30" s="608"/>
      <c r="CI30" s="608"/>
      <c r="CJ30" s="608"/>
      <c r="CK30" s="608"/>
      <c r="CL30" s="608"/>
      <c r="CM30" s="608"/>
      <c r="CN30" s="608"/>
      <c r="CO30" s="608"/>
      <c r="CP30" s="608"/>
      <c r="CQ30" s="609"/>
      <c r="CR30" s="593">
        <v>4198555</v>
      </c>
      <c r="CS30" s="594"/>
      <c r="CT30" s="594"/>
      <c r="CU30" s="594"/>
      <c r="CV30" s="594"/>
      <c r="CW30" s="594"/>
      <c r="CX30" s="594"/>
      <c r="CY30" s="595"/>
      <c r="CZ30" s="627">
        <v>6.8</v>
      </c>
      <c r="DA30" s="628"/>
      <c r="DB30" s="628"/>
      <c r="DC30" s="629"/>
      <c r="DD30" s="602">
        <v>4151977</v>
      </c>
      <c r="DE30" s="594"/>
      <c r="DF30" s="594"/>
      <c r="DG30" s="594"/>
      <c r="DH30" s="594"/>
      <c r="DI30" s="594"/>
      <c r="DJ30" s="594"/>
      <c r="DK30" s="595"/>
      <c r="DL30" s="602">
        <v>4151977</v>
      </c>
      <c r="DM30" s="594"/>
      <c r="DN30" s="594"/>
      <c r="DO30" s="594"/>
      <c r="DP30" s="594"/>
      <c r="DQ30" s="594"/>
      <c r="DR30" s="594"/>
      <c r="DS30" s="594"/>
      <c r="DT30" s="594"/>
      <c r="DU30" s="594"/>
      <c r="DV30" s="595"/>
      <c r="DW30" s="598">
        <v>13.7</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2503397</v>
      </c>
      <c r="S31" s="594"/>
      <c r="T31" s="594"/>
      <c r="U31" s="594"/>
      <c r="V31" s="594"/>
      <c r="W31" s="594"/>
      <c r="X31" s="594"/>
      <c r="Y31" s="595"/>
      <c r="Z31" s="596">
        <v>4</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98.6</v>
      </c>
      <c r="BH31" s="625"/>
      <c r="BI31" s="625"/>
      <c r="BJ31" s="625"/>
      <c r="BK31" s="625"/>
      <c r="BL31" s="625"/>
      <c r="BM31" s="599">
        <v>94.4</v>
      </c>
      <c r="BN31" s="649"/>
      <c r="BO31" s="649"/>
      <c r="BP31" s="649"/>
      <c r="BQ31" s="650"/>
      <c r="BR31" s="648">
        <v>97.9</v>
      </c>
      <c r="BS31" s="625"/>
      <c r="BT31" s="625"/>
      <c r="BU31" s="625"/>
      <c r="BV31" s="625"/>
      <c r="BW31" s="625"/>
      <c r="BX31" s="599">
        <v>93</v>
      </c>
      <c r="BY31" s="649"/>
      <c r="BZ31" s="649"/>
      <c r="CA31" s="649"/>
      <c r="CB31" s="650"/>
      <c r="CD31" s="656"/>
      <c r="CE31" s="657"/>
      <c r="CF31" s="607" t="s">
        <v>293</v>
      </c>
      <c r="CG31" s="608"/>
      <c r="CH31" s="608"/>
      <c r="CI31" s="608"/>
      <c r="CJ31" s="608"/>
      <c r="CK31" s="608"/>
      <c r="CL31" s="608"/>
      <c r="CM31" s="608"/>
      <c r="CN31" s="608"/>
      <c r="CO31" s="608"/>
      <c r="CP31" s="608"/>
      <c r="CQ31" s="609"/>
      <c r="CR31" s="593">
        <v>512743</v>
      </c>
      <c r="CS31" s="625"/>
      <c r="CT31" s="625"/>
      <c r="CU31" s="625"/>
      <c r="CV31" s="625"/>
      <c r="CW31" s="625"/>
      <c r="CX31" s="625"/>
      <c r="CY31" s="626"/>
      <c r="CZ31" s="627">
        <v>0.8</v>
      </c>
      <c r="DA31" s="628"/>
      <c r="DB31" s="628"/>
      <c r="DC31" s="629"/>
      <c r="DD31" s="602">
        <v>494819</v>
      </c>
      <c r="DE31" s="625"/>
      <c r="DF31" s="625"/>
      <c r="DG31" s="625"/>
      <c r="DH31" s="625"/>
      <c r="DI31" s="625"/>
      <c r="DJ31" s="625"/>
      <c r="DK31" s="626"/>
      <c r="DL31" s="602">
        <v>494819</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1186752</v>
      </c>
      <c r="S32" s="594"/>
      <c r="T32" s="594"/>
      <c r="U32" s="594"/>
      <c r="V32" s="594"/>
      <c r="W32" s="594"/>
      <c r="X32" s="594"/>
      <c r="Y32" s="595"/>
      <c r="Z32" s="596">
        <v>1.9</v>
      </c>
      <c r="AA32" s="596"/>
      <c r="AB32" s="596"/>
      <c r="AC32" s="596"/>
      <c r="AD32" s="597">
        <v>2686</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97.7</v>
      </c>
      <c r="BH32" s="661"/>
      <c r="BI32" s="661"/>
      <c r="BJ32" s="661"/>
      <c r="BK32" s="661"/>
      <c r="BL32" s="661"/>
      <c r="BM32" s="662">
        <v>89</v>
      </c>
      <c r="BN32" s="661"/>
      <c r="BO32" s="661"/>
      <c r="BP32" s="661"/>
      <c r="BQ32" s="663"/>
      <c r="BR32" s="660">
        <v>97.4</v>
      </c>
      <c r="BS32" s="661"/>
      <c r="BT32" s="661"/>
      <c r="BU32" s="661"/>
      <c r="BV32" s="661"/>
      <c r="BW32" s="661"/>
      <c r="BX32" s="662">
        <v>88.3</v>
      </c>
      <c r="BY32" s="661"/>
      <c r="BZ32" s="661"/>
      <c r="CA32" s="661"/>
      <c r="CB32" s="663"/>
      <c r="CD32" s="658"/>
      <c r="CE32" s="659"/>
      <c r="CF32" s="607" t="s">
        <v>296</v>
      </c>
      <c r="CG32" s="608"/>
      <c r="CH32" s="608"/>
      <c r="CI32" s="608"/>
      <c r="CJ32" s="608"/>
      <c r="CK32" s="608"/>
      <c r="CL32" s="608"/>
      <c r="CM32" s="608"/>
      <c r="CN32" s="608"/>
      <c r="CO32" s="608"/>
      <c r="CP32" s="608"/>
      <c r="CQ32" s="609"/>
      <c r="CR32" s="593">
        <v>1257</v>
      </c>
      <c r="CS32" s="594"/>
      <c r="CT32" s="594"/>
      <c r="CU32" s="594"/>
      <c r="CV32" s="594"/>
      <c r="CW32" s="594"/>
      <c r="CX32" s="594"/>
      <c r="CY32" s="595"/>
      <c r="CZ32" s="627">
        <v>0</v>
      </c>
      <c r="DA32" s="628"/>
      <c r="DB32" s="628"/>
      <c r="DC32" s="629"/>
      <c r="DD32" s="602">
        <v>1257</v>
      </c>
      <c r="DE32" s="594"/>
      <c r="DF32" s="594"/>
      <c r="DG32" s="594"/>
      <c r="DH32" s="594"/>
      <c r="DI32" s="594"/>
      <c r="DJ32" s="594"/>
      <c r="DK32" s="595"/>
      <c r="DL32" s="602">
        <v>1257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11808800</v>
      </c>
      <c r="S33" s="594"/>
      <c r="T33" s="594"/>
      <c r="U33" s="594"/>
      <c r="V33" s="594"/>
      <c r="W33" s="594"/>
      <c r="X33" s="594"/>
      <c r="Y33" s="595"/>
      <c r="Z33" s="596">
        <v>18.899999999999999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20614295</v>
      </c>
      <c r="CS33" s="625"/>
      <c r="CT33" s="625"/>
      <c r="CU33" s="625"/>
      <c r="CV33" s="625"/>
      <c r="CW33" s="625"/>
      <c r="CX33" s="625"/>
      <c r="CY33" s="626"/>
      <c r="CZ33" s="627">
        <v>33.6</v>
      </c>
      <c r="DA33" s="628"/>
      <c r="DB33" s="628"/>
      <c r="DC33" s="629"/>
      <c r="DD33" s="602">
        <v>15443756</v>
      </c>
      <c r="DE33" s="625"/>
      <c r="DF33" s="625"/>
      <c r="DG33" s="625"/>
      <c r="DH33" s="625"/>
      <c r="DI33" s="625"/>
      <c r="DJ33" s="625"/>
      <c r="DK33" s="626"/>
      <c r="DL33" s="602">
        <v>11034155</v>
      </c>
      <c r="DM33" s="625"/>
      <c r="DN33" s="625"/>
      <c r="DO33" s="625"/>
      <c r="DP33" s="625"/>
      <c r="DQ33" s="625"/>
      <c r="DR33" s="625"/>
      <c r="DS33" s="625"/>
      <c r="DT33" s="625"/>
      <c r="DU33" s="625"/>
      <c r="DV33" s="626"/>
      <c r="DW33" s="598">
        <v>36.4</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7217583</v>
      </c>
      <c r="CS34" s="594"/>
      <c r="CT34" s="594"/>
      <c r="CU34" s="594"/>
      <c r="CV34" s="594"/>
      <c r="CW34" s="594"/>
      <c r="CX34" s="594"/>
      <c r="CY34" s="595"/>
      <c r="CZ34" s="627">
        <v>11.8</v>
      </c>
      <c r="DA34" s="628"/>
      <c r="DB34" s="628"/>
      <c r="DC34" s="629"/>
      <c r="DD34" s="602">
        <v>5717652</v>
      </c>
      <c r="DE34" s="594"/>
      <c r="DF34" s="594"/>
      <c r="DG34" s="594"/>
      <c r="DH34" s="594"/>
      <c r="DI34" s="594"/>
      <c r="DJ34" s="594"/>
      <c r="DK34" s="595"/>
      <c r="DL34" s="602">
        <v>5037111</v>
      </c>
      <c r="DM34" s="594"/>
      <c r="DN34" s="594"/>
      <c r="DO34" s="594"/>
      <c r="DP34" s="594"/>
      <c r="DQ34" s="594"/>
      <c r="DR34" s="594"/>
      <c r="DS34" s="594"/>
      <c r="DT34" s="594"/>
      <c r="DU34" s="594"/>
      <c r="DV34" s="595"/>
      <c r="DW34" s="598">
        <v>16.600000000000001</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2217700</v>
      </c>
      <c r="S35" s="594"/>
      <c r="T35" s="594"/>
      <c r="U35" s="594"/>
      <c r="V35" s="594"/>
      <c r="W35" s="594"/>
      <c r="X35" s="594"/>
      <c r="Y35" s="595"/>
      <c r="Z35" s="596">
        <v>3.5</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7572829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404416</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722991</v>
      </c>
      <c r="CS35" s="625"/>
      <c r="CT35" s="625"/>
      <c r="CU35" s="625"/>
      <c r="CV35" s="625"/>
      <c r="CW35" s="625"/>
      <c r="CX35" s="625"/>
      <c r="CY35" s="626"/>
      <c r="CZ35" s="627">
        <v>1.2</v>
      </c>
      <c r="DA35" s="628"/>
      <c r="DB35" s="628"/>
      <c r="DC35" s="629"/>
      <c r="DD35" s="602">
        <v>630624</v>
      </c>
      <c r="DE35" s="625"/>
      <c r="DF35" s="625"/>
      <c r="DG35" s="625"/>
      <c r="DH35" s="625"/>
      <c r="DI35" s="625"/>
      <c r="DJ35" s="625"/>
      <c r="DK35" s="626"/>
      <c r="DL35" s="602">
        <v>630624</v>
      </c>
      <c r="DM35" s="625"/>
      <c r="DN35" s="625"/>
      <c r="DO35" s="625"/>
      <c r="DP35" s="625"/>
      <c r="DQ35" s="625"/>
      <c r="DR35" s="625"/>
      <c r="DS35" s="625"/>
      <c r="DT35" s="625"/>
      <c r="DU35" s="625"/>
      <c r="DV35" s="626"/>
      <c r="DW35" s="598">
        <v>2.1</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62643300</v>
      </c>
      <c r="S36" s="666"/>
      <c r="T36" s="666"/>
      <c r="U36" s="666"/>
      <c r="V36" s="666"/>
      <c r="W36" s="666"/>
      <c r="X36" s="666"/>
      <c r="Y36" s="667"/>
      <c r="Z36" s="668">
        <v>100</v>
      </c>
      <c r="AA36" s="668"/>
      <c r="AB36" s="668"/>
      <c r="AC36" s="668"/>
      <c r="AD36" s="669">
        <v>28080504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1714250</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-330594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3722700</v>
      </c>
      <c r="CS36" s="594"/>
      <c r="CT36" s="594"/>
      <c r="CU36" s="594"/>
      <c r="CV36" s="594"/>
      <c r="CW36" s="594"/>
      <c r="CX36" s="594"/>
      <c r="CY36" s="595"/>
      <c r="CZ36" s="627">
        <v>6.1</v>
      </c>
      <c r="DA36" s="628"/>
      <c r="DB36" s="628"/>
      <c r="DC36" s="629"/>
      <c r="DD36" s="602">
        <v>3005164</v>
      </c>
      <c r="DE36" s="594"/>
      <c r="DF36" s="594"/>
      <c r="DG36" s="594"/>
      <c r="DH36" s="594"/>
      <c r="DI36" s="594"/>
      <c r="DJ36" s="594"/>
      <c r="DK36" s="595"/>
      <c r="DL36" s="602">
        <v>842617</v>
      </c>
      <c r="DM36" s="594"/>
      <c r="DN36" s="594"/>
      <c r="DO36" s="594"/>
      <c r="DP36" s="594"/>
      <c r="DQ36" s="594"/>
      <c r="DR36" s="594"/>
      <c r="DS36" s="594"/>
      <c r="DT36" s="594"/>
      <c r="DU36" s="594"/>
      <c r="DV36" s="595"/>
      <c r="DW36" s="598">
        <v>2.8</v>
      </c>
      <c r="DX36" s="623"/>
      <c r="DY36" s="623"/>
      <c r="DZ36" s="623"/>
      <c r="EA36" s="623"/>
      <c r="EB36" s="623"/>
      <c r="EC36" s="624"/>
    </row>
    <row r="37" spans="2:133" ht="11.25" customHeight="1">
      <c r="AQ37" s="672" t="s">
        <v>311</v>
      </c>
      <c r="AR37" s="673"/>
      <c r="AS37" s="673"/>
      <c r="AT37" s="673"/>
      <c r="AU37" s="673"/>
      <c r="AV37" s="673"/>
      <c r="AW37" s="673"/>
      <c r="AX37" s="673"/>
      <c r="AY37" s="674"/>
      <c r="AZ37" s="593">
        <v>1058850</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23621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604825</v>
      </c>
      <c r="CS37" s="625"/>
      <c r="CT37" s="625"/>
      <c r="CU37" s="625"/>
      <c r="CV37" s="625"/>
      <c r="CW37" s="625"/>
      <c r="CX37" s="625"/>
      <c r="CY37" s="626"/>
      <c r="CZ37" s="627">
        <v>1</v>
      </c>
      <c r="DA37" s="628"/>
      <c r="DB37" s="628"/>
      <c r="DC37" s="629"/>
      <c r="DD37" s="602">
        <v>289712</v>
      </c>
      <c r="DE37" s="625"/>
      <c r="DF37" s="625"/>
      <c r="DG37" s="625"/>
      <c r="DH37" s="625"/>
      <c r="DI37" s="625"/>
      <c r="DJ37" s="625"/>
      <c r="DK37" s="626"/>
      <c r="DL37" s="602">
        <v>31712</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314</v>
      </c>
      <c r="AR38" s="673"/>
      <c r="AS38" s="673"/>
      <c r="AT38" s="673"/>
      <c r="AU38" s="673"/>
      <c r="AV38" s="673"/>
      <c r="AW38" s="673"/>
      <c r="AX38" s="673"/>
      <c r="AY38" s="674"/>
      <c r="AZ38" s="593">
        <v>168819</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40198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7559690</v>
      </c>
      <c r="CS38" s="594"/>
      <c r="CT38" s="594"/>
      <c r="CU38" s="594"/>
      <c r="CV38" s="594"/>
      <c r="CW38" s="594"/>
      <c r="CX38" s="594"/>
      <c r="CY38" s="595"/>
      <c r="CZ38" s="627">
        <v>12.3</v>
      </c>
      <c r="DA38" s="628"/>
      <c r="DB38" s="628"/>
      <c r="DC38" s="629"/>
      <c r="DD38" s="602">
        <v>6028013</v>
      </c>
      <c r="DE38" s="594"/>
      <c r="DF38" s="594"/>
      <c r="DG38" s="594"/>
      <c r="DH38" s="594"/>
      <c r="DI38" s="594"/>
      <c r="DJ38" s="594"/>
      <c r="DK38" s="595"/>
      <c r="DL38" s="602">
        <v>4523803</v>
      </c>
      <c r="DM38" s="594"/>
      <c r="DN38" s="594"/>
      <c r="DO38" s="594"/>
      <c r="DP38" s="594"/>
      <c r="DQ38" s="594"/>
      <c r="DR38" s="594"/>
      <c r="DS38" s="594"/>
      <c r="DT38" s="594"/>
      <c r="DU38" s="594"/>
      <c r="DV38" s="595"/>
      <c r="DW38" s="598">
        <v>14.9</v>
      </c>
      <c r="DX38" s="623"/>
      <c r="DY38" s="623"/>
      <c r="DZ38" s="623"/>
      <c r="EA38" s="623"/>
      <c r="EB38" s="623"/>
      <c r="EC38" s="624"/>
    </row>
    <row r="39" spans="2:133" ht="11.25" customHeight="1">
      <c r="AQ39" s="672" t="s">
        <v>317</v>
      </c>
      <c r="AR39" s="673"/>
      <c r="AS39" s="673"/>
      <c r="AT39" s="673"/>
      <c r="AU39" s="673"/>
      <c r="AV39" s="673"/>
      <c r="AW39" s="673"/>
      <c r="AX39" s="673"/>
      <c r="AY39" s="674"/>
      <c r="AZ39" s="593">
        <v>130409</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98</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1271331</v>
      </c>
      <c r="CS39" s="625"/>
      <c r="CT39" s="625"/>
      <c r="CU39" s="625"/>
      <c r="CV39" s="625"/>
      <c r="CW39" s="625"/>
      <c r="CX39" s="625"/>
      <c r="CY39" s="626"/>
      <c r="CZ39" s="627">
        <v>2.1</v>
      </c>
      <c r="DA39" s="628"/>
      <c r="DB39" s="628"/>
      <c r="DC39" s="629"/>
      <c r="DD39" s="602">
        <v>56103</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1664156</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94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120000</v>
      </c>
      <c r="CS40" s="594"/>
      <c r="CT40" s="594"/>
      <c r="CU40" s="594"/>
      <c r="CV40" s="594"/>
      <c r="CW40" s="594"/>
      <c r="CX40" s="594"/>
      <c r="CY40" s="595"/>
      <c r="CZ40" s="627">
        <v>0.2</v>
      </c>
      <c r="DA40" s="628"/>
      <c r="DB40" s="628"/>
      <c r="DC40" s="629"/>
      <c r="DD40" s="602">
        <v>6200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2836345</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265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16031892</v>
      </c>
      <c r="CS42" s="594"/>
      <c r="CT42" s="594"/>
      <c r="CU42" s="594"/>
      <c r="CV42" s="594"/>
      <c r="CW42" s="594"/>
      <c r="CX42" s="594"/>
      <c r="CY42" s="595"/>
      <c r="CZ42" s="627">
        <v>26.1</v>
      </c>
      <c r="DA42" s="676"/>
      <c r="DB42" s="676"/>
      <c r="DC42" s="677"/>
      <c r="DD42" s="602">
        <v>2221254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122047</v>
      </c>
      <c r="CS43" s="625"/>
      <c r="CT43" s="625"/>
      <c r="CU43" s="625"/>
      <c r="CV43" s="625"/>
      <c r="CW43" s="625"/>
      <c r="CX43" s="625"/>
      <c r="CY43" s="626"/>
      <c r="CZ43" s="627">
        <v>0.2</v>
      </c>
      <c r="DA43" s="628"/>
      <c r="DB43" s="628"/>
      <c r="DC43" s="629"/>
      <c r="DD43" s="602">
        <v>122047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15978802</v>
      </c>
      <c r="CS44" s="594"/>
      <c r="CT44" s="594"/>
      <c r="CU44" s="594"/>
      <c r="CV44" s="594"/>
      <c r="CW44" s="594"/>
      <c r="CX44" s="594"/>
      <c r="CY44" s="595"/>
      <c r="CZ44" s="627">
        <v>26</v>
      </c>
      <c r="DA44" s="676"/>
      <c r="DB44" s="676"/>
      <c r="DC44" s="677"/>
      <c r="DD44" s="602">
        <v>2210366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4740118</v>
      </c>
      <c r="CS45" s="625"/>
      <c r="CT45" s="625"/>
      <c r="CU45" s="625"/>
      <c r="CV45" s="625"/>
      <c r="CW45" s="625"/>
      <c r="CX45" s="625"/>
      <c r="CY45" s="626"/>
      <c r="CZ45" s="627">
        <v>7.7</v>
      </c>
      <c r="DA45" s="628"/>
      <c r="DB45" s="628"/>
      <c r="DC45" s="629"/>
      <c r="DD45" s="602">
        <v>693275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11200014</v>
      </c>
      <c r="CS46" s="594"/>
      <c r="CT46" s="594"/>
      <c r="CU46" s="594"/>
      <c r="CV46" s="594"/>
      <c r="CW46" s="594"/>
      <c r="CX46" s="594"/>
      <c r="CY46" s="595"/>
      <c r="CZ46" s="627">
        <v>18.3</v>
      </c>
      <c r="DA46" s="676"/>
      <c r="DB46" s="676"/>
      <c r="DC46" s="677"/>
      <c r="DD46" s="602">
        <v>1514121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53090</v>
      </c>
      <c r="CS47" s="625"/>
      <c r="CT47" s="625"/>
      <c r="CU47" s="625"/>
      <c r="CV47" s="625"/>
      <c r="CW47" s="625"/>
      <c r="CX47" s="625"/>
      <c r="CY47" s="626"/>
      <c r="CZ47" s="627">
        <v>0.1</v>
      </c>
      <c r="DA47" s="628"/>
      <c r="DB47" s="628"/>
      <c r="DC47" s="629"/>
      <c r="DD47" s="602">
        <v>10888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61345827</v>
      </c>
      <c r="CS49" s="661"/>
      <c r="CT49" s="661"/>
      <c r="CU49" s="661"/>
      <c r="CV49" s="661"/>
      <c r="CW49" s="661"/>
      <c r="CX49" s="661"/>
      <c r="CY49" s="688"/>
      <c r="CZ49" s="689">
        <v>100</v>
      </c>
      <c r="DA49" s="690"/>
      <c r="DB49" s="690"/>
      <c r="DC49" s="691"/>
      <c r="DD49" s="692">
        <v>33961819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62635</v>
      </c>
      <c r="R7" s="723"/>
      <c r="S7" s="723"/>
      <c r="T7" s="723"/>
      <c r="U7" s="723"/>
      <c r="V7" s="723">
        <v>61420</v>
      </c>
      <c r="W7" s="723"/>
      <c r="X7" s="723"/>
      <c r="Y7" s="723"/>
      <c r="Z7" s="723"/>
      <c r="AA7" s="723">
        <v>1215</v>
      </c>
      <c r="AB7" s="723"/>
      <c r="AC7" s="723"/>
      <c r="AD7" s="723"/>
      <c r="AE7" s="724"/>
      <c r="AF7" s="725">
        <v>641</v>
      </c>
      <c r="AG7" s="726"/>
      <c r="AH7" s="726"/>
      <c r="AI7" s="726"/>
      <c r="AJ7" s="727"/>
      <c r="AK7" s="762">
        <v>2953</v>
      </c>
      <c r="AL7" s="763"/>
      <c r="AM7" s="763"/>
      <c r="AN7" s="763"/>
      <c r="AO7" s="763"/>
      <c r="AP7" s="763">
        <v>61242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0</v>
      </c>
      <c r="CI7" s="760"/>
      <c r="CJ7" s="760"/>
      <c r="CK7" s="760"/>
      <c r="CL7" s="761"/>
      <c r="CM7" s="759">
        <v>3</v>
      </c>
      <c r="CN7" s="760"/>
      <c r="CO7" s="760"/>
      <c r="CP7" s="760"/>
      <c r="CQ7" s="761"/>
      <c r="CR7" s="759">
        <v>3</v>
      </c>
      <c r="CS7" s="760"/>
      <c r="CT7" s="760"/>
      <c r="CU7" s="760"/>
      <c r="CV7" s="761"/>
      <c r="CW7" s="759">
        <v>114</v>
      </c>
      <c r="CX7" s="760"/>
      <c r="CY7" s="760"/>
      <c r="CZ7" s="760"/>
      <c r="DA7" s="761"/>
      <c r="DB7" s="759" t="s">
        <v>552</v>
      </c>
      <c r="DC7" s="760"/>
      <c r="DD7" s="760"/>
      <c r="DE7" s="760"/>
      <c r="DF7" s="761"/>
      <c r="DG7" s="759" t="s">
        <v>482</v>
      </c>
      <c r="DH7" s="760"/>
      <c r="DI7" s="760"/>
      <c r="DJ7" s="760"/>
      <c r="DK7" s="761"/>
      <c r="DL7" s="759" t="s">
        <v>482</v>
      </c>
      <c r="DM7" s="760"/>
      <c r="DN7" s="760"/>
      <c r="DO7" s="760"/>
      <c r="DP7" s="761"/>
      <c r="DQ7" s="759" t="s">
        <v>482</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397</v>
      </c>
      <c r="R8" s="747"/>
      <c r="S8" s="747"/>
      <c r="T8" s="747"/>
      <c r="U8" s="747"/>
      <c r="V8" s="747">
        <v>397</v>
      </c>
      <c r="W8" s="747"/>
      <c r="X8" s="747"/>
      <c r="Y8" s="747"/>
      <c r="Z8" s="747"/>
      <c r="AA8" s="747">
        <v>0</v>
      </c>
      <c r="AB8" s="747"/>
      <c r="AC8" s="747"/>
      <c r="AD8" s="747"/>
      <c r="AE8" s="748"/>
      <c r="AF8" s="749" t="s">
        <v>108</v>
      </c>
      <c r="AG8" s="750"/>
      <c r="AH8" s="750"/>
      <c r="AI8" s="750"/>
      <c r="AJ8" s="751"/>
      <c r="AK8" s="752">
        <v>397</v>
      </c>
      <c r="AL8" s="753"/>
      <c r="AM8" s="753"/>
      <c r="AN8" s="753"/>
      <c r="AO8" s="753"/>
      <c r="AP8" s="753">
        <v>3936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6</v>
      </c>
      <c r="CI8" s="770"/>
      <c r="CJ8" s="770"/>
      <c r="CK8" s="770"/>
      <c r="CL8" s="771"/>
      <c r="CM8" s="769">
        <v>388</v>
      </c>
      <c r="CN8" s="770"/>
      <c r="CO8" s="770"/>
      <c r="CP8" s="770"/>
      <c r="CQ8" s="771"/>
      <c r="CR8" s="769">
        <v>149</v>
      </c>
      <c r="CS8" s="770"/>
      <c r="CT8" s="770"/>
      <c r="CU8" s="770"/>
      <c r="CV8" s="771"/>
      <c r="CW8" s="769" t="s">
        <v>552</v>
      </c>
      <c r="CX8" s="770"/>
      <c r="CY8" s="770"/>
      <c r="CZ8" s="770"/>
      <c r="DA8" s="771"/>
      <c r="DB8" s="769" t="s">
        <v>482</v>
      </c>
      <c r="DC8" s="770"/>
      <c r="DD8" s="770"/>
      <c r="DE8" s="770"/>
      <c r="DF8" s="771"/>
      <c r="DG8" s="769" t="s">
        <v>482</v>
      </c>
      <c r="DH8" s="770"/>
      <c r="DI8" s="770"/>
      <c r="DJ8" s="770"/>
      <c r="DK8" s="771"/>
      <c r="DL8" s="769" t="s">
        <v>482</v>
      </c>
      <c r="DM8" s="770"/>
      <c r="DN8" s="770"/>
      <c r="DO8" s="770"/>
      <c r="DP8" s="771"/>
      <c r="DQ8" s="769" t="s">
        <v>482</v>
      </c>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554</v>
      </c>
      <c r="R9" s="747"/>
      <c r="S9" s="747"/>
      <c r="T9" s="747"/>
      <c r="U9" s="747"/>
      <c r="V9" s="747">
        <v>472</v>
      </c>
      <c r="W9" s="747"/>
      <c r="X9" s="747"/>
      <c r="Y9" s="747"/>
      <c r="Z9" s="747"/>
      <c r="AA9" s="747">
        <v>83</v>
      </c>
      <c r="AB9" s="747"/>
      <c r="AC9" s="747"/>
      <c r="AD9" s="747"/>
      <c r="AE9" s="748"/>
      <c r="AF9" s="749">
        <v>62</v>
      </c>
      <c r="AG9" s="750"/>
      <c r="AH9" s="750"/>
      <c r="AI9" s="750"/>
      <c r="AJ9" s="751"/>
      <c r="AK9" s="752">
        <v>20</v>
      </c>
      <c r="AL9" s="753"/>
      <c r="AM9" s="753"/>
      <c r="AN9" s="753"/>
      <c r="AO9" s="753"/>
      <c r="AP9" s="753">
        <v>378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2</v>
      </c>
      <c r="CI9" s="770"/>
      <c r="CJ9" s="770"/>
      <c r="CK9" s="770"/>
      <c r="CL9" s="771"/>
      <c r="CM9" s="769">
        <v>226</v>
      </c>
      <c r="CN9" s="770"/>
      <c r="CO9" s="770"/>
      <c r="CP9" s="770"/>
      <c r="CQ9" s="771"/>
      <c r="CR9" s="769">
        <v>1</v>
      </c>
      <c r="CS9" s="770"/>
      <c r="CT9" s="770"/>
      <c r="CU9" s="770"/>
      <c r="CV9" s="771"/>
      <c r="CW9" s="769" t="s">
        <v>552</v>
      </c>
      <c r="CX9" s="770"/>
      <c r="CY9" s="770"/>
      <c r="CZ9" s="770"/>
      <c r="DA9" s="771"/>
      <c r="DB9" s="769" t="s">
        <v>482</v>
      </c>
      <c r="DC9" s="770"/>
      <c r="DD9" s="770"/>
      <c r="DE9" s="770"/>
      <c r="DF9" s="771"/>
      <c r="DG9" s="769" t="s">
        <v>482</v>
      </c>
      <c r="DH9" s="770"/>
      <c r="DI9" s="770"/>
      <c r="DJ9" s="770"/>
      <c r="DK9" s="771"/>
      <c r="DL9" s="769" t="s">
        <v>482</v>
      </c>
      <c r="DM9" s="770"/>
      <c r="DN9" s="770"/>
      <c r="DO9" s="770"/>
      <c r="DP9" s="771"/>
      <c r="DQ9" s="769" t="s">
        <v>482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3</v>
      </c>
      <c r="CI10" s="770"/>
      <c r="CJ10" s="770"/>
      <c r="CK10" s="770"/>
      <c r="CL10" s="771"/>
      <c r="CM10" s="769">
        <v>93</v>
      </c>
      <c r="CN10" s="770"/>
      <c r="CO10" s="770"/>
      <c r="CP10" s="770"/>
      <c r="CQ10" s="771"/>
      <c r="CR10" s="769">
        <v>50</v>
      </c>
      <c r="CS10" s="770"/>
      <c r="CT10" s="770"/>
      <c r="CU10" s="770"/>
      <c r="CV10" s="771"/>
      <c r="CW10" s="769">
        <v>1</v>
      </c>
      <c r="CX10" s="770"/>
      <c r="CY10" s="770"/>
      <c r="CZ10" s="770"/>
      <c r="DA10" s="771"/>
      <c r="DB10" s="769" t="s">
        <v>482</v>
      </c>
      <c r="DC10" s="770"/>
      <c r="DD10" s="770"/>
      <c r="DE10" s="770"/>
      <c r="DF10" s="771"/>
      <c r="DG10" s="769" t="s">
        <v>482</v>
      </c>
      <c r="DH10" s="770"/>
      <c r="DI10" s="770"/>
      <c r="DJ10" s="770"/>
      <c r="DK10" s="771"/>
      <c r="DL10" s="769" t="s">
        <v>482</v>
      </c>
      <c r="DM10" s="770"/>
      <c r="DN10" s="770"/>
      <c r="DO10" s="770"/>
      <c r="DP10" s="771"/>
      <c r="DQ10" s="769" t="s">
        <v>482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2</v>
      </c>
      <c r="CI11" s="770"/>
      <c r="CJ11" s="770"/>
      <c r="CK11" s="770"/>
      <c r="CL11" s="771"/>
      <c r="CM11" s="769">
        <v>11</v>
      </c>
      <c r="CN11" s="770"/>
      <c r="CO11" s="770"/>
      <c r="CP11" s="770"/>
      <c r="CQ11" s="771"/>
      <c r="CR11" s="769">
        <v>30</v>
      </c>
      <c r="CS11" s="770"/>
      <c r="CT11" s="770"/>
      <c r="CU11" s="770"/>
      <c r="CV11" s="771"/>
      <c r="CW11" s="769" t="s">
        <v>552</v>
      </c>
      <c r="CX11" s="770"/>
      <c r="CY11" s="770"/>
      <c r="CZ11" s="770"/>
      <c r="DA11" s="771"/>
      <c r="DB11" s="769" t="s">
        <v>482</v>
      </c>
      <c r="DC11" s="770"/>
      <c r="DD11" s="770"/>
      <c r="DE11" s="770"/>
      <c r="DF11" s="771"/>
      <c r="DG11" s="769" t="s">
        <v>482</v>
      </c>
      <c r="DH11" s="770"/>
      <c r="DI11" s="770"/>
      <c r="DJ11" s="770"/>
      <c r="DK11" s="771"/>
      <c r="DL11" s="769" t="s">
        <v>482</v>
      </c>
      <c r="DM11" s="770"/>
      <c r="DN11" s="770"/>
      <c r="DO11" s="770"/>
      <c r="DP11" s="771"/>
      <c r="DQ11" s="769" t="s">
        <v>482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63169</v>
      </c>
      <c r="R23" s="782"/>
      <c r="S23" s="782"/>
      <c r="T23" s="782"/>
      <c r="U23" s="782"/>
      <c r="V23" s="782">
        <v>61892</v>
      </c>
      <c r="W23" s="782"/>
      <c r="X23" s="782"/>
      <c r="Y23" s="782"/>
      <c r="Z23" s="782"/>
      <c r="AA23" s="782">
        <v>1277</v>
      </c>
      <c r="AB23" s="782"/>
      <c r="AC23" s="782"/>
      <c r="AD23" s="782"/>
      <c r="AE23" s="783"/>
      <c r="AF23" s="784">
        <v>703</v>
      </c>
      <c r="AG23" s="782"/>
      <c r="AH23" s="782"/>
      <c r="AI23" s="782"/>
      <c r="AJ23" s="785"/>
      <c r="AK23" s="786"/>
      <c r="AL23" s="787"/>
      <c r="AM23" s="787"/>
      <c r="AN23" s="787"/>
      <c r="AO23" s="787"/>
      <c r="AP23" s="782">
        <v>65178</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19000</v>
      </c>
      <c r="R28" s="811"/>
      <c r="S28" s="811"/>
      <c r="T28" s="811"/>
      <c r="U28" s="811"/>
      <c r="V28" s="811">
        <v>18595</v>
      </c>
      <c r="W28" s="811"/>
      <c r="X28" s="811"/>
      <c r="Y28" s="811"/>
      <c r="Z28" s="811"/>
      <c r="AA28" s="811">
        <v>404</v>
      </c>
      <c r="AB28" s="811"/>
      <c r="AC28" s="811"/>
      <c r="AD28" s="811"/>
      <c r="AE28" s="812"/>
      <c r="AF28" s="813">
        <v>404</v>
      </c>
      <c r="AG28" s="811"/>
      <c r="AH28" s="811"/>
      <c r="AI28" s="811"/>
      <c r="AJ28" s="814"/>
      <c r="AK28" s="815">
        <v>1664</v>
      </c>
      <c r="AL28" s="806"/>
      <c r="AM28" s="806"/>
      <c r="AN28" s="806"/>
      <c r="AO28" s="806"/>
      <c r="AP28" s="806" t="s">
        <v>552</v>
      </c>
      <c r="AQ28" s="806"/>
      <c r="AR28" s="806"/>
      <c r="AS28" s="806"/>
      <c r="AT28" s="806"/>
      <c r="AU28" s="806" t="s">
        <v>552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9749</v>
      </c>
      <c r="R29" s="747"/>
      <c r="S29" s="747"/>
      <c r="T29" s="747"/>
      <c r="U29" s="747"/>
      <c r="V29" s="747">
        <v>9693</v>
      </c>
      <c r="W29" s="747"/>
      <c r="X29" s="747"/>
      <c r="Y29" s="747"/>
      <c r="Z29" s="747"/>
      <c r="AA29" s="747">
        <v>55</v>
      </c>
      <c r="AB29" s="747"/>
      <c r="AC29" s="747"/>
      <c r="AD29" s="747"/>
      <c r="AE29" s="748"/>
      <c r="AF29" s="749">
        <v>55</v>
      </c>
      <c r="AG29" s="750"/>
      <c r="AH29" s="750"/>
      <c r="AI29" s="750"/>
      <c r="AJ29" s="751"/>
      <c r="AK29" s="818">
        <v>1418</v>
      </c>
      <c r="AL29" s="819"/>
      <c r="AM29" s="819"/>
      <c r="AN29" s="819"/>
      <c r="AO29" s="819"/>
      <c r="AP29" s="819" t="s">
        <v>552</v>
      </c>
      <c r="AQ29" s="819"/>
      <c r="AR29" s="819"/>
      <c r="AS29" s="819"/>
      <c r="AT29" s="819"/>
      <c r="AU29" s="819" t="s">
        <v>552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1402</v>
      </c>
      <c r="R30" s="747"/>
      <c r="S30" s="747"/>
      <c r="T30" s="747"/>
      <c r="U30" s="747"/>
      <c r="V30" s="747">
        <v>1400</v>
      </c>
      <c r="W30" s="747"/>
      <c r="X30" s="747"/>
      <c r="Y30" s="747"/>
      <c r="Z30" s="747"/>
      <c r="AA30" s="747">
        <v>2</v>
      </c>
      <c r="AB30" s="747"/>
      <c r="AC30" s="747"/>
      <c r="AD30" s="747"/>
      <c r="AE30" s="748"/>
      <c r="AF30" s="749">
        <v>2</v>
      </c>
      <c r="AG30" s="750"/>
      <c r="AH30" s="750"/>
      <c r="AI30" s="750"/>
      <c r="AJ30" s="751"/>
      <c r="AK30" s="818">
        <v>289</v>
      </c>
      <c r="AL30" s="819"/>
      <c r="AM30" s="819"/>
      <c r="AN30" s="819"/>
      <c r="AO30" s="819"/>
      <c r="AP30" s="819" t="s">
        <v>552</v>
      </c>
      <c r="AQ30" s="819"/>
      <c r="AR30" s="819"/>
      <c r="AS30" s="819"/>
      <c r="AT30" s="819"/>
      <c r="AU30" s="819" t="s">
        <v>552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309</v>
      </c>
      <c r="R31" s="747"/>
      <c r="S31" s="747"/>
      <c r="T31" s="747"/>
      <c r="U31" s="747"/>
      <c r="V31" s="747">
        <v>306</v>
      </c>
      <c r="W31" s="747"/>
      <c r="X31" s="747"/>
      <c r="Y31" s="747"/>
      <c r="Z31" s="747"/>
      <c r="AA31" s="747">
        <v>3</v>
      </c>
      <c r="AB31" s="747"/>
      <c r="AC31" s="747"/>
      <c r="AD31" s="747"/>
      <c r="AE31" s="748"/>
      <c r="AF31" s="749" t="s">
        <v>552</v>
      </c>
      <c r="AG31" s="750"/>
      <c r="AH31" s="750"/>
      <c r="AI31" s="750"/>
      <c r="AJ31" s="751"/>
      <c r="AK31" s="818">
        <v>169</v>
      </c>
      <c r="AL31" s="819"/>
      <c r="AM31" s="819"/>
      <c r="AN31" s="819"/>
      <c r="AO31" s="819"/>
      <c r="AP31" s="819">
        <v>303</v>
      </c>
      <c r="AQ31" s="819"/>
      <c r="AR31" s="819"/>
      <c r="AS31" s="819"/>
      <c r="AT31" s="819"/>
      <c r="AU31" s="819">
        <v>193</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3318</v>
      </c>
      <c r="R32" s="747"/>
      <c r="S32" s="747"/>
      <c r="T32" s="747"/>
      <c r="U32" s="747"/>
      <c r="V32" s="747">
        <v>3154</v>
      </c>
      <c r="W32" s="747"/>
      <c r="X32" s="747"/>
      <c r="Y32" s="747"/>
      <c r="Z32" s="747"/>
      <c r="AA32" s="747">
        <v>164</v>
      </c>
      <c r="AB32" s="747"/>
      <c r="AC32" s="747"/>
      <c r="AD32" s="747"/>
      <c r="AE32" s="748"/>
      <c r="AF32" s="749">
        <v>3048</v>
      </c>
      <c r="AG32" s="750"/>
      <c r="AH32" s="750"/>
      <c r="AI32" s="750"/>
      <c r="AJ32" s="751"/>
      <c r="AK32" s="818" t="s">
        <v>552</v>
      </c>
      <c r="AL32" s="819"/>
      <c r="AM32" s="819"/>
      <c r="AN32" s="819"/>
      <c r="AO32" s="819"/>
      <c r="AP32" s="819">
        <v>5872</v>
      </c>
      <c r="AQ32" s="819"/>
      <c r="AR32" s="819"/>
      <c r="AS32" s="819"/>
      <c r="AT32" s="819"/>
      <c r="AU32" s="819" t="s">
        <v>552</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5362</v>
      </c>
      <c r="R33" s="747"/>
      <c r="S33" s="747"/>
      <c r="T33" s="747"/>
      <c r="U33" s="747"/>
      <c r="V33" s="747">
        <v>5227</v>
      </c>
      <c r="W33" s="747"/>
      <c r="X33" s="747"/>
      <c r="Y33" s="747"/>
      <c r="Z33" s="747"/>
      <c r="AA33" s="747">
        <v>134</v>
      </c>
      <c r="AB33" s="747"/>
      <c r="AC33" s="747"/>
      <c r="AD33" s="747"/>
      <c r="AE33" s="748"/>
      <c r="AF33" s="749">
        <v>1</v>
      </c>
      <c r="AG33" s="750"/>
      <c r="AH33" s="750"/>
      <c r="AI33" s="750"/>
      <c r="AJ33" s="751"/>
      <c r="AK33" s="818">
        <v>1660</v>
      </c>
      <c r="AL33" s="819"/>
      <c r="AM33" s="819"/>
      <c r="AN33" s="819"/>
      <c r="AO33" s="819"/>
      <c r="AP33" s="819">
        <v>22302</v>
      </c>
      <c r="AQ33" s="819"/>
      <c r="AR33" s="819"/>
      <c r="AS33" s="819"/>
      <c r="AT33" s="819"/>
      <c r="AU33" s="819">
        <v>15567</v>
      </c>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131</v>
      </c>
      <c r="R34" s="747"/>
      <c r="S34" s="747"/>
      <c r="T34" s="747"/>
      <c r="U34" s="747"/>
      <c r="V34" s="747">
        <v>131</v>
      </c>
      <c r="W34" s="747"/>
      <c r="X34" s="747"/>
      <c r="Y34" s="747"/>
      <c r="Z34" s="747"/>
      <c r="AA34" s="747" t="s">
        <v>553</v>
      </c>
      <c r="AB34" s="747"/>
      <c r="AC34" s="747"/>
      <c r="AD34" s="747"/>
      <c r="AE34" s="748"/>
      <c r="AF34" s="749" t="s">
        <v>552</v>
      </c>
      <c r="AG34" s="750"/>
      <c r="AH34" s="750"/>
      <c r="AI34" s="750"/>
      <c r="AJ34" s="751"/>
      <c r="AK34" s="818">
        <v>130</v>
      </c>
      <c r="AL34" s="819"/>
      <c r="AM34" s="819"/>
      <c r="AN34" s="819"/>
      <c r="AO34" s="819"/>
      <c r="AP34" s="819" t="s">
        <v>552</v>
      </c>
      <c r="AQ34" s="819"/>
      <c r="AR34" s="819"/>
      <c r="AS34" s="819"/>
      <c r="AT34" s="819"/>
      <c r="AU34" s="819" t="s">
        <v>552</v>
      </c>
      <c r="AV34" s="819"/>
      <c r="AW34" s="819"/>
      <c r="AX34" s="819"/>
      <c r="AY34" s="819"/>
      <c r="AZ34" s="820"/>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114</v>
      </c>
      <c r="R35" s="747"/>
      <c r="S35" s="747"/>
      <c r="T35" s="747"/>
      <c r="U35" s="747"/>
      <c r="V35" s="747">
        <v>114</v>
      </c>
      <c r="W35" s="747"/>
      <c r="X35" s="747"/>
      <c r="Y35" s="747"/>
      <c r="Z35" s="747"/>
      <c r="AA35" s="747">
        <v>0</v>
      </c>
      <c r="AB35" s="747"/>
      <c r="AC35" s="747"/>
      <c r="AD35" s="747"/>
      <c r="AE35" s="748"/>
      <c r="AF35" s="749">
        <v>0</v>
      </c>
      <c r="AG35" s="750"/>
      <c r="AH35" s="750"/>
      <c r="AI35" s="750"/>
      <c r="AJ35" s="751"/>
      <c r="AK35" s="818">
        <v>55</v>
      </c>
      <c r="AL35" s="819"/>
      <c r="AM35" s="819"/>
      <c r="AN35" s="819"/>
      <c r="AO35" s="819"/>
      <c r="AP35" s="819">
        <v>309</v>
      </c>
      <c r="AQ35" s="819"/>
      <c r="AR35" s="819"/>
      <c r="AS35" s="819"/>
      <c r="AT35" s="819"/>
      <c r="AU35" s="819">
        <v>309</v>
      </c>
      <c r="AV35" s="819"/>
      <c r="AW35" s="819"/>
      <c r="AX35" s="819"/>
      <c r="AY35" s="819"/>
      <c r="AZ35" s="820"/>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1650</v>
      </c>
      <c r="R36" s="747"/>
      <c r="S36" s="747"/>
      <c r="T36" s="747"/>
      <c r="U36" s="747"/>
      <c r="V36" s="747">
        <v>1369</v>
      </c>
      <c r="W36" s="747"/>
      <c r="X36" s="747"/>
      <c r="Y36" s="747"/>
      <c r="Z36" s="747"/>
      <c r="AA36" s="747">
        <v>280</v>
      </c>
      <c r="AB36" s="747"/>
      <c r="AC36" s="747"/>
      <c r="AD36" s="747"/>
      <c r="AE36" s="748"/>
      <c r="AF36" s="749" t="s">
        <v>552</v>
      </c>
      <c r="AG36" s="750"/>
      <c r="AH36" s="750"/>
      <c r="AI36" s="750"/>
      <c r="AJ36" s="751"/>
      <c r="AK36" s="818">
        <v>1059</v>
      </c>
      <c r="AL36" s="819"/>
      <c r="AM36" s="819"/>
      <c r="AN36" s="819"/>
      <c r="AO36" s="819"/>
      <c r="AP36" s="819">
        <v>77</v>
      </c>
      <c r="AQ36" s="819"/>
      <c r="AR36" s="819"/>
      <c r="AS36" s="819"/>
      <c r="AT36" s="819"/>
      <c r="AU36" s="819" t="s">
        <v>552</v>
      </c>
      <c r="AV36" s="819"/>
      <c r="AW36" s="819"/>
      <c r="AX36" s="819"/>
      <c r="AY36" s="819"/>
      <c r="AZ36" s="820"/>
      <c r="BA36" s="820"/>
      <c r="BB36" s="820"/>
      <c r="BC36" s="820"/>
      <c r="BD36" s="820"/>
      <c r="BE36" s="816" t="s">
        <v>383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3511</v>
      </c>
      <c r="AG63" s="830"/>
      <c r="AH63" s="830"/>
      <c r="AI63" s="830"/>
      <c r="AJ63" s="831"/>
      <c r="AK63" s="832"/>
      <c r="AL63" s="827"/>
      <c r="AM63" s="827"/>
      <c r="AN63" s="827"/>
      <c r="AO63" s="827"/>
      <c r="AP63" s="830">
        <v>28863</v>
      </c>
      <c r="AQ63" s="830"/>
      <c r="AR63" s="830"/>
      <c r="AS63" s="830"/>
      <c r="AT63" s="830"/>
      <c r="AU63" s="830">
        <v>16069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391</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23590</v>
      </c>
      <c r="R68" s="854"/>
      <c r="S68" s="854"/>
      <c r="T68" s="854"/>
      <c r="U68" s="854"/>
      <c r="V68" s="854">
        <v>23570</v>
      </c>
      <c r="W68" s="854"/>
      <c r="X68" s="854"/>
      <c r="Y68" s="854"/>
      <c r="Z68" s="854"/>
      <c r="AA68" s="854">
        <v>20</v>
      </c>
      <c r="AB68" s="854"/>
      <c r="AC68" s="854"/>
      <c r="AD68" s="854"/>
      <c r="AE68" s="854"/>
      <c r="AF68" s="854">
        <v>20</v>
      </c>
      <c r="AG68" s="854"/>
      <c r="AH68" s="854"/>
      <c r="AI68" s="854"/>
      <c r="AJ68" s="854"/>
      <c r="AK68" s="854">
        <v>1348</v>
      </c>
      <c r="AL68" s="854"/>
      <c r="AM68" s="854"/>
      <c r="AN68" s="854"/>
      <c r="AO68" s="854"/>
      <c r="AP68" s="854" t="s">
        <v>482</v>
      </c>
      <c r="AQ68" s="854"/>
      <c r="AR68" s="854"/>
      <c r="AS68" s="854"/>
      <c r="AT68" s="854"/>
      <c r="AU68" s="854" t="s">
        <v>482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199</v>
      </c>
      <c r="R69" s="819"/>
      <c r="S69" s="819"/>
      <c r="T69" s="819"/>
      <c r="U69" s="819"/>
      <c r="V69" s="819">
        <v>198</v>
      </c>
      <c r="W69" s="819"/>
      <c r="X69" s="819"/>
      <c r="Y69" s="819"/>
      <c r="Z69" s="819"/>
      <c r="AA69" s="819">
        <v>1</v>
      </c>
      <c r="AB69" s="819"/>
      <c r="AC69" s="819"/>
      <c r="AD69" s="819"/>
      <c r="AE69" s="819"/>
      <c r="AF69" s="819">
        <v>1</v>
      </c>
      <c r="AG69" s="819"/>
      <c r="AH69" s="819"/>
      <c r="AI69" s="819"/>
      <c r="AJ69" s="819"/>
      <c r="AK69" s="819">
        <v>49</v>
      </c>
      <c r="AL69" s="819"/>
      <c r="AM69" s="819"/>
      <c r="AN69" s="819"/>
      <c r="AO69" s="819"/>
      <c r="AP69" s="819" t="s">
        <v>482</v>
      </c>
      <c r="AQ69" s="819"/>
      <c r="AR69" s="819"/>
      <c r="AS69" s="819"/>
      <c r="AT69" s="819"/>
      <c r="AU69" s="819" t="s">
        <v>482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547</v>
      </c>
      <c r="R70" s="819"/>
      <c r="S70" s="819"/>
      <c r="T70" s="819"/>
      <c r="U70" s="819"/>
      <c r="V70" s="819">
        <v>402</v>
      </c>
      <c r="W70" s="819"/>
      <c r="X70" s="819"/>
      <c r="Y70" s="819"/>
      <c r="Z70" s="819"/>
      <c r="AA70" s="819">
        <v>145</v>
      </c>
      <c r="AB70" s="819"/>
      <c r="AC70" s="819"/>
      <c r="AD70" s="819"/>
      <c r="AE70" s="819"/>
      <c r="AF70" s="819">
        <v>145</v>
      </c>
      <c r="AG70" s="819"/>
      <c r="AH70" s="819"/>
      <c r="AI70" s="819"/>
      <c r="AJ70" s="819"/>
      <c r="AK70" s="819" t="s">
        <v>554</v>
      </c>
      <c r="AL70" s="819"/>
      <c r="AM70" s="819"/>
      <c r="AN70" s="819"/>
      <c r="AO70" s="819"/>
      <c r="AP70" s="819" t="s">
        <v>482</v>
      </c>
      <c r="AQ70" s="819"/>
      <c r="AR70" s="819"/>
      <c r="AS70" s="819"/>
      <c r="AT70" s="819"/>
      <c r="AU70" s="819" t="s">
        <v>482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862</v>
      </c>
      <c r="R71" s="819"/>
      <c r="S71" s="819"/>
      <c r="T71" s="819"/>
      <c r="U71" s="819"/>
      <c r="V71" s="819">
        <v>859</v>
      </c>
      <c r="W71" s="819"/>
      <c r="X71" s="819"/>
      <c r="Y71" s="819"/>
      <c r="Z71" s="819"/>
      <c r="AA71" s="819">
        <v>4</v>
      </c>
      <c r="AB71" s="819"/>
      <c r="AC71" s="819"/>
      <c r="AD71" s="819"/>
      <c r="AE71" s="819"/>
      <c r="AF71" s="819">
        <v>4</v>
      </c>
      <c r="AG71" s="819"/>
      <c r="AH71" s="819"/>
      <c r="AI71" s="819"/>
      <c r="AJ71" s="819"/>
      <c r="AK71" s="819" t="s">
        <v>482</v>
      </c>
      <c r="AL71" s="819"/>
      <c r="AM71" s="819"/>
      <c r="AN71" s="819"/>
      <c r="AO71" s="819"/>
      <c r="AP71" s="819" t="s">
        <v>482</v>
      </c>
      <c r="AQ71" s="819"/>
      <c r="AR71" s="819"/>
      <c r="AS71" s="819"/>
      <c r="AT71" s="819"/>
      <c r="AU71" s="819" t="s">
        <v>482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306781</v>
      </c>
      <c r="R72" s="819"/>
      <c r="S72" s="819"/>
      <c r="T72" s="819"/>
      <c r="U72" s="819"/>
      <c r="V72" s="819">
        <v>301858</v>
      </c>
      <c r="W72" s="819"/>
      <c r="X72" s="819"/>
      <c r="Y72" s="819"/>
      <c r="Z72" s="819"/>
      <c r="AA72" s="819">
        <v>4924</v>
      </c>
      <c r="AB72" s="819"/>
      <c r="AC72" s="819"/>
      <c r="AD72" s="819"/>
      <c r="AE72" s="819"/>
      <c r="AF72" s="819">
        <v>4924</v>
      </c>
      <c r="AG72" s="819"/>
      <c r="AH72" s="819"/>
      <c r="AI72" s="819"/>
      <c r="AJ72" s="819"/>
      <c r="AK72" s="819">
        <v>1566</v>
      </c>
      <c r="AL72" s="819"/>
      <c r="AM72" s="819"/>
      <c r="AN72" s="819"/>
      <c r="AO72" s="819"/>
      <c r="AP72" s="819" t="s">
        <v>482</v>
      </c>
      <c r="AQ72" s="819"/>
      <c r="AR72" s="819"/>
      <c r="AS72" s="819"/>
      <c r="AT72" s="819"/>
      <c r="AU72" s="819" t="s">
        <v>482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698</v>
      </c>
      <c r="R73" s="819"/>
      <c r="S73" s="819"/>
      <c r="T73" s="819"/>
      <c r="U73" s="819"/>
      <c r="V73" s="819">
        <v>661</v>
      </c>
      <c r="W73" s="819"/>
      <c r="X73" s="819"/>
      <c r="Y73" s="819"/>
      <c r="Z73" s="819"/>
      <c r="AA73" s="819">
        <v>37</v>
      </c>
      <c r="AB73" s="819"/>
      <c r="AC73" s="819"/>
      <c r="AD73" s="819"/>
      <c r="AE73" s="819"/>
      <c r="AF73" s="819">
        <v>37</v>
      </c>
      <c r="AG73" s="819"/>
      <c r="AH73" s="819"/>
      <c r="AI73" s="819"/>
      <c r="AJ73" s="819"/>
      <c r="AK73" s="819" t="s">
        <v>482</v>
      </c>
      <c r="AL73" s="819"/>
      <c r="AM73" s="819"/>
      <c r="AN73" s="819"/>
      <c r="AO73" s="819"/>
      <c r="AP73" s="819">
        <v>706</v>
      </c>
      <c r="AQ73" s="819"/>
      <c r="AR73" s="819"/>
      <c r="AS73" s="819"/>
      <c r="AT73" s="819"/>
      <c r="AU73" s="819">
        <v>27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672</v>
      </c>
      <c r="R74" s="819"/>
      <c r="S74" s="819"/>
      <c r="T74" s="819"/>
      <c r="U74" s="819"/>
      <c r="V74" s="819">
        <v>634</v>
      </c>
      <c r="W74" s="819"/>
      <c r="X74" s="819"/>
      <c r="Y74" s="819"/>
      <c r="Z74" s="819"/>
      <c r="AA74" s="819">
        <v>38</v>
      </c>
      <c r="AB74" s="819"/>
      <c r="AC74" s="819"/>
      <c r="AD74" s="819"/>
      <c r="AE74" s="819"/>
      <c r="AF74" s="819">
        <v>38</v>
      </c>
      <c r="AG74" s="819"/>
      <c r="AH74" s="819"/>
      <c r="AI74" s="819"/>
      <c r="AJ74" s="819"/>
      <c r="AK74" s="819" t="s">
        <v>482</v>
      </c>
      <c r="AL74" s="819"/>
      <c r="AM74" s="819"/>
      <c r="AN74" s="819"/>
      <c r="AO74" s="819"/>
      <c r="AP74" s="819" t="s">
        <v>482</v>
      </c>
      <c r="AQ74" s="819"/>
      <c r="AR74" s="819"/>
      <c r="AS74" s="819"/>
      <c r="AT74" s="819"/>
      <c r="AU74" s="819" t="s">
        <v>482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1450</v>
      </c>
      <c r="R75" s="868"/>
      <c r="S75" s="868"/>
      <c r="T75" s="868"/>
      <c r="U75" s="818"/>
      <c r="V75" s="869">
        <v>1108</v>
      </c>
      <c r="W75" s="868"/>
      <c r="X75" s="868"/>
      <c r="Y75" s="868"/>
      <c r="Z75" s="818"/>
      <c r="AA75" s="869">
        <v>342</v>
      </c>
      <c r="AB75" s="868"/>
      <c r="AC75" s="868"/>
      <c r="AD75" s="868"/>
      <c r="AE75" s="818"/>
      <c r="AF75" s="869">
        <v>201</v>
      </c>
      <c r="AG75" s="868"/>
      <c r="AH75" s="868"/>
      <c r="AI75" s="868"/>
      <c r="AJ75" s="818"/>
      <c r="AK75" s="869" t="s">
        <v>482</v>
      </c>
      <c r="AL75" s="868"/>
      <c r="AM75" s="868"/>
      <c r="AN75" s="868"/>
      <c r="AO75" s="818"/>
      <c r="AP75" s="869" t="s">
        <v>482</v>
      </c>
      <c r="AQ75" s="868"/>
      <c r="AR75" s="868"/>
      <c r="AS75" s="868"/>
      <c r="AT75" s="818"/>
      <c r="AU75" s="869" t="s">
        <v>482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5368</v>
      </c>
      <c r="AG88" s="830"/>
      <c r="AH88" s="830"/>
      <c r="AI88" s="830"/>
      <c r="AJ88" s="830"/>
      <c r="AK88" s="827"/>
      <c r="AL88" s="827"/>
      <c r="AM88" s="827"/>
      <c r="AN88" s="827"/>
      <c r="AO88" s="827"/>
      <c r="AP88" s="830">
        <v>706</v>
      </c>
      <c r="AQ88" s="830"/>
      <c r="AR88" s="830"/>
      <c r="AS88" s="830"/>
      <c r="AT88" s="830"/>
      <c r="AU88" s="830">
        <v>27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283</v>
      </c>
      <c r="AG109" s="883"/>
      <c r="AH109" s="883"/>
      <c r="AI109" s="883"/>
      <c r="AJ109" s="884"/>
      <c r="AK109" s="882" t="s">
        <v>282</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283</v>
      </c>
      <c r="BW109" s="883"/>
      <c r="BX109" s="883"/>
      <c r="BY109" s="883"/>
      <c r="BZ109" s="884"/>
      <c r="CA109" s="882" t="s">
        <v>282</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283</v>
      </c>
      <c r="DM109" s="883"/>
      <c r="DN109" s="883"/>
      <c r="DO109" s="883"/>
      <c r="DP109" s="884"/>
      <c r="DQ109" s="882" t="s">
        <v>282</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4570256</v>
      </c>
      <c r="AB110" s="890"/>
      <c r="AC110" s="890"/>
      <c r="AD110" s="890"/>
      <c r="AE110" s="891"/>
      <c r="AF110" s="892">
        <v>4332916</v>
      </c>
      <c r="AG110" s="890"/>
      <c r="AH110" s="890"/>
      <c r="AI110" s="890"/>
      <c r="AJ110" s="891"/>
      <c r="AK110" s="892">
        <v>4711298</v>
      </c>
      <c r="AL110" s="890"/>
      <c r="AM110" s="890"/>
      <c r="AN110" s="890"/>
      <c r="AO110" s="891"/>
      <c r="AP110" s="893">
        <v>18.600000000000001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52342064</v>
      </c>
      <c r="BR110" s="927"/>
      <c r="BS110" s="927"/>
      <c r="BT110" s="927"/>
      <c r="BU110" s="927"/>
      <c r="BV110" s="927">
        <v>57944786</v>
      </c>
      <c r="BW110" s="927"/>
      <c r="BX110" s="927"/>
      <c r="BY110" s="927"/>
      <c r="BZ110" s="927"/>
      <c r="CA110" s="927">
        <v>65556531</v>
      </c>
      <c r="CB110" s="927"/>
      <c r="CC110" s="927"/>
      <c r="CD110" s="927"/>
      <c r="CE110" s="927"/>
      <c r="CF110" s="941">
        <v>258.8</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408</v>
      </c>
      <c r="AB111" s="934"/>
      <c r="AC111" s="934"/>
      <c r="AD111" s="934"/>
      <c r="AE111" s="935"/>
      <c r="AF111" s="936" t="s">
        <v>408</v>
      </c>
      <c r="AG111" s="934"/>
      <c r="AH111" s="934"/>
      <c r="AI111" s="934"/>
      <c r="AJ111" s="935"/>
      <c r="AK111" s="936" t="s">
        <v>408</v>
      </c>
      <c r="AL111" s="934"/>
      <c r="AM111" s="934"/>
      <c r="AN111" s="934"/>
      <c r="AO111" s="935"/>
      <c r="AP111" s="937" t="s">
        <v>408</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363547</v>
      </c>
      <c r="BR111" s="920"/>
      <c r="BS111" s="920"/>
      <c r="BT111" s="920"/>
      <c r="BU111" s="920"/>
      <c r="BV111" s="920">
        <v>326542</v>
      </c>
      <c r="BW111" s="920"/>
      <c r="BX111" s="920"/>
      <c r="BY111" s="920"/>
      <c r="BZ111" s="920"/>
      <c r="CA111" s="920">
        <v>301842</v>
      </c>
      <c r="CB111" s="920"/>
      <c r="CC111" s="920"/>
      <c r="CD111" s="920"/>
      <c r="CE111" s="920"/>
      <c r="CF111" s="914">
        <v>1.2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72667</v>
      </c>
      <c r="AB112" s="959"/>
      <c r="AC112" s="959"/>
      <c r="AD112" s="959"/>
      <c r="AE112" s="960"/>
      <c r="AF112" s="961">
        <v>80667</v>
      </c>
      <c r="AG112" s="959"/>
      <c r="AH112" s="959"/>
      <c r="AI112" s="959"/>
      <c r="AJ112" s="960"/>
      <c r="AK112" s="961">
        <v>88667</v>
      </c>
      <c r="AL112" s="959"/>
      <c r="AM112" s="959"/>
      <c r="AN112" s="959"/>
      <c r="AO112" s="960"/>
      <c r="AP112" s="962">
        <v>0.3</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17931278</v>
      </c>
      <c r="BR112" s="920"/>
      <c r="BS112" s="920"/>
      <c r="BT112" s="920"/>
      <c r="BU112" s="920"/>
      <c r="BV112" s="920">
        <v>17192218</v>
      </c>
      <c r="BW112" s="920"/>
      <c r="BX112" s="920"/>
      <c r="BY112" s="920"/>
      <c r="BZ112" s="920"/>
      <c r="CA112" s="920">
        <v>16068704</v>
      </c>
      <c r="CB112" s="920"/>
      <c r="CC112" s="920"/>
      <c r="CD112" s="920"/>
      <c r="CE112" s="920"/>
      <c r="CF112" s="914">
        <v>63.4</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278870</v>
      </c>
      <c r="DH112" s="920"/>
      <c r="DI112" s="920"/>
      <c r="DJ112" s="920"/>
      <c r="DK112" s="920"/>
      <c r="DL112" s="920">
        <v>247004</v>
      </c>
      <c r="DM112" s="920"/>
      <c r="DN112" s="920"/>
      <c r="DO112" s="920"/>
      <c r="DP112" s="920"/>
      <c r="DQ112" s="920">
        <v>226203</v>
      </c>
      <c r="DR112" s="920"/>
      <c r="DS112" s="920"/>
      <c r="DT112" s="920"/>
      <c r="DU112" s="920"/>
      <c r="DV112" s="921">
        <v>0.9</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1825376</v>
      </c>
      <c r="AB113" s="934"/>
      <c r="AC113" s="934"/>
      <c r="AD113" s="934"/>
      <c r="AE113" s="935"/>
      <c r="AF113" s="936">
        <v>1750969</v>
      </c>
      <c r="AG113" s="934"/>
      <c r="AH113" s="934"/>
      <c r="AI113" s="934"/>
      <c r="AJ113" s="935"/>
      <c r="AK113" s="936">
        <v>1687336</v>
      </c>
      <c r="AL113" s="934"/>
      <c r="AM113" s="934"/>
      <c r="AN113" s="934"/>
      <c r="AO113" s="935"/>
      <c r="AP113" s="937">
        <v>6.7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44298</v>
      </c>
      <c r="BR113" s="920"/>
      <c r="BS113" s="920"/>
      <c r="BT113" s="920"/>
      <c r="BU113" s="920"/>
      <c r="BV113" s="920">
        <v>35621</v>
      </c>
      <c r="BW113" s="920"/>
      <c r="BX113" s="920"/>
      <c r="BY113" s="920"/>
      <c r="BZ113" s="920"/>
      <c r="CA113" s="920">
        <v>26827</v>
      </c>
      <c r="CB113" s="920"/>
      <c r="CC113" s="920"/>
      <c r="CD113" s="920"/>
      <c r="CE113" s="920"/>
      <c r="CF113" s="914">
        <v>0.1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13506</v>
      </c>
      <c r="DH113" s="959"/>
      <c r="DI113" s="959"/>
      <c r="DJ113" s="959"/>
      <c r="DK113" s="960"/>
      <c r="DL113" s="961">
        <v>8367</v>
      </c>
      <c r="DM113" s="959"/>
      <c r="DN113" s="959"/>
      <c r="DO113" s="959"/>
      <c r="DP113" s="960"/>
      <c r="DQ113" s="961">
        <v>4468</v>
      </c>
      <c r="DR113" s="959"/>
      <c r="DS113" s="959"/>
      <c r="DT113" s="959"/>
      <c r="DU113" s="960"/>
      <c r="DV113" s="962">
        <v>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9198</v>
      </c>
      <c r="AB114" s="959"/>
      <c r="AC114" s="959"/>
      <c r="AD114" s="959"/>
      <c r="AE114" s="960"/>
      <c r="AF114" s="961">
        <v>9812</v>
      </c>
      <c r="AG114" s="959"/>
      <c r="AH114" s="959"/>
      <c r="AI114" s="959"/>
      <c r="AJ114" s="960"/>
      <c r="AK114" s="961">
        <v>9391</v>
      </c>
      <c r="AL114" s="959"/>
      <c r="AM114" s="959"/>
      <c r="AN114" s="959"/>
      <c r="AO114" s="960"/>
      <c r="AP114" s="962">
        <v>0</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8937827</v>
      </c>
      <c r="BR114" s="920"/>
      <c r="BS114" s="920"/>
      <c r="BT114" s="920"/>
      <c r="BU114" s="920"/>
      <c r="BV114" s="920">
        <v>8220896</v>
      </c>
      <c r="BW114" s="920"/>
      <c r="BX114" s="920"/>
      <c r="BY114" s="920"/>
      <c r="BZ114" s="920"/>
      <c r="CA114" s="920">
        <v>7745413</v>
      </c>
      <c r="CB114" s="920"/>
      <c r="CC114" s="920"/>
      <c r="CD114" s="920"/>
      <c r="CE114" s="920"/>
      <c r="CF114" s="914">
        <v>30.6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32587</v>
      </c>
      <c r="AB115" s="934"/>
      <c r="AC115" s="934"/>
      <c r="AD115" s="934"/>
      <c r="AE115" s="935"/>
      <c r="AF115" s="936">
        <v>29968</v>
      </c>
      <c r="AG115" s="934"/>
      <c r="AH115" s="934"/>
      <c r="AI115" s="934"/>
      <c r="AJ115" s="935"/>
      <c r="AK115" s="936">
        <v>26517</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31871</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71171</v>
      </c>
      <c r="DH115" s="959"/>
      <c r="DI115" s="959"/>
      <c r="DJ115" s="959"/>
      <c r="DK115" s="960"/>
      <c r="DL115" s="961">
        <v>71171</v>
      </c>
      <c r="DM115" s="959"/>
      <c r="DN115" s="959"/>
      <c r="DO115" s="959"/>
      <c r="DP115" s="960"/>
      <c r="DQ115" s="961">
        <v>71171</v>
      </c>
      <c r="DR115" s="959"/>
      <c r="DS115" s="959"/>
      <c r="DT115" s="959"/>
      <c r="DU115" s="960"/>
      <c r="DV115" s="962">
        <v>0.3</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6510084</v>
      </c>
      <c r="AB117" s="966"/>
      <c r="AC117" s="966"/>
      <c r="AD117" s="966"/>
      <c r="AE117" s="967"/>
      <c r="AF117" s="965">
        <v>6204332</v>
      </c>
      <c r="AG117" s="966"/>
      <c r="AH117" s="966"/>
      <c r="AI117" s="966"/>
      <c r="AJ117" s="967"/>
      <c r="AK117" s="965">
        <v>6523209</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283</v>
      </c>
      <c r="AG118" s="883"/>
      <c r="AH118" s="883"/>
      <c r="AI118" s="883"/>
      <c r="AJ118" s="884"/>
      <c r="AK118" s="882" t="s">
        <v>282</v>
      </c>
      <c r="AL118" s="883"/>
      <c r="AM118" s="883"/>
      <c r="AN118" s="883"/>
      <c r="AO118" s="884"/>
      <c r="AP118" s="990" t="s">
        <v>402</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431</v>
      </c>
      <c r="BP118" s="994"/>
      <c r="BQ118" s="985">
        <v>79650885</v>
      </c>
      <c r="BR118" s="986"/>
      <c r="BS118" s="986"/>
      <c r="BT118" s="986"/>
      <c r="BU118" s="986"/>
      <c r="BV118" s="986">
        <v>83720063</v>
      </c>
      <c r="BW118" s="986"/>
      <c r="BX118" s="986"/>
      <c r="BY118" s="986"/>
      <c r="BZ118" s="986"/>
      <c r="CA118" s="986">
        <v>89699317</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14641634</v>
      </c>
      <c r="BR119" s="927"/>
      <c r="BS119" s="927"/>
      <c r="BT119" s="927"/>
      <c r="BU119" s="927"/>
      <c r="BV119" s="927">
        <v>14368224</v>
      </c>
      <c r="BW119" s="927"/>
      <c r="BX119" s="927"/>
      <c r="BY119" s="927"/>
      <c r="BZ119" s="927"/>
      <c r="CA119" s="927">
        <v>10809167</v>
      </c>
      <c r="CB119" s="927"/>
      <c r="CC119" s="927"/>
      <c r="CD119" s="927"/>
      <c r="CE119" s="927"/>
      <c r="CF119" s="941">
        <v>42.7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14515499</v>
      </c>
      <c r="BR120" s="920"/>
      <c r="BS120" s="920"/>
      <c r="BT120" s="920"/>
      <c r="BU120" s="920"/>
      <c r="BV120" s="920">
        <v>14485034</v>
      </c>
      <c r="BW120" s="920"/>
      <c r="BX120" s="920"/>
      <c r="BY120" s="920"/>
      <c r="BZ120" s="920"/>
      <c r="CA120" s="920">
        <v>12920235</v>
      </c>
      <c r="CB120" s="920"/>
      <c r="CC120" s="920"/>
      <c r="CD120" s="920"/>
      <c r="CE120" s="920"/>
      <c r="CF120" s="914">
        <v>51</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17077616</v>
      </c>
      <c r="DH120" s="927"/>
      <c r="DI120" s="927"/>
      <c r="DJ120" s="927"/>
      <c r="DK120" s="927"/>
      <c r="DL120" s="927">
        <v>16442348</v>
      </c>
      <c r="DM120" s="927"/>
      <c r="DN120" s="927"/>
      <c r="DO120" s="927"/>
      <c r="DP120" s="927"/>
      <c r="DQ120" s="927">
        <v>15566995</v>
      </c>
      <c r="DR120" s="927"/>
      <c r="DS120" s="927"/>
      <c r="DT120" s="927"/>
      <c r="DU120" s="927"/>
      <c r="DV120" s="928">
        <v>61.4</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32122</v>
      </c>
      <c r="AB121" s="959"/>
      <c r="AC121" s="959"/>
      <c r="AD121" s="959"/>
      <c r="AE121" s="960"/>
      <c r="AF121" s="961">
        <v>29968</v>
      </c>
      <c r="AG121" s="959"/>
      <c r="AH121" s="959"/>
      <c r="AI121" s="959"/>
      <c r="AJ121" s="960"/>
      <c r="AK121" s="961">
        <v>26517</v>
      </c>
      <c r="AL121" s="959"/>
      <c r="AM121" s="959"/>
      <c r="AN121" s="959"/>
      <c r="AO121" s="960"/>
      <c r="AP121" s="962">
        <v>0.1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45715869</v>
      </c>
      <c r="BR121" s="986"/>
      <c r="BS121" s="986"/>
      <c r="BT121" s="986"/>
      <c r="BU121" s="986"/>
      <c r="BV121" s="986">
        <v>48258423</v>
      </c>
      <c r="BW121" s="986"/>
      <c r="BX121" s="986"/>
      <c r="BY121" s="986"/>
      <c r="BZ121" s="986"/>
      <c r="CA121" s="986">
        <v>51913036</v>
      </c>
      <c r="CB121" s="986"/>
      <c r="CC121" s="986"/>
      <c r="CD121" s="986"/>
      <c r="CE121" s="986"/>
      <c r="CF121" s="1024">
        <v>204.9</v>
      </c>
      <c r="CG121" s="1025"/>
      <c r="CH121" s="1025"/>
      <c r="CI121" s="1025"/>
      <c r="CJ121" s="1025"/>
      <c r="CK121" s="1016"/>
      <c r="CL121" s="1017"/>
      <c r="CM121" s="1017"/>
      <c r="CN121" s="1017"/>
      <c r="CO121" s="1018"/>
      <c r="CP121" s="1007" t="s">
        <v>441</v>
      </c>
      <c r="CQ121" s="1008"/>
      <c r="CR121" s="1008"/>
      <c r="CS121" s="1008"/>
      <c r="CT121" s="1008"/>
      <c r="CU121" s="1008"/>
      <c r="CV121" s="1008"/>
      <c r="CW121" s="1008"/>
      <c r="CX121" s="1008"/>
      <c r="CY121" s="1008"/>
      <c r="CZ121" s="1008"/>
      <c r="DA121" s="1008"/>
      <c r="DB121" s="1008"/>
      <c r="DC121" s="1008"/>
      <c r="DD121" s="1008"/>
      <c r="DE121" s="1008"/>
      <c r="DF121" s="1009"/>
      <c r="DG121" s="919">
        <v>356061</v>
      </c>
      <c r="DH121" s="920"/>
      <c r="DI121" s="920"/>
      <c r="DJ121" s="920"/>
      <c r="DK121" s="920"/>
      <c r="DL121" s="920">
        <v>332347</v>
      </c>
      <c r="DM121" s="920"/>
      <c r="DN121" s="920"/>
      <c r="DO121" s="920"/>
      <c r="DP121" s="920"/>
      <c r="DQ121" s="920">
        <v>308587</v>
      </c>
      <c r="DR121" s="920"/>
      <c r="DS121" s="920"/>
      <c r="DT121" s="920"/>
      <c r="DU121" s="920"/>
      <c r="DV121" s="921">
        <v>1.2</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442</v>
      </c>
      <c r="BP122" s="994"/>
      <c r="BQ122" s="1034">
        <v>74873002</v>
      </c>
      <c r="BR122" s="1035"/>
      <c r="BS122" s="1035"/>
      <c r="BT122" s="1035"/>
      <c r="BU122" s="1035"/>
      <c r="BV122" s="1035">
        <v>77111681</v>
      </c>
      <c r="BW122" s="1035"/>
      <c r="BX122" s="1035"/>
      <c r="BY122" s="1035"/>
      <c r="BZ122" s="1035"/>
      <c r="CA122" s="1035">
        <v>75642438</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445328</v>
      </c>
      <c r="DH122" s="920"/>
      <c r="DI122" s="920"/>
      <c r="DJ122" s="920"/>
      <c r="DK122" s="920"/>
      <c r="DL122" s="920">
        <v>331974</v>
      </c>
      <c r="DM122" s="920"/>
      <c r="DN122" s="920"/>
      <c r="DO122" s="920"/>
      <c r="DP122" s="920"/>
      <c r="DQ122" s="920">
        <v>193122</v>
      </c>
      <c r="DR122" s="920"/>
      <c r="DS122" s="920"/>
      <c r="DT122" s="920"/>
      <c r="DU122" s="920"/>
      <c r="DV122" s="921">
        <v>0.8</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v>
      </c>
      <c r="BR123" s="1027"/>
      <c r="BS123" s="1027"/>
      <c r="BT123" s="1027"/>
      <c r="BU123" s="1027"/>
      <c r="BV123" s="1027">
        <v>26.6</v>
      </c>
      <c r="BW123" s="1027"/>
      <c r="BX123" s="1027"/>
      <c r="BY123" s="1027"/>
      <c r="BZ123" s="1027"/>
      <c r="CA123" s="1027">
        <v>55.4</v>
      </c>
      <c r="CB123" s="1027"/>
      <c r="CC123" s="1027"/>
      <c r="CD123" s="1027"/>
      <c r="CE123" s="1027"/>
      <c r="CF123" s="1028"/>
      <c r="CG123" s="1029"/>
      <c r="CH123" s="1029"/>
      <c r="CI123" s="1029"/>
      <c r="CJ123" s="1030"/>
      <c r="CK123" s="1016"/>
      <c r="CL123" s="1017"/>
      <c r="CM123" s="1017"/>
      <c r="CN123" s="1017"/>
      <c r="CO123" s="1018"/>
      <c r="CP123" s="1007" t="s">
        <v>445</v>
      </c>
      <c r="CQ123" s="1008"/>
      <c r="CR123" s="1008"/>
      <c r="CS123" s="1008"/>
      <c r="CT123" s="1008"/>
      <c r="CU123" s="1008"/>
      <c r="CV123" s="1008"/>
      <c r="CW123" s="1008"/>
      <c r="CX123" s="1008"/>
      <c r="CY123" s="1008"/>
      <c r="CZ123" s="1008"/>
      <c r="DA123" s="1008"/>
      <c r="DB123" s="1008"/>
      <c r="DC123" s="1008"/>
      <c r="DD123" s="1008"/>
      <c r="DE123" s="1008"/>
      <c r="DF123" s="1009"/>
      <c r="DG123" s="958" t="s">
        <v>446</v>
      </c>
      <c r="DH123" s="959"/>
      <c r="DI123" s="959"/>
      <c r="DJ123" s="959"/>
      <c r="DK123" s="960"/>
      <c r="DL123" s="961" t="s">
        <v>446</v>
      </c>
      <c r="DM123" s="959"/>
      <c r="DN123" s="959"/>
      <c r="DO123" s="959"/>
      <c r="DP123" s="960"/>
      <c r="DQ123" s="961" t="s">
        <v>446</v>
      </c>
      <c r="DR123" s="959"/>
      <c r="DS123" s="959"/>
      <c r="DT123" s="959"/>
      <c r="DU123" s="960"/>
      <c r="DV123" s="962" t="s">
        <v>446</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446</v>
      </c>
      <c r="AB124" s="959"/>
      <c r="AC124" s="959"/>
      <c r="AD124" s="959"/>
      <c r="AE124" s="960"/>
      <c r="AF124" s="961" t="s">
        <v>446</v>
      </c>
      <c r="AG124" s="959"/>
      <c r="AH124" s="959"/>
      <c r="AI124" s="959"/>
      <c r="AJ124" s="960"/>
      <c r="AK124" s="961" t="s">
        <v>446</v>
      </c>
      <c r="AL124" s="959"/>
      <c r="AM124" s="959"/>
      <c r="AN124" s="959"/>
      <c r="AO124" s="960"/>
      <c r="AP124" s="962" t="s">
        <v>446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52273</v>
      </c>
      <c r="DH124" s="998"/>
      <c r="DI124" s="998"/>
      <c r="DJ124" s="998"/>
      <c r="DK124" s="999"/>
      <c r="DL124" s="1000">
        <v>85549</v>
      </c>
      <c r="DM124" s="998"/>
      <c r="DN124" s="998"/>
      <c r="DO124" s="998"/>
      <c r="DP124" s="999"/>
      <c r="DQ124" s="1000" t="s">
        <v>446</v>
      </c>
      <c r="DR124" s="998"/>
      <c r="DS124" s="998"/>
      <c r="DT124" s="998"/>
      <c r="DU124" s="999"/>
      <c r="DV124" s="1001" t="s">
        <v>446</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446</v>
      </c>
      <c r="AB125" s="959"/>
      <c r="AC125" s="959"/>
      <c r="AD125" s="959"/>
      <c r="AE125" s="960"/>
      <c r="AF125" s="961" t="s">
        <v>446</v>
      </c>
      <c r="AG125" s="959"/>
      <c r="AH125" s="959"/>
      <c r="AI125" s="959"/>
      <c r="AJ125" s="960"/>
      <c r="AK125" s="961" t="s">
        <v>446</v>
      </c>
      <c r="AL125" s="959"/>
      <c r="AM125" s="959"/>
      <c r="AN125" s="959"/>
      <c r="AO125" s="960"/>
      <c r="AP125" s="962" t="s">
        <v>446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446</v>
      </c>
      <c r="DH125" s="927"/>
      <c r="DI125" s="927"/>
      <c r="DJ125" s="927"/>
      <c r="DK125" s="927"/>
      <c r="DL125" s="927" t="s">
        <v>446</v>
      </c>
      <c r="DM125" s="927"/>
      <c r="DN125" s="927"/>
      <c r="DO125" s="927"/>
      <c r="DP125" s="927"/>
      <c r="DQ125" s="927" t="s">
        <v>446</v>
      </c>
      <c r="DR125" s="927"/>
      <c r="DS125" s="927"/>
      <c r="DT125" s="927"/>
      <c r="DU125" s="927"/>
      <c r="DV125" s="928" t="s">
        <v>446</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465</v>
      </c>
      <c r="AB126" s="959"/>
      <c r="AC126" s="959"/>
      <c r="AD126" s="959"/>
      <c r="AE126" s="960"/>
      <c r="AF126" s="961" t="s">
        <v>446</v>
      </c>
      <c r="AG126" s="959"/>
      <c r="AH126" s="959"/>
      <c r="AI126" s="959"/>
      <c r="AJ126" s="960"/>
      <c r="AK126" s="961" t="s">
        <v>446</v>
      </c>
      <c r="AL126" s="959"/>
      <c r="AM126" s="959"/>
      <c r="AN126" s="959"/>
      <c r="AO126" s="960"/>
      <c r="AP126" s="962" t="s">
        <v>446</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446</v>
      </c>
      <c r="DH126" s="920"/>
      <c r="DI126" s="920"/>
      <c r="DJ126" s="920"/>
      <c r="DK126" s="920"/>
      <c r="DL126" s="920" t="s">
        <v>446</v>
      </c>
      <c r="DM126" s="920"/>
      <c r="DN126" s="920"/>
      <c r="DO126" s="920"/>
      <c r="DP126" s="920"/>
      <c r="DQ126" s="920" t="s">
        <v>446</v>
      </c>
      <c r="DR126" s="920"/>
      <c r="DS126" s="920"/>
      <c r="DT126" s="920"/>
      <c r="DU126" s="920"/>
      <c r="DV126" s="921" t="s">
        <v>446</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446</v>
      </c>
      <c r="AB127" s="959"/>
      <c r="AC127" s="959"/>
      <c r="AD127" s="959"/>
      <c r="AE127" s="960"/>
      <c r="AF127" s="961" t="s">
        <v>446</v>
      </c>
      <c r="AG127" s="959"/>
      <c r="AH127" s="959"/>
      <c r="AI127" s="959"/>
      <c r="AJ127" s="960"/>
      <c r="AK127" s="961" t="s">
        <v>446</v>
      </c>
      <c r="AL127" s="959"/>
      <c r="AM127" s="959"/>
      <c r="AN127" s="959"/>
      <c r="AO127" s="960"/>
      <c r="AP127" s="962" t="s">
        <v>446</v>
      </c>
      <c r="AQ127" s="963"/>
      <c r="AR127" s="963"/>
      <c r="AS127" s="963"/>
      <c r="AT127" s="964"/>
      <c r="AU127" s="233"/>
      <c r="AV127" s="233"/>
      <c r="AW127" s="233"/>
      <c r="AX127" s="886" t="s">
        <v>456</v>
      </c>
      <c r="AY127" s="887"/>
      <c r="AZ127" s="887"/>
      <c r="BA127" s="887"/>
      <c r="BB127" s="887"/>
      <c r="BC127" s="887"/>
      <c r="BD127" s="887"/>
      <c r="BE127" s="888"/>
      <c r="BF127" s="1041" t="s">
        <v>446</v>
      </c>
      <c r="BG127" s="1042"/>
      <c r="BH127" s="1042"/>
      <c r="BI127" s="1042"/>
      <c r="BJ127" s="1042"/>
      <c r="BK127" s="1042"/>
      <c r="BL127" s="1051"/>
      <c r="BM127" s="1041">
        <v>11.85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31871</v>
      </c>
      <c r="DH127" s="1048"/>
      <c r="DI127" s="1048"/>
      <c r="DJ127" s="1048"/>
      <c r="DK127" s="1048"/>
      <c r="DL127" s="1048" t="s">
        <v>458</v>
      </c>
      <c r="DM127" s="1048"/>
      <c r="DN127" s="1048"/>
      <c r="DO127" s="1048"/>
      <c r="DP127" s="1048"/>
      <c r="DQ127" s="1048" t="s">
        <v>458</v>
      </c>
      <c r="DR127" s="1048"/>
      <c r="DS127" s="1048"/>
      <c r="DT127" s="1048"/>
      <c r="DU127" s="1048"/>
      <c r="DV127" s="1049" t="s">
        <v>458</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1291796</v>
      </c>
      <c r="AB128" s="1090"/>
      <c r="AC128" s="1090"/>
      <c r="AD128" s="1090"/>
      <c r="AE128" s="1091"/>
      <c r="AF128" s="1092">
        <v>1318617</v>
      </c>
      <c r="AG128" s="1090"/>
      <c r="AH128" s="1090"/>
      <c r="AI128" s="1090"/>
      <c r="AJ128" s="1091"/>
      <c r="AK128" s="1092">
        <v>894322</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446</v>
      </c>
      <c r="BG128" s="1067"/>
      <c r="BH128" s="1067"/>
      <c r="BI128" s="1067"/>
      <c r="BJ128" s="1067"/>
      <c r="BK128" s="1067"/>
      <c r="BL128" s="1068"/>
      <c r="BM128" s="1066">
        <v>16.850000000000001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28686318</v>
      </c>
      <c r="AB129" s="959"/>
      <c r="AC129" s="959"/>
      <c r="AD129" s="959"/>
      <c r="AE129" s="960"/>
      <c r="AF129" s="961">
        <v>28611389</v>
      </c>
      <c r="AG129" s="959"/>
      <c r="AH129" s="959"/>
      <c r="AI129" s="959"/>
      <c r="AJ129" s="960"/>
      <c r="AK129" s="961">
        <v>29061837</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3629091</v>
      </c>
      <c r="AB130" s="959"/>
      <c r="AC130" s="959"/>
      <c r="AD130" s="959"/>
      <c r="AE130" s="960"/>
      <c r="AF130" s="961">
        <v>3780704</v>
      </c>
      <c r="AG130" s="959"/>
      <c r="AH130" s="959"/>
      <c r="AI130" s="959"/>
      <c r="AJ130" s="960"/>
      <c r="AK130" s="961">
        <v>3726060</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55.4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25057227</v>
      </c>
      <c r="AB131" s="998"/>
      <c r="AC131" s="998"/>
      <c r="AD131" s="998"/>
      <c r="AE131" s="999"/>
      <c r="AF131" s="1000">
        <v>24830685</v>
      </c>
      <c r="AG131" s="998"/>
      <c r="AH131" s="998"/>
      <c r="AI131" s="998"/>
      <c r="AJ131" s="999"/>
      <c r="AK131" s="1000">
        <v>25335777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6.3422700369999996</v>
      </c>
      <c r="AB132" s="1104"/>
      <c r="AC132" s="1104"/>
      <c r="AD132" s="1104"/>
      <c r="AE132" s="1105"/>
      <c r="AF132" s="1106">
        <v>4.450183311</v>
      </c>
      <c r="AG132" s="1104"/>
      <c r="AH132" s="1104"/>
      <c r="AI132" s="1104"/>
      <c r="AJ132" s="1105"/>
      <c r="AK132" s="1106">
        <v>7.5104347499999999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7.3</v>
      </c>
      <c r="AB133" s="1111"/>
      <c r="AC133" s="1111"/>
      <c r="AD133" s="1111"/>
      <c r="AE133" s="1112"/>
      <c r="AF133" s="1110">
        <v>6</v>
      </c>
      <c r="AG133" s="1111"/>
      <c r="AH133" s="1111"/>
      <c r="AI133" s="1111"/>
      <c r="AJ133" s="1112"/>
      <c r="AK133" s="1110">
        <v>6.1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9260507</v>
      </c>
      <c r="L9" s="264">
        <v>64270</v>
      </c>
      <c r="M9" s="265">
        <v>57752</v>
      </c>
      <c r="N9" s="266">
        <v>11.3</v>
      </c>
    </row>
    <row r="10" spans="1:16">
      <c r="A10" s="248"/>
      <c r="B10" s="244"/>
      <c r="C10" s="244"/>
      <c r="D10" s="244"/>
      <c r="E10" s="244"/>
      <c r="F10" s="244"/>
      <c r="G10" s="1119" t="s">
        <v>479</v>
      </c>
      <c r="H10" s="1120"/>
      <c r="I10" s="1120"/>
      <c r="J10" s="1121"/>
      <c r="K10" s="267">
        <v>20463</v>
      </c>
      <c r="L10" s="268">
        <v>142</v>
      </c>
      <c r="M10" s="269">
        <v>3854</v>
      </c>
      <c r="N10" s="270">
        <v>-96.3</v>
      </c>
    </row>
    <row r="11" spans="1:16" ht="13.5" customHeight="1">
      <c r="A11" s="248"/>
      <c r="B11" s="244"/>
      <c r="C11" s="244"/>
      <c r="D11" s="244"/>
      <c r="E11" s="244"/>
      <c r="F11" s="244"/>
      <c r="G11" s="1119" t="s">
        <v>480</v>
      </c>
      <c r="H11" s="1120"/>
      <c r="I11" s="1120"/>
      <c r="J11" s="1121"/>
      <c r="K11" s="267">
        <v>29572</v>
      </c>
      <c r="L11" s="268">
        <v>205</v>
      </c>
      <c r="M11" s="269">
        <v>3128</v>
      </c>
      <c r="N11" s="270">
        <v>-93.4</v>
      </c>
    </row>
    <row r="12" spans="1:16" ht="13.5" customHeight="1">
      <c r="A12" s="248"/>
      <c r="B12" s="244"/>
      <c r="C12" s="244"/>
      <c r="D12" s="244"/>
      <c r="E12" s="244"/>
      <c r="F12" s="244"/>
      <c r="G12" s="1119" t="s">
        <v>481</v>
      </c>
      <c r="H12" s="1120"/>
      <c r="I12" s="1120"/>
      <c r="J12" s="1121"/>
      <c r="K12" s="267" t="s">
        <v>482</v>
      </c>
      <c r="L12" s="268" t="s">
        <v>482</v>
      </c>
      <c r="M12" s="269">
        <v>608</v>
      </c>
      <c r="N12" s="270" t="s">
        <v>482</v>
      </c>
    </row>
    <row r="13" spans="1:16" ht="13.5" customHeight="1">
      <c r="A13" s="248"/>
      <c r="B13" s="244"/>
      <c r="C13" s="244"/>
      <c r="D13" s="244"/>
      <c r="E13" s="244"/>
      <c r="F13" s="244"/>
      <c r="G13" s="1119" t="s">
        <v>483</v>
      </c>
      <c r="H13" s="1120"/>
      <c r="I13" s="1120"/>
      <c r="J13" s="1121"/>
      <c r="K13" s="267" t="s">
        <v>482</v>
      </c>
      <c r="L13" s="268" t="s">
        <v>482</v>
      </c>
      <c r="M13" s="269">
        <v>0</v>
      </c>
      <c r="N13" s="270" t="s">
        <v>482</v>
      </c>
    </row>
    <row r="14" spans="1:16" ht="13.5" customHeight="1">
      <c r="A14" s="248"/>
      <c r="B14" s="244"/>
      <c r="C14" s="244"/>
      <c r="D14" s="244"/>
      <c r="E14" s="244"/>
      <c r="F14" s="244"/>
      <c r="G14" s="1119" t="s">
        <v>484</v>
      </c>
      <c r="H14" s="1120"/>
      <c r="I14" s="1120"/>
      <c r="J14" s="1121"/>
      <c r="K14" s="267">
        <v>449643</v>
      </c>
      <c r="L14" s="268">
        <v>3121</v>
      </c>
      <c r="M14" s="269">
        <v>2455</v>
      </c>
      <c r="N14" s="270">
        <v>27.1</v>
      </c>
    </row>
    <row r="15" spans="1:16" ht="13.5" customHeight="1">
      <c r="A15" s="248"/>
      <c r="B15" s="244"/>
      <c r="C15" s="244"/>
      <c r="D15" s="244"/>
      <c r="E15" s="244"/>
      <c r="F15" s="244"/>
      <c r="G15" s="1119" t="s">
        <v>485</v>
      </c>
      <c r="H15" s="1120"/>
      <c r="I15" s="1120"/>
      <c r="J15" s="1121"/>
      <c r="K15" s="267">
        <v>122047</v>
      </c>
      <c r="L15" s="268">
        <v>847</v>
      </c>
      <c r="M15" s="269">
        <v>1040</v>
      </c>
      <c r="N15" s="270">
        <v>-18.600000000000001</v>
      </c>
    </row>
    <row r="16" spans="1:16">
      <c r="A16" s="248"/>
      <c r="B16" s="244"/>
      <c r="C16" s="244"/>
      <c r="D16" s="244"/>
      <c r="E16" s="244"/>
      <c r="F16" s="244"/>
      <c r="G16" s="1122" t="s">
        <v>486</v>
      </c>
      <c r="H16" s="1123"/>
      <c r="I16" s="1123"/>
      <c r="J16" s="1124"/>
      <c r="K16" s="268">
        <v>-810774</v>
      </c>
      <c r="L16" s="268">
        <v>-5627</v>
      </c>
      <c r="M16" s="269">
        <v>-5417</v>
      </c>
      <c r="N16" s="270">
        <v>3.9</v>
      </c>
    </row>
    <row r="17" spans="1:16">
      <c r="A17" s="248"/>
      <c r="B17" s="244"/>
      <c r="C17" s="244"/>
      <c r="D17" s="244"/>
      <c r="E17" s="244"/>
      <c r="F17" s="244"/>
      <c r="G17" s="1122" t="s">
        <v>166</v>
      </c>
      <c r="H17" s="1123"/>
      <c r="I17" s="1123"/>
      <c r="J17" s="1124"/>
      <c r="K17" s="268">
        <v>9071458</v>
      </c>
      <c r="L17" s="268">
        <v>62958</v>
      </c>
      <c r="M17" s="269">
        <v>63420</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6.5</v>
      </c>
      <c r="L21" s="281">
        <v>6.06</v>
      </c>
      <c r="M21" s="282">
        <v>0.44</v>
      </c>
      <c r="N21" s="249"/>
      <c r="O21" s="283"/>
      <c r="P21" s="279"/>
    </row>
    <row r="22" spans="1:16" s="284" customFormat="1">
      <c r="A22" s="279"/>
      <c r="B22" s="249"/>
      <c r="C22" s="249"/>
      <c r="D22" s="249"/>
      <c r="E22" s="249"/>
      <c r="F22" s="249"/>
      <c r="G22" s="1114" t="s">
        <v>492</v>
      </c>
      <c r="H22" s="1115"/>
      <c r="I22" s="1115"/>
      <c r="J22" s="1116"/>
      <c r="K22" s="285">
        <v>95.2</v>
      </c>
      <c r="L22" s="286">
        <v>99.7</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4711298</v>
      </c>
      <c r="L32" s="294">
        <v>32697</v>
      </c>
      <c r="M32" s="295">
        <v>31722</v>
      </c>
      <c r="N32" s="296">
        <v>3.1</v>
      </c>
    </row>
    <row r="33" spans="1:16" ht="13.5" customHeight="1">
      <c r="A33" s="248"/>
      <c r="B33" s="244"/>
      <c r="C33" s="244"/>
      <c r="D33" s="244"/>
      <c r="E33" s="244"/>
      <c r="F33" s="244"/>
      <c r="G33" s="1130" t="s">
        <v>497</v>
      </c>
      <c r="H33" s="1131"/>
      <c r="I33" s="1131"/>
      <c r="J33" s="1132"/>
      <c r="K33" s="294" t="s">
        <v>482</v>
      </c>
      <c r="L33" s="294" t="s">
        <v>482</v>
      </c>
      <c r="M33" s="295">
        <v>0</v>
      </c>
      <c r="N33" s="296" t="s">
        <v>482</v>
      </c>
    </row>
    <row r="34" spans="1:16" ht="27" customHeight="1">
      <c r="A34" s="248"/>
      <c r="B34" s="244"/>
      <c r="C34" s="244"/>
      <c r="D34" s="244"/>
      <c r="E34" s="244"/>
      <c r="F34" s="244"/>
      <c r="G34" s="1130" t="s">
        <v>498</v>
      </c>
      <c r="H34" s="1131"/>
      <c r="I34" s="1131"/>
      <c r="J34" s="1132"/>
      <c r="K34" s="294">
        <v>88667</v>
      </c>
      <c r="L34" s="294">
        <v>615</v>
      </c>
      <c r="M34" s="295">
        <v>57</v>
      </c>
      <c r="N34" s="296">
        <v>978.9</v>
      </c>
    </row>
    <row r="35" spans="1:16" ht="27" customHeight="1">
      <c r="A35" s="248"/>
      <c r="B35" s="244"/>
      <c r="C35" s="244"/>
      <c r="D35" s="244"/>
      <c r="E35" s="244"/>
      <c r="F35" s="244"/>
      <c r="G35" s="1130" t="s">
        <v>499</v>
      </c>
      <c r="H35" s="1131"/>
      <c r="I35" s="1131"/>
      <c r="J35" s="1132"/>
      <c r="K35" s="294">
        <v>1687336</v>
      </c>
      <c r="L35" s="294">
        <v>11710</v>
      </c>
      <c r="M35" s="295">
        <v>7092</v>
      </c>
      <c r="N35" s="296">
        <v>65.099999999999994</v>
      </c>
    </row>
    <row r="36" spans="1:16" ht="27" customHeight="1">
      <c r="A36" s="248"/>
      <c r="B36" s="244"/>
      <c r="C36" s="244"/>
      <c r="D36" s="244"/>
      <c r="E36" s="244"/>
      <c r="F36" s="244"/>
      <c r="G36" s="1130" t="s">
        <v>500</v>
      </c>
      <c r="H36" s="1131"/>
      <c r="I36" s="1131"/>
      <c r="J36" s="1132"/>
      <c r="K36" s="294">
        <v>9391</v>
      </c>
      <c r="L36" s="294">
        <v>65</v>
      </c>
      <c r="M36" s="295">
        <v>1180</v>
      </c>
      <c r="N36" s="296">
        <v>-94.5</v>
      </c>
    </row>
    <row r="37" spans="1:16" ht="13.5" customHeight="1">
      <c r="A37" s="248"/>
      <c r="B37" s="244"/>
      <c r="C37" s="244"/>
      <c r="D37" s="244"/>
      <c r="E37" s="244"/>
      <c r="F37" s="244"/>
      <c r="G37" s="1130" t="s">
        <v>501</v>
      </c>
      <c r="H37" s="1131"/>
      <c r="I37" s="1131"/>
      <c r="J37" s="1132"/>
      <c r="K37" s="294">
        <v>26517</v>
      </c>
      <c r="L37" s="294">
        <v>184</v>
      </c>
      <c r="M37" s="295">
        <v>1206</v>
      </c>
      <c r="N37" s="296">
        <v>-84.7</v>
      </c>
    </row>
    <row r="38" spans="1:16" ht="27" customHeight="1">
      <c r="A38" s="248"/>
      <c r="B38" s="244"/>
      <c r="C38" s="244"/>
      <c r="D38" s="244"/>
      <c r="E38" s="244"/>
      <c r="F38" s="244"/>
      <c r="G38" s="1133" t="s">
        <v>502</v>
      </c>
      <c r="H38" s="1134"/>
      <c r="I38" s="1134"/>
      <c r="J38" s="1135"/>
      <c r="K38" s="297" t="s">
        <v>482</v>
      </c>
      <c r="L38" s="297" t="s">
        <v>482</v>
      </c>
      <c r="M38" s="298">
        <v>3</v>
      </c>
      <c r="N38" s="299" t="s">
        <v>482</v>
      </c>
      <c r="O38" s="293"/>
    </row>
    <row r="39" spans="1:16">
      <c r="A39" s="248"/>
      <c r="B39" s="244"/>
      <c r="C39" s="244"/>
      <c r="D39" s="244"/>
      <c r="E39" s="244"/>
      <c r="F39" s="244"/>
      <c r="G39" s="1133" t="s">
        <v>503</v>
      </c>
      <c r="H39" s="1134"/>
      <c r="I39" s="1134"/>
      <c r="J39" s="1135"/>
      <c r="K39" s="300">
        <v>-894322</v>
      </c>
      <c r="L39" s="300">
        <v>-6207</v>
      </c>
      <c r="M39" s="301">
        <v>-6973</v>
      </c>
      <c r="N39" s="302">
        <v>-11</v>
      </c>
      <c r="O39" s="293"/>
    </row>
    <row r="40" spans="1:16" ht="27" customHeight="1">
      <c r="A40" s="248"/>
      <c r="B40" s="244"/>
      <c r="C40" s="244"/>
      <c r="D40" s="244"/>
      <c r="E40" s="244"/>
      <c r="F40" s="244"/>
      <c r="G40" s="1130" t="s">
        <v>504</v>
      </c>
      <c r="H40" s="1131"/>
      <c r="I40" s="1131"/>
      <c r="J40" s="1132"/>
      <c r="K40" s="300">
        <v>-3726060</v>
      </c>
      <c r="L40" s="300">
        <v>-25860</v>
      </c>
      <c r="M40" s="301">
        <v>-25524</v>
      </c>
      <c r="N40" s="302">
        <v>1.3</v>
      </c>
      <c r="O40" s="293"/>
    </row>
    <row r="41" spans="1:16">
      <c r="A41" s="248"/>
      <c r="B41" s="244"/>
      <c r="C41" s="244"/>
      <c r="D41" s="244"/>
      <c r="E41" s="244"/>
      <c r="F41" s="244"/>
      <c r="G41" s="1136" t="s">
        <v>277</v>
      </c>
      <c r="H41" s="1137"/>
      <c r="I41" s="1137"/>
      <c r="J41" s="1138"/>
      <c r="K41" s="294">
        <v>1902827</v>
      </c>
      <c r="L41" s="300">
        <v>13206</v>
      </c>
      <c r="M41" s="301">
        <v>8763</v>
      </c>
      <c r="N41" s="302">
        <v>50.7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9214121</v>
      </c>
      <c r="J51" s="320">
        <v>64438</v>
      </c>
      <c r="K51" s="321">
        <v>37.5</v>
      </c>
      <c r="L51" s="322">
        <v>41433</v>
      </c>
      <c r="M51" s="323">
        <v>-19.2</v>
      </c>
      <c r="N51" s="324">
        <v>56.7</v>
      </c>
    </row>
    <row r="52" spans="1:14">
      <c r="A52" s="248"/>
      <c r="B52" s="244"/>
      <c r="C52" s="244"/>
      <c r="D52" s="244"/>
      <c r="E52" s="244"/>
      <c r="F52" s="244"/>
      <c r="G52" s="325"/>
      <c r="H52" s="326" t="s">
        <v>515</v>
      </c>
      <c r="I52" s="327">
        <v>4612653</v>
      </c>
      <c r="J52" s="328">
        <v>32258</v>
      </c>
      <c r="K52" s="329">
        <v>17.7</v>
      </c>
      <c r="L52" s="330">
        <v>22351</v>
      </c>
      <c r="M52" s="331">
        <v>-23.1</v>
      </c>
      <c r="N52" s="332">
        <v>40.799999999999997</v>
      </c>
    </row>
    <row r="53" spans="1:14">
      <c r="A53" s="248"/>
      <c r="B53" s="244"/>
      <c r="C53" s="244"/>
      <c r="D53" s="244"/>
      <c r="E53" s="244"/>
      <c r="F53" s="244"/>
      <c r="G53" s="310" t="s">
        <v>516</v>
      </c>
      <c r="H53" s="311"/>
      <c r="I53" s="319">
        <v>7706888</v>
      </c>
      <c r="J53" s="320">
        <v>52844</v>
      </c>
      <c r="K53" s="321">
        <v>-18</v>
      </c>
      <c r="L53" s="322">
        <v>43493</v>
      </c>
      <c r="M53" s="323">
        <v>5</v>
      </c>
      <c r="N53" s="324">
        <v>-23</v>
      </c>
    </row>
    <row r="54" spans="1:14">
      <c r="A54" s="248"/>
      <c r="B54" s="244"/>
      <c r="C54" s="244"/>
      <c r="D54" s="244"/>
      <c r="E54" s="244"/>
      <c r="F54" s="244"/>
      <c r="G54" s="325"/>
      <c r="H54" s="326" t="s">
        <v>515</v>
      </c>
      <c r="I54" s="327">
        <v>5076598</v>
      </c>
      <c r="J54" s="328">
        <v>34809</v>
      </c>
      <c r="K54" s="329">
        <v>7.9</v>
      </c>
      <c r="L54" s="330">
        <v>23254</v>
      </c>
      <c r="M54" s="331">
        <v>4</v>
      </c>
      <c r="N54" s="332">
        <v>3.9</v>
      </c>
    </row>
    <row r="55" spans="1:14">
      <c r="A55" s="248"/>
      <c r="B55" s="244"/>
      <c r="C55" s="244"/>
      <c r="D55" s="244"/>
      <c r="E55" s="244"/>
      <c r="F55" s="244"/>
      <c r="G55" s="310" t="s">
        <v>517</v>
      </c>
      <c r="H55" s="311"/>
      <c r="I55" s="319">
        <v>10841632</v>
      </c>
      <c r="J55" s="320">
        <v>74497</v>
      </c>
      <c r="K55" s="321">
        <v>41</v>
      </c>
      <c r="L55" s="322">
        <v>50840</v>
      </c>
      <c r="M55" s="323">
        <v>16.899999999999999</v>
      </c>
      <c r="N55" s="324">
        <v>24.1</v>
      </c>
    </row>
    <row r="56" spans="1:14">
      <c r="A56" s="248"/>
      <c r="B56" s="244"/>
      <c r="C56" s="244"/>
      <c r="D56" s="244"/>
      <c r="E56" s="244"/>
      <c r="F56" s="244"/>
      <c r="G56" s="325"/>
      <c r="H56" s="326" t="s">
        <v>515</v>
      </c>
      <c r="I56" s="327">
        <v>6221158</v>
      </c>
      <c r="J56" s="328">
        <v>42748</v>
      </c>
      <c r="K56" s="329">
        <v>22.8</v>
      </c>
      <c r="L56" s="330">
        <v>25367</v>
      </c>
      <c r="M56" s="331">
        <v>9.1</v>
      </c>
      <c r="N56" s="332">
        <v>13.7</v>
      </c>
    </row>
    <row r="57" spans="1:14">
      <c r="A57" s="248"/>
      <c r="B57" s="244"/>
      <c r="C57" s="244"/>
      <c r="D57" s="244"/>
      <c r="E57" s="244"/>
      <c r="F57" s="244"/>
      <c r="G57" s="310" t="s">
        <v>518</v>
      </c>
      <c r="H57" s="311"/>
      <c r="I57" s="319">
        <v>11235591</v>
      </c>
      <c r="J57" s="320">
        <v>77526</v>
      </c>
      <c r="K57" s="321">
        <v>4.0999999999999996</v>
      </c>
      <c r="L57" s="322">
        <v>53605</v>
      </c>
      <c r="M57" s="323">
        <v>5.4</v>
      </c>
      <c r="N57" s="324">
        <v>-1.3</v>
      </c>
    </row>
    <row r="58" spans="1:14">
      <c r="A58" s="248"/>
      <c r="B58" s="244"/>
      <c r="C58" s="244"/>
      <c r="D58" s="244"/>
      <c r="E58" s="244"/>
      <c r="F58" s="244"/>
      <c r="G58" s="325"/>
      <c r="H58" s="326" t="s">
        <v>515</v>
      </c>
      <c r="I58" s="327">
        <v>7771204</v>
      </c>
      <c r="J58" s="328">
        <v>53622</v>
      </c>
      <c r="K58" s="329">
        <v>25.4</v>
      </c>
      <c r="L58" s="330">
        <v>28343</v>
      </c>
      <c r="M58" s="331">
        <v>11.7</v>
      </c>
      <c r="N58" s="332">
        <v>13.7</v>
      </c>
    </row>
    <row r="59" spans="1:14">
      <c r="A59" s="248"/>
      <c r="B59" s="244"/>
      <c r="C59" s="244"/>
      <c r="D59" s="244"/>
      <c r="E59" s="244"/>
      <c r="F59" s="244"/>
      <c r="G59" s="310" t="s">
        <v>519</v>
      </c>
      <c r="H59" s="311"/>
      <c r="I59" s="319">
        <v>15978802</v>
      </c>
      <c r="J59" s="320">
        <v>110896</v>
      </c>
      <c r="K59" s="321">
        <v>43</v>
      </c>
      <c r="L59" s="322">
        <v>44267</v>
      </c>
      <c r="M59" s="323">
        <v>-17.399999999999999</v>
      </c>
      <c r="N59" s="324">
        <v>60.4</v>
      </c>
    </row>
    <row r="60" spans="1:14">
      <c r="A60" s="248"/>
      <c r="B60" s="244"/>
      <c r="C60" s="244"/>
      <c r="D60" s="244"/>
      <c r="E60" s="244"/>
      <c r="F60" s="244"/>
      <c r="G60" s="325"/>
      <c r="H60" s="326" t="s">
        <v>515</v>
      </c>
      <c r="I60" s="333">
        <v>11200014</v>
      </c>
      <c r="J60" s="328">
        <v>77730</v>
      </c>
      <c r="K60" s="329">
        <v>45</v>
      </c>
      <c r="L60" s="330">
        <v>26161</v>
      </c>
      <c r="M60" s="331">
        <v>-7.7</v>
      </c>
      <c r="N60" s="332">
        <v>52.7</v>
      </c>
    </row>
    <row r="61" spans="1:14">
      <c r="A61" s="248"/>
      <c r="B61" s="244"/>
      <c r="C61" s="244"/>
      <c r="D61" s="244"/>
      <c r="E61" s="244"/>
      <c r="F61" s="244"/>
      <c r="G61" s="310" t="s">
        <v>520</v>
      </c>
      <c r="H61" s="334"/>
      <c r="I61" s="335">
        <v>10995407</v>
      </c>
      <c r="J61" s="336">
        <v>76040</v>
      </c>
      <c r="K61" s="337">
        <v>21.5</v>
      </c>
      <c r="L61" s="338">
        <v>46728</v>
      </c>
      <c r="M61" s="339">
        <v>-1.9</v>
      </c>
      <c r="N61" s="324">
        <v>23.4</v>
      </c>
    </row>
    <row r="62" spans="1:14">
      <c r="A62" s="248"/>
      <c r="B62" s="244"/>
      <c r="C62" s="244"/>
      <c r="D62" s="244"/>
      <c r="E62" s="244"/>
      <c r="F62" s="244"/>
      <c r="G62" s="325"/>
      <c r="H62" s="326" t="s">
        <v>515</v>
      </c>
      <c r="I62" s="327">
        <v>6976325</v>
      </c>
      <c r="J62" s="328">
        <v>48233</v>
      </c>
      <c r="K62" s="329">
        <v>23.8</v>
      </c>
      <c r="L62" s="330">
        <v>25095</v>
      </c>
      <c r="M62" s="331">
        <v>-1.2</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16.809999999999999</v>
      </c>
      <c r="G47" s="12">
        <v>16.3</v>
      </c>
      <c r="H47" s="12">
        <v>19.16</v>
      </c>
      <c r="I47" s="12">
        <v>20.79</v>
      </c>
      <c r="J47" s="13">
        <v>18.27</v>
      </c>
    </row>
    <row r="48" spans="2:10" ht="57.75" customHeight="1">
      <c r="B48" s="14"/>
      <c r="C48" s="1141" t="s">
        <v>4</v>
      </c>
      <c r="D48" s="1141"/>
      <c r="E48" s="1142"/>
      <c r="F48" s="15">
        <v>3.5</v>
      </c>
      <c r="G48" s="16">
        <v>6.23</v>
      </c>
      <c r="H48" s="16">
        <v>7.15</v>
      </c>
      <c r="I48" s="16">
        <v>3.92</v>
      </c>
      <c r="J48" s="17">
        <v>2.23</v>
      </c>
    </row>
    <row r="49" spans="2:10" ht="57.75" customHeight="1" thickBot="1">
      <c r="B49" s="18"/>
      <c r="C49" s="1143" t="s">
        <v>5</v>
      </c>
      <c r="D49" s="1143"/>
      <c r="E49" s="1144"/>
      <c r="F49" s="19">
        <v>1.26</v>
      </c>
      <c r="G49" s="20">
        <v>2.31</v>
      </c>
      <c r="H49" s="20">
        <v>4.16</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2017-03-03T04:40:58Z</cp:lastPrinted>
  <dcterms:created xsi:type="dcterms:W3CDTF">2017-02-15T16:24:19Z</dcterms:created>
  <dcterms:modified xsi:type="dcterms:W3CDTF">2017-03-27T02:38:14Z</dcterms:modified>
  <cp:category/>
</cp:coreProperties>
</file>