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6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BE38" i="9"/>
  <c r="AM38" i="9"/>
  <c r="U38" i="9"/>
  <c r="C38" i="9"/>
  <c r="BE37" i="9"/>
  <c r="AM37" i="9"/>
  <c r="C37" i="9"/>
  <c r="AM36" i="9"/>
  <c r="C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BE34" i="9"/>
  <c r="BE35" i="9" s="1"/>
  <c r="BE36" i="9" s="1"/>
  <c r="BW34" i="9" l="1"/>
  <c r="BW35" i="9" s="1"/>
  <c r="BW36" i="9" s="1"/>
  <c r="BW37" i="9" s="1"/>
  <c r="BW38" i="9" s="1"/>
  <c r="BW39" i="9" s="1"/>
  <c r="BW40" i="9" s="1"/>
  <c r="BW41" i="9" s="1"/>
  <c r="CO34" i="9" l="1"/>
  <c r="CO35" i="9" s="1"/>
  <c r="CO36" i="9" s="1"/>
  <c r="CO37" i="9" s="1"/>
  <c r="CO38" i="9" s="1"/>
</calcChain>
</file>

<file path=xl/sharedStrings.xml><?xml version="1.0" encoding="utf-8"?>
<sst xmlns="http://schemas.openxmlformats.org/spreadsheetml/2006/main" count="1033" uniqueCount="570">
  <si>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</si>
  <si>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</si>
  <si>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</si>
  <si>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</si>
  <si>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</si>
  <si>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</si>
  <si>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</si>
  <si>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</si>
  <si>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</si>
  <si>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</si>
  <si>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</si>
  <si>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</si>
  <si>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</si>
  <si>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</si>
  <si>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</si>
  <si>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</si>
  <si>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</si>
  <si>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</si>
  <si>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</si>
  <si>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</si>
  <si>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</si>
  <si>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</si>
  <si>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</si>
  <si>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</si>
  <si>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</si>
  <si>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</si>
  <si>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</si>
  <si>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</si>
  <si>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</si>
  <si>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</si>
  <si>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</si>
  <si>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</si>
  <si>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</si>
  <si>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</si>
  <si>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</si>
  <si>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</si>
  <si>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</si>
  <si>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</si>
  <si>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</si>
  <si>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</si>
  <si>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</si>
  <si>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</si>
  <si>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</si>
  <si>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</si>
  <si>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</si>
  <si>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</si>
  <si>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</si>
  <si>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</si>
  <si>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</si>
  <si>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</si>
  <si>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</si>
  <si>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</si>
  <si>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</si>
  <si>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</si>
  <si>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</si>
  <si>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</si>
  <si>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</si>
  <si>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</si>
  <si>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</si>
  <si>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</si>
  <si>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</si>
  <si>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</si>
  <si>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</si>
  <si>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</si>
  <si>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</si>
  <si>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</si>
  <si>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</si>
  <si>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</si>
  <si>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</si>
  <si>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</si>
  <si>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Ⅲ－３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</si>
  <si>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</si>
  <si>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</si>
  <si>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</si>
  <si>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</si>
  <si>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</si>
  <si>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</si>
  <si>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</si>
  <si>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</si>
  <si>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</si>
  <si>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</si>
  <si>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</si>
  <si>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</si>
  <si>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土浦市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</si>
  <si>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</si>
  <si>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</si>
  <si>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</si>
  <si>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</si>
  <si>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</si>
  <si>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</si>
  <si>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</si>
  <si>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</si>
  <si>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</si>
  <si>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</si>
  <si>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</si>
  <si>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</si>
  <si>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</si>
  <si>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</si>
  <si>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</si>
  <si>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</si>
  <si>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</si>
  <si>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</si>
  <si>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</si>
  <si>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</si>
  <si>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</si>
  <si>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</si>
  <si>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</si>
  <si>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</si>
  <si>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</si>
  <si>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</si>
  <si>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</si>
  <si>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</si>
  <si>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</si>
  <si>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</si>
  <si>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</si>
  <si>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</si>
  <si>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</si>
  <si>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</si>
  <si>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</si>
  <si>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</si>
  <si>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</si>
  <si>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</si>
  <si>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</si>
  <si>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</si>
  <si>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</si>
  <si>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</si>
  <si>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</si>
  <si>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</si>
  <si>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</si>
  <si>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</si>
  <si>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</si>
  <si>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</si>
  <si>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</si>
  <si>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</si>
  <si>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</si>
  <si>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</si>
  <si>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</si>
  <si>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</si>
  <si>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</si>
  <si>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</si>
  <si>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</si>
  <si>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</si>
  <si>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</si>
  <si>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</si>
  <si>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</si>
  <si>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</si>
  <si>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</si>
  <si>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</si>
  <si>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</si>
  <si>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</si>
  <si>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</si>
  <si>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</si>
  <si>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</si>
  <si>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</si>
  <si>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</si>
  <si>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</si>
  <si>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</si>
  <si>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</si>
  <si>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</si>
  <si>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</si>
  <si>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</si>
  <si>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</si>
  <si>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</si>
  <si>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</si>
  <si>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</si>
  <si>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</si>
  <si>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</si>
  <si>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</si>
  <si>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</si>
  <si>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</si>
  <si>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</si>
  <si>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</si>
  <si>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</si>
  <si>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</si>
  <si>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</si>
  <si>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</si>
  <si>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</si>
  <si>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</si>
  <si>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</si>
  <si>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</si>
  <si>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</si>
  <si>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</si>
  <si>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</si>
  <si>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</si>
  <si>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</si>
  <si>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</si>
  <si>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</si>
  <si>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</si>
  <si>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</si>
  <si>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</si>
  <si>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</si>
  <si>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</si>
  <si>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</si>
  <si>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</si>
  <si>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</si>
  <si>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</si>
  <si>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</si>
  <si>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</si>
  <si>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茨城県土浦市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</si>
  <si>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</si>
  <si>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</si>
  <si>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</si>
  <si>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</si>
  <si>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</si>
  <si>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</si>
  <si>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</si>
  <si>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</si>
  <si>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</si>
  <si>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</si>
  <si>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</si>
  <si>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</si>
  <si>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</si>
  <si>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</si>
  <si>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</si>
  <si>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</si>
  <si>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</si>
  <si>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</si>
  <si>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</si>
  <si>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</si>
  <si>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</si>
  <si>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</si>
  <si>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</si>
  <si>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</si>
  <si>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</si>
  <si>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</si>
  <si>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</si>
  <si>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</si>
  <si>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</si>
  <si>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</si>
  <si>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</si>
  <si>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</si>
  <si>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</si>
  <si>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</si>
  <si>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</si>
  <si>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</si>
  <si>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</si>
  <si>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</si>
  <si>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</si>
  <si>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</si>
  <si>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</si>
  <si>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</si>
  <si>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</si>
  <si>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</si>
  <si>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</si>
  <si>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</si>
  <si>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</si>
  <si>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</si>
  <si>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</si>
  <si>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</si>
  <si>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</si>
  <si>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</si>
  <si>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</si>
  <si>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</si>
  <si>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</si>
  <si>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</si>
  <si>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</si>
  <si>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</si>
  <si>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</si>
  <si>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</si>
  <si>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</si>
  <si>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</si>
  <si>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</si>
  <si>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</si>
  <si>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</si>
  <si>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</si>
  <si>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</si>
  <si>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</si>
  <si>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</si>
  <si>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</si>
  <si>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</si>
  <si>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</si>
  <si>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</si>
  <si>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</si>
  <si>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</si>
  <si>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</si>
  <si>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</si>
  <si>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</si>
  <si>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</si>
  <si>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</si>
  <si>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</si>
  <si>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</si>
  <si>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</si>
  <si>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</si>
  <si>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</si>
  <si>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</si>
  <si>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</si>
  <si>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</si>
  <si>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</si>
  <si>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</si>
  <si>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</si>
  <si>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</si>
  <si>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</si>
  <si>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</si>
  <si>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</si>
  <si>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</si>
  <si>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</si>
  <si>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</si>
  <si>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</si>
  <si>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</si>
  <si>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</si>
  <si>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</si>
  <si>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</si>
  <si>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</si>
  <si>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</si>
  <si>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</si>
  <si>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</si>
  <si>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</si>
  <si>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</si>
  <si>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</si>
  <si>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</si>
  <si>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</si>
  <si>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</si>
  <si>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</si>
  <si>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</si>
  <si>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宅地造成</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</si>
  <si>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</si>
  <si>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</si>
  <si>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</si>
  <si>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</si>
  <si>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</si>
  <si>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</si>
  <si>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</si>
  <si>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</si>
  <si>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</si>
  <si>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</si>
  <si>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</si>
  <si>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</si>
  <si>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</si>
  <si>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</si>
  <si>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</si>
  <si>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</si>
  <si>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</si>
  <si>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</si>
  <si>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</si>
  <si>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</si>
  <si>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</si>
  <si>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</si>
  <si>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</si>
  <si>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</si>
  <si>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</si>
  <si>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</si>
  <si>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</si>
  <si>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</si>
  <si>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</si>
  <si>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</si>
  <si>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</si>
  <si>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</si>
  <si>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</si>
  <si>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茨城県土浦市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</si>
  <si>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</si>
  <si>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</si>
  <si>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</si>
  <si>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</si>
  <si>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</si>
  <si>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</si>
  <si>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</si>
  <si>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</si>
  <si>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</si>
  <si>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</si>
  <si>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</si>
  <si>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</si>
  <si>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</si>
  <si>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</si>
  <si>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</si>
  <si>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</si>
  <si>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</si>
  <si>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</si>
  <si>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</si>
  <si>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</si>
  <si>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</si>
  <si>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</si>
  <si>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</si>
  <si>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</si>
  <si>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</si>
  <si>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</si>
  <si>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</si>
  <si>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</si>
  <si>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</si>
  <si>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</si>
  <si>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</si>
  <si>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</si>
  <si>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</si>
  <si>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</si>
  <si>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</si>
  <si>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介護保険特別会計（事業勘定）</t>
    <phoneticPr fontId="5"/>
  </si>
  <si>
    <t>後期高齢者医療特別会計</t>
    <phoneticPr fontId="5"/>
  </si>
  <si>
    <t>駐車場事業特別会計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</si>
  <si>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</si>
  <si>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</si>
  <si>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</si>
  <si>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</si>
  <si>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</si>
  <si>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土浦駅前北地区市街地再開発事業特別会計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</si>
  <si>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</si>
  <si>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</si>
  <si>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</si>
  <si>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</si>
  <si>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</si>
  <si>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</si>
  <si>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</si>
  <si>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</si>
  <si>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</si>
  <si>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</si>
  <si>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</si>
  <si>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</si>
  <si>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</si>
  <si>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</si>
  <si>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</si>
  <si>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</si>
  <si>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</si>
  <si>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</si>
  <si>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</si>
  <si>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</si>
  <si>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</si>
  <si>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</si>
  <si>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</si>
  <si>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</si>
  <si>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</si>
  <si>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</si>
  <si>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</si>
  <si>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</si>
  <si>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</si>
  <si>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</si>
  <si>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</si>
  <si>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</si>
  <si>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</si>
  <si>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</si>
  <si>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</si>
  <si>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</si>
  <si>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</si>
  <si>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</si>
  <si>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</si>
  <si>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</si>
  <si>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</si>
  <si>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</si>
  <si>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</si>
  <si>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</si>
  <si>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</si>
  <si>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</si>
  <si>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</si>
  <si>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</si>
  <si>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</si>
  <si>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</si>
  <si>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</si>
  <si>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</si>
  <si>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</si>
  <si>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</si>
  <si>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</si>
  <si>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</si>
  <si>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</si>
  <si>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</si>
  <si>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</si>
  <si>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</si>
  <si>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</si>
  <si>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</si>
  <si>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</si>
  <si>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</si>
  <si>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</si>
  <si>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</si>
  <si>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</si>
  <si>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</si>
  <si>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</si>
  <si>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</si>
  <si>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</si>
  <si>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</si>
  <si>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</si>
  <si>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</si>
  <si>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</si>
  <si>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</si>
  <si>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</si>
  <si>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</si>
  <si>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</si>
  <si>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</si>
  <si>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</si>
  <si>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</si>
  <si>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</si>
  <si>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</si>
  <si>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</si>
  <si>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</si>
  <si>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</si>
  <si>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</si>
  <si>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</si>
  <si>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</si>
  <si>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</si>
  <si>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</si>
  <si>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</si>
  <si>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</si>
  <si>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</si>
  <si>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</si>
  <si>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</si>
  <si>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</si>
  <si>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</si>
  <si>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</si>
  <si>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</si>
  <si>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</si>
  <si>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</si>
  <si>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</si>
  <si>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</si>
  <si>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</si>
  <si>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</si>
  <si>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</si>
  <si>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</si>
  <si>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</si>
  <si>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</si>
  <si>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</si>
  <si>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</si>
  <si>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</si>
  <si>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</si>
  <si>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</si>
  <si>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</si>
  <si>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</si>
  <si>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</si>
  <si>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</si>
  <si>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</si>
  <si>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</si>
  <si>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</si>
  <si>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</si>
  <si>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</si>
  <si>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</si>
  <si>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</si>
  <si>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</si>
  <si>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</si>
  <si>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</si>
  <si>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</si>
  <si>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</si>
  <si>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</si>
  <si>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</si>
  <si>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</si>
  <si>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1.66</t>
  </si>
  <si>
    <t>▲ 3.83</t>
  </si>
  <si>
    <t>▲ 0.16</t>
  </si>
  <si>
    <t>水道事業会計</t>
  </si>
  <si>
    <t>一般会計</t>
  </si>
  <si>
    <t>国民健康保険特別会計</t>
  </si>
  <si>
    <t>介護保険特別会計（事業勘定）</t>
  </si>
  <si>
    <t>後期高齢者医療特別会計</t>
  </si>
  <si>
    <t>下水道事業特別会計</t>
  </si>
  <si>
    <t>農業集落排水事業特別会計</t>
  </si>
  <si>
    <t>公共用地先行取得事業特別会計</t>
  </si>
  <si>
    <t>その他会計（赤字）</t>
  </si>
  <si>
    <t>その他会計（黒字）</t>
  </si>
  <si>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</si>
  <si>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</si>
  <si>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</si>
  <si>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6">
      <t>ソゼイサイケン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</si>
  <si>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</si>
  <si>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</si>
  <si>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湖北環境衛生組合</t>
    <rPh sb="0" eb="2">
      <t>コホク</t>
    </rPh>
    <rPh sb="2" eb="4">
      <t>カンキョウ</t>
    </rPh>
    <rPh sb="4" eb="6">
      <t>エイセイ</t>
    </rPh>
    <rPh sb="6" eb="8">
      <t>クミアイ</t>
    </rPh>
    <phoneticPr fontId="2"/>
  </si>
  <si>
    <t>新治地方広域事務組合</t>
    <rPh sb="0" eb="2">
      <t>ニイハリ</t>
    </rPh>
    <rPh sb="2" eb="4">
      <t>チホウ</t>
    </rPh>
    <rPh sb="4" eb="6">
      <t>コウイキ</t>
    </rPh>
    <rPh sb="6" eb="8">
      <t>ジム</t>
    </rPh>
    <rPh sb="8" eb="10">
      <t>クミアイ</t>
    </rPh>
    <phoneticPr fontId="2"/>
  </si>
  <si>
    <t>土浦・かすみがうら土地区画整理一部事務組合</t>
    <rPh sb="0" eb="2">
      <t>ツチウラ</t>
    </rPh>
    <rPh sb="9" eb="11">
      <t>トチ</t>
    </rPh>
    <rPh sb="11" eb="13">
      <t>クカク</t>
    </rPh>
    <rPh sb="13" eb="15">
      <t>セイリ</t>
    </rPh>
    <rPh sb="15" eb="17">
      <t>イチブ</t>
    </rPh>
    <rPh sb="17" eb="19">
      <t>ジム</t>
    </rPh>
    <rPh sb="19" eb="21">
      <t>クミアイ</t>
    </rPh>
    <phoneticPr fontId="2"/>
  </si>
  <si>
    <t>土浦市産業文化事業団</t>
    <rPh sb="0" eb="3">
      <t>ツチウラシ</t>
    </rPh>
    <rPh sb="3" eb="5">
      <t>サンギョウ</t>
    </rPh>
    <rPh sb="5" eb="7">
      <t>ブンカ</t>
    </rPh>
    <rPh sb="7" eb="10">
      <t>ジギョウダン</t>
    </rPh>
    <phoneticPr fontId="2"/>
  </si>
  <si>
    <t>土浦都市開発</t>
    <rPh sb="0" eb="2">
      <t>ツチウラ</t>
    </rPh>
    <rPh sb="2" eb="4">
      <t>トシ</t>
    </rPh>
    <rPh sb="4" eb="6">
      <t>カイハツ</t>
    </rPh>
    <phoneticPr fontId="2"/>
  </si>
  <si>
    <t>土浦市土地開発公社</t>
    <rPh sb="0" eb="3">
      <t>ツチウラシ</t>
    </rPh>
    <rPh sb="3" eb="5">
      <t>トチ</t>
    </rPh>
    <rPh sb="5" eb="7">
      <t>カイハツ</t>
    </rPh>
    <rPh sb="7" eb="9">
      <t>コウシャ</t>
    </rPh>
    <phoneticPr fontId="2"/>
  </si>
  <si>
    <t>土浦市農業公社</t>
    <rPh sb="0" eb="3">
      <t>ツチウラシ</t>
    </rPh>
    <rPh sb="3" eb="5">
      <t>ノウギョウ</t>
    </rPh>
    <rPh sb="5" eb="7">
      <t>コウシャ</t>
    </rPh>
    <phoneticPr fontId="2"/>
  </si>
  <si>
    <t>ラクスマリーナ</t>
  </si>
  <si>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</si>
  <si>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</si>
  <si>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</si>
  <si>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</si>
  <si>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</si>
  <si>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</si>
  <si>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r>
      <t>　実質公債費比率については，平成22年度以降，高金利な資金の繰上償還を実施するとともに，事業債の発行を償還元金の範囲内に抑えることにより，年々低下傾向にあったが，大型事業の推進に伴い発行された市債の新たな償還が発生していることから公債費が増加して</t>
    </r>
    <r>
      <rPr>
        <sz val="11"/>
        <rFont val="ＭＳ Ｐゴシック"/>
        <family val="3"/>
        <charset val="128"/>
      </rPr>
      <t>おり</t>
    </r>
    <r>
      <rPr>
        <sz val="11"/>
        <color indexed="8"/>
        <rFont val="ＭＳ Ｐゴシック"/>
        <family val="3"/>
        <charset val="128"/>
      </rPr>
      <t>，実質公債費比率と将来負担比率は共に上昇している。
　大型事業が続く一定期間は市債の発行が続く見込みであるが，今後も施策の厳選や事務事業の見直し等により公債費</t>
    </r>
    <r>
      <rPr>
        <sz val="11"/>
        <rFont val="ＭＳ Ｐゴシック"/>
        <family val="3"/>
        <charset val="128"/>
      </rPr>
      <t>を</t>
    </r>
    <r>
      <rPr>
        <sz val="11"/>
        <color indexed="8"/>
        <rFont val="ＭＳ Ｐゴシック"/>
        <family val="3"/>
        <charset val="128"/>
      </rPr>
      <t xml:space="preserve">抑制し，財政健全化に努める。
</t>
    </r>
    <rPh sb="141" eb="142">
      <t>トモ</t>
    </rPh>
    <rPh sb="172" eb="174">
      <t>ミコ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</si>
  <si>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</si>
  <si>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</si>
  <si>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</si>
  <si>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</si>
  <si>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</si>
  <si>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</si>
  <si>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</si>
  <si>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r>
      <t>　公共施設への新規投資や老朽化対策としての更新投資を積極的に行っているため，全体として老朽化の程度が抑えられ，将来世代が便益を享</t>
    </r>
    <r>
      <rPr>
        <sz val="11"/>
        <rFont val="ＭＳ Ｐゴシック"/>
        <family val="3"/>
        <charset val="128"/>
      </rPr>
      <t>受する資産を形成している。そのため，有形固定資産減価償却率は類似団体平均を6.0ポイント下回っている。一方で，将来世代への負担も少しずつ増加しており，将来負担比率は類似団体平均と比較して37.6ポイント高くなっている。今後も公共施設の更新など大型事業を予定していることから，有形固定資産減価償却率の上昇は抑えられるものの将来世代負担比率の増加が見込まれる。これらの指標は中長期的に経年での推移によりバランスをみていく必要がある。</t>
    </r>
    <rPh sb="82" eb="84">
      <t>ユウケイ</t>
    </rPh>
    <rPh sb="84" eb="88">
      <t>コテイシサン</t>
    </rPh>
    <rPh sb="88" eb="90">
      <t>ゲンカ</t>
    </rPh>
    <rPh sb="90" eb="93">
      <t>ショウキャクリツ</t>
    </rPh>
    <rPh sb="94" eb="96">
      <t>ルイジ</t>
    </rPh>
    <rPh sb="96" eb="98">
      <t>ダンタイ</t>
    </rPh>
    <rPh sb="98" eb="100">
      <t>ヘイキン</t>
    </rPh>
    <rPh sb="108" eb="110">
      <t>シタマワ</t>
    </rPh>
    <rPh sb="139" eb="141">
      <t>ショウライ</t>
    </rPh>
    <rPh sb="141" eb="143">
      <t>フタン</t>
    </rPh>
    <rPh sb="143" eb="145">
      <t>ヒリツ</t>
    </rPh>
    <rPh sb="146" eb="148">
      <t>ルイジ</t>
    </rPh>
    <rPh sb="148" eb="150">
      <t>ダンタイ</t>
    </rPh>
    <rPh sb="150" eb="152">
      <t>ヘイキン</t>
    </rPh>
    <rPh sb="153" eb="155">
      <t>ヒカク</t>
    </rPh>
    <rPh sb="165" eb="166">
      <t>タカ</t>
    </rPh>
    <rPh sb="173" eb="175">
      <t>コンゴ</t>
    </rPh>
    <rPh sb="176" eb="178">
      <t>コウキョウ</t>
    </rPh>
    <rPh sb="178" eb="180">
      <t>シセツ</t>
    </rPh>
    <rPh sb="181" eb="183">
      <t>コウシン</t>
    </rPh>
    <rPh sb="185" eb="187">
      <t>オオガタ</t>
    </rPh>
    <rPh sb="187" eb="189">
      <t>ジギョウ</t>
    </rPh>
    <rPh sb="190" eb="192">
      <t>ヨテイ</t>
    </rPh>
    <rPh sb="201" eb="203">
      <t>ユウケイ</t>
    </rPh>
    <rPh sb="203" eb="205">
      <t>コテイ</t>
    </rPh>
    <rPh sb="205" eb="207">
      <t>シサン</t>
    </rPh>
    <rPh sb="207" eb="209">
      <t>ゲンカ</t>
    </rPh>
    <rPh sb="209" eb="211">
      <t>ショウキャク</t>
    </rPh>
    <rPh sb="211" eb="212">
      <t>リツ</t>
    </rPh>
    <rPh sb="213" eb="215">
      <t>ジョウショウ</t>
    </rPh>
    <rPh sb="216" eb="217">
      <t>オサ</t>
    </rPh>
    <rPh sb="236" eb="238">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</si>
</sst>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44267</c:v>
                </c:pt>
                <c:pt idx="4">
                  <c:v>40879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52844</c:v>
                </c:pt>
                <c:pt idx="1">
                  <c:v>74497</c:v>
                </c:pt>
                <c:pt idx="2">
                  <c:v>77526</c:v>
                </c:pt>
                <c:pt idx="3">
                  <c:v>110896</c:v>
                </c:pt>
                <c:pt idx="4">
                  <c:v>68621</c:v>
                </c:pt>
              </c:numCache>
            </c:numRef>
          </c:val>
          <c:smooth val="0"/>
        </c:ser>
        <c:dLbls>
          <c:showLegendKey val="0"/>
          <c:showVal val="0"/>
          <c:showCatName val="0"/>
          <c:showSerName val="0"/>
          <c:showPercent val="0"/>
          <c:showBubbleSize val="0"/>
        </c:dLbls>
        <c:marker val="1"/>
        <c:smooth val="0"/>
        <c:axId val="106721280"/>
        <c:axId val="106723200"/>
      </c:lineChart>
      <c:catAx>
        <c:axId val="1067212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723200"/>
        <c:crosses val="autoZero"/>
        <c:auto val="1"/>
        <c:lblAlgn val="ctr"/>
        <c:lblOffset val="100"/>
        <c:tickLblSkip val="1"/>
        <c:tickMarkSkip val="1"/>
        <c:noMultiLvlLbl val="0"/>
      </c:catAx>
      <c:valAx>
        <c:axId val="10672320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721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6.23</c:v>
                </c:pt>
                <c:pt idx="1">
                  <c:v>7.15</c:v>
                </c:pt>
                <c:pt idx="2">
                  <c:v>3.92</c:v>
                </c:pt>
                <c:pt idx="3">
                  <c:v>2.23</c:v>
                </c:pt>
                <c:pt idx="4">
                  <c:v>3.09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16.3</c:v>
                </c:pt>
                <c:pt idx="1">
                  <c:v>19.16</c:v>
                </c:pt>
                <c:pt idx="2">
                  <c:v>20.79</c:v>
                </c:pt>
                <c:pt idx="3">
                  <c:v>18.27</c:v>
                </c:pt>
                <c:pt idx="4">
                  <c:v>17.27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2300800"/>
        <c:axId val="112302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2.31</c:v>
                </c:pt>
                <c:pt idx="1">
                  <c:v>4.16</c:v>
                </c:pt>
                <c:pt idx="2">
                  <c:v>-1.66</c:v>
                </c:pt>
                <c:pt idx="3">
                  <c:v>-3.83</c:v>
                </c:pt>
                <c:pt idx="4">
                  <c:v>-0.16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2300800"/>
        <c:axId val="112302720"/>
      </c:lineChart>
      <c:catAx>
        <c:axId val="112300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302720"/>
        <c:crosses val="autoZero"/>
        <c:auto val="1"/>
        <c:lblAlgn val="ctr"/>
        <c:lblOffset val="100"/>
        <c:tickLblSkip val="1"/>
        <c:tickMarkSkip val="1"/>
        <c:noMultiLvlLbl val="0"/>
      </c:catAx>
      <c:valAx>
        <c:axId val="112302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300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0.21</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公共用地先行取得事業特別会計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c:v>
                </c:pt>
                <c:pt idx="2">
                  <c:v>#N/A</c:v>
                </c:pt>
                <c:pt idx="3">
                  <c:v>0.05</c:v>
                </c:pt>
                <c:pt idx="4">
                  <c:v>#N/A</c:v>
                </c:pt>
                <c:pt idx="5">
                  <c:v>0.02</c:v>
                </c:pt>
                <c:pt idx="6">
                  <c:v>#N/A</c:v>
                </c:pt>
                <c:pt idx="7">
                  <c:v>0.19</c:v>
                </c:pt>
                <c:pt idx="8">
                  <c:v>#N/A</c:v>
                </c:pt>
                <c:pt idx="9">
                  <c:v>0.36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0.06</c:v>
                </c:pt>
                <c:pt idx="2">
                  <c:v>#N/A</c:v>
                </c:pt>
                <c:pt idx="3">
                  <c:v>0.04</c:v>
                </c:pt>
                <c:pt idx="4">
                  <c:v>#N/A</c:v>
                </c:pt>
                <c:pt idx="5">
                  <c:v>0.94</c:v>
                </c:pt>
                <c:pt idx="6">
                  <c:v>#N/A</c:v>
                </c:pt>
                <c:pt idx="7">
                  <c:v>1.39</c:v>
                </c:pt>
                <c:pt idx="8">
                  <c:v>#N/A</c:v>
                </c:pt>
                <c:pt idx="9">
                  <c:v>1.58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6.23</c:v>
                </c:pt>
                <c:pt idx="2">
                  <c:v>#N/A</c:v>
                </c:pt>
                <c:pt idx="3">
                  <c:v>7.16</c:v>
                </c:pt>
                <c:pt idx="4">
                  <c:v>#N/A</c:v>
                </c:pt>
                <c:pt idx="5">
                  <c:v>3.91</c:v>
                </c:pt>
                <c:pt idx="6">
                  <c:v>#N/A</c:v>
                </c:pt>
                <c:pt idx="7">
                  <c:v>2.2000000000000002</c:v>
                </c:pt>
                <c:pt idx="8">
                  <c:v>#N/A</c:v>
                </c:pt>
                <c:pt idx="9">
                  <c:v>3.08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12.72</c:v>
                </c:pt>
                <c:pt idx="2">
                  <c:v>#N/A</c:v>
                </c:pt>
                <c:pt idx="3">
                  <c:v>13.22</c:v>
                </c:pt>
                <c:pt idx="4">
                  <c:v>#N/A</c:v>
                </c:pt>
                <c:pt idx="5">
                  <c:v>13.59</c:v>
                </c:pt>
                <c:pt idx="6">
                  <c:v>#N/A</c:v>
                </c:pt>
                <c:pt idx="7">
                  <c:v>10.48</c:v>
                </c:pt>
                <c:pt idx="8">
                  <c:v>#N/A</c:v>
                </c:pt>
                <c:pt idx="9">
                  <c:v>7.88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5104384"/>
        <c:axId val="115118464"/>
      </c:barChart>
      <c:catAx>
        <c:axId val="11510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118464"/>
        <c:crosses val="autoZero"/>
        <c:auto val="1"/>
        <c:lblAlgn val="ctr"/>
        <c:lblOffset val="100"/>
        <c:tickLblSkip val="1"/>
        <c:tickMarkSkip val="1"/>
        <c:noMultiLvlLbl val="0"/>
      </c:catAx>
      <c:valAx>
        <c:axId val="115118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104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4963</c:v>
                </c:pt>
                <c:pt idx="5">
                  <c:v>4921</c:v>
                </c:pt>
                <c:pt idx="8">
                  <c:v>5099</c:v>
                </c:pt>
                <c:pt idx="11">
                  <c:v>4620</c:v>
                </c:pt>
                <c:pt idx="14">
                  <c:v>4408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36</c:v>
                </c:pt>
                <c:pt idx="3">
                  <c:v>33</c:v>
                </c:pt>
                <c:pt idx="6">
                  <c:v>30</c:v>
                </c:pt>
                <c:pt idx="9">
                  <c:v>27</c:v>
                </c:pt>
                <c:pt idx="12">
                  <c:v>23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c:v>
                </c:pt>
                <c:pt idx="3">
                  <c:v>9</c:v>
                </c:pt>
                <c:pt idx="6">
                  <c:v>10</c:v>
                </c:pt>
                <c:pt idx="9">
                  <c:v>9</c:v>
                </c:pt>
                <c:pt idx="12">
                  <c:v>10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1857</c:v>
                </c:pt>
                <c:pt idx="3">
                  <c:v>1825</c:v>
                </c:pt>
                <c:pt idx="6">
                  <c:v>1751</c:v>
                </c:pt>
                <c:pt idx="9">
                  <c:v>1687</c:v>
                </c:pt>
                <c:pt idx="12">
                  <c:v>1433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61</c:v>
                </c:pt>
                <c:pt idx="3">
                  <c:v>61</c:v>
                </c:pt>
                <c:pt idx="6">
                  <c:v>81</c:v>
                </c:pt>
                <c:pt idx="9">
                  <c:v>89</c:v>
                </c:pt>
                <c:pt idx="12">
                  <c:v>97</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4840</c:v>
                </c:pt>
                <c:pt idx="3">
                  <c:v>4570</c:v>
                </c:pt>
                <c:pt idx="6">
                  <c:v>4333</c:v>
                </c:pt>
                <c:pt idx="9">
                  <c:v>4711</c:v>
                </c:pt>
                <c:pt idx="12">
                  <c:v>4891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5411200"/>
        <c:axId val="115425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1840</c:v>
                </c:pt>
                <c:pt idx="2">
                  <c:v>#N/A</c:v>
                </c:pt>
                <c:pt idx="3">
                  <c:v>#N/A</c:v>
                </c:pt>
                <c:pt idx="4">
                  <c:v>1577</c:v>
                </c:pt>
                <c:pt idx="5">
                  <c:v>#N/A</c:v>
                </c:pt>
                <c:pt idx="6">
                  <c:v>#N/A</c:v>
                </c:pt>
                <c:pt idx="7">
                  <c:v>1106</c:v>
                </c:pt>
                <c:pt idx="8">
                  <c:v>#N/A</c:v>
                </c:pt>
                <c:pt idx="9">
                  <c:v>#N/A</c:v>
                </c:pt>
                <c:pt idx="10">
                  <c:v>1903</c:v>
                </c:pt>
                <c:pt idx="11">
                  <c:v>#N/A</c:v>
                </c:pt>
                <c:pt idx="12">
                  <c:v>#N/A</c:v>
                </c:pt>
                <c:pt idx="13">
                  <c:v>2046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5411200"/>
        <c:axId val="115425664"/>
      </c:lineChart>
      <c:catAx>
        <c:axId val="11541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425664"/>
        <c:crosses val="autoZero"/>
        <c:auto val="1"/>
        <c:lblAlgn val="ctr"/>
        <c:lblOffset val="100"/>
        <c:tickLblSkip val="1"/>
        <c:tickMarkSkip val="1"/>
        <c:noMultiLvlLbl val="0"/>
      </c:catAx>
      <c:valAx>
        <c:axId val="115425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411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42146</c:v>
                </c:pt>
                <c:pt idx="5">
                  <c:v>45716</c:v>
                </c:pt>
                <c:pt idx="8">
                  <c:v>48258</c:v>
                </c:pt>
                <c:pt idx="11">
                  <c:v>51913</c:v>
                </c:pt>
                <c:pt idx="14">
                  <c:v>55557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14780</c:v>
                </c:pt>
                <c:pt idx="5">
                  <c:v>14515</c:v>
                </c:pt>
                <c:pt idx="8">
                  <c:v>14485</c:v>
                </c:pt>
                <c:pt idx="11">
                  <c:v>12920</c:v>
                </c:pt>
                <c:pt idx="14">
                  <c:v>10618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15325</c:v>
                </c:pt>
                <c:pt idx="5">
                  <c:v>14642</c:v>
                </c:pt>
                <c:pt idx="8">
                  <c:v>14368</c:v>
                </c:pt>
                <c:pt idx="11">
                  <c:v>10809</c:v>
                </c:pt>
                <c:pt idx="14">
                  <c:v>10626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15</c:v>
                </c:pt>
                <c:pt idx="3">
                  <c:v>32</c:v>
                </c:pt>
                <c:pt idx="6">
                  <c:v>0</c:v>
                </c:pt>
                <c:pt idx="9">
                  <c:v>0</c:v>
                </c:pt>
                <c:pt idx="12">
                  <c:v>18</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9356</c:v>
                </c:pt>
                <c:pt idx="3">
                  <c:v>8938</c:v>
                </c:pt>
                <c:pt idx="6">
                  <c:v>8221</c:v>
                </c:pt>
                <c:pt idx="9">
                  <c:v>7745</c:v>
                </c:pt>
                <c:pt idx="12">
                  <c:v>7529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55</c:v>
                </c:pt>
                <c:pt idx="3">
                  <c:v>44</c:v>
                </c:pt>
                <c:pt idx="6">
                  <c:v>36</c:v>
                </c:pt>
                <c:pt idx="9">
                  <c:v>27</c:v>
                </c:pt>
                <c:pt idx="12">
                  <c:v>18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18281</c:v>
                </c:pt>
                <c:pt idx="3">
                  <c:v>17931</c:v>
                </c:pt>
                <c:pt idx="6">
                  <c:v>17192</c:v>
                </c:pt>
                <c:pt idx="9">
                  <c:v>16069</c:v>
                </c:pt>
                <c:pt idx="12">
                  <c:v>14924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2090</c:v>
                </c:pt>
                <c:pt idx="3">
                  <c:v>364</c:v>
                </c:pt>
                <c:pt idx="6">
                  <c:v>327</c:v>
                </c:pt>
                <c:pt idx="9">
                  <c:v>302</c:v>
                </c:pt>
                <c:pt idx="12">
                  <c:v>276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48233</c:v>
                </c:pt>
                <c:pt idx="3">
                  <c:v>52342</c:v>
                </c:pt>
                <c:pt idx="6">
                  <c:v>57945</c:v>
                </c:pt>
                <c:pt idx="9">
                  <c:v>65557</c:v>
                </c:pt>
                <c:pt idx="12">
                  <c:v>71519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5827840"/>
        <c:axId val="115829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5779</c:v>
                </c:pt>
                <c:pt idx="2">
                  <c:v>#N/A</c:v>
                </c:pt>
                <c:pt idx="3">
                  <c:v>#N/A</c:v>
                </c:pt>
                <c:pt idx="4">
                  <c:v>4778</c:v>
                </c:pt>
                <c:pt idx="5">
                  <c:v>#N/A</c:v>
                </c:pt>
                <c:pt idx="6">
                  <c:v>#N/A</c:v>
                </c:pt>
                <c:pt idx="7">
                  <c:v>6608</c:v>
                </c:pt>
                <c:pt idx="8">
                  <c:v>#N/A</c:v>
                </c:pt>
                <c:pt idx="9">
                  <c:v>#N/A</c:v>
                </c:pt>
                <c:pt idx="10">
                  <c:v>14057</c:v>
                </c:pt>
                <c:pt idx="11">
                  <c:v>#N/A</c:v>
                </c:pt>
                <c:pt idx="12">
                  <c:v>#N/A</c:v>
                </c:pt>
                <c:pt idx="13">
                  <c:v>17482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5827840"/>
        <c:axId val="115829760"/>
      </c:lineChart>
      <c:catAx>
        <c:axId val="11582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829760"/>
        <c:crosses val="autoZero"/>
        <c:auto val="1"/>
        <c:lblAlgn val="ctr"/>
        <c:lblOffset val="100"/>
        <c:tickLblSkip val="1"/>
        <c:tickMarkSkip val="1"/>
        <c:noMultiLvlLbl val="0"/>
      </c:catAx>
      <c:valAx>
        <c:axId val="115829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82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{002E8D8D-0027-45F9-84A3-79BEBB682D4E}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{8A1055A8-5D48-4DB6-BEF8-EAEF4C1668C8}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{D790A607-98F1-4B9F-8F43-C2B09A205E06}</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{302FFE45-431E-48EB-A433-B4FC0495FF6A}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{CD160344-497F-478B-AAAF-B4700689B0AB}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50.2</c:v>
                </c:pt>
              </c:numCache>
            </c:numRef>
          </c:xVal>
          <c:yVal>
            <c:numRef>
              <c:f>公会計指標分析・財政指標組合せ分析表!$K$51:$O$51</c:f>
              <c:numCache>
                <c:formatCode>#,##0.0;"▲ "#,##0.0</c:formatCode>
                <c:ptCount val="5"/>
                <c:pt idx="3">
                  <c:v>55.4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{E3684BDB-818D-41D7-ABCC-D516834FA051}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{F667D0E3-FC2E-4026-B9FE-5C1D7819068B}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{477219C5-EC0E-4DB6-ACC1-2F4E6E8C1DEC}</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{AC6FABE8-0199-470C-8828-4DFE2FB37C89}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{B2A02307-24EC-40B1-B9C5-BCD1497959B8}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numCache>
            </c:numRef>
          </c:xVal>
          <c:yVal>
            <c:numRef>
              <c:f>公会計指標分析・財政指標組合せ分析表!$K$55:$O$55</c:f>
              <c:numCache>
                <c:formatCode>#,##0.0;"▲ "#,##0.0</c:formatCode>
                <c:ptCount val="5"/>
                <c:pt idx="3">
                  <c:v>17.8</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5705344"/>
        <c:axId val="115707264"/>
      </c:scatterChart>
      <c:valAx>
        <c:axId val="115705344"/>
        <c:scaling>
          <c:orientation val="minMax"/>
          <c:max val="56.7"/>
          <c:min val="49.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707264"/>
        <c:crosses val="autoZero"/>
        <c:crossBetween val="midCat"/>
      </c:valAx>
      <c:valAx>
        <c:axId val="115707264"/>
        <c:scaling>
          <c:orientation val="minMax"/>
          <c:max val="62"/>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7053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{A1F7485C-7D1F-4C61-8F92-F01BBC86594D}</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{AA5E2AAB-CAF5-420E-874B-0073B65BD84F}</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{C2AE3792-8FA7-4F57-B106-02FFF2143D63}</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{FFF94092-ED77-4612-92BE-8D01569F618C}</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{CAED0363-9C7C-4B13-860D-A7BA5799F7AD}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8.5</c:v>
                </c:pt>
                <c:pt idx="1">
                  <c:v>7.3</c:v>
                </c:pt>
                <c:pt idx="2">
                  <c:v>6</c:v>
                </c:pt>
                <c:pt idx="3">
                  <c:v>6.1</c:v>
                </c:pt>
                <c:pt idx="4">
                  <c:v>6.7</c:v>
                </c:pt>
              </c:numCache>
            </c:numRef>
          </c:xVal>
          <c:yVal>
            <c:numRef>
              <c:f>公会計指標分析・財政指標組合せ分析表!$K$73:$O$73</c:f>
              <c:numCache>
                <c:formatCode>#,##0.0;"▲ "#,##0.0</c:formatCode>
                <c:ptCount val="5"/>
                <c:pt idx="0">
                  <c:v>23.2</c:v>
                </c:pt>
                <c:pt idx="1">
                  <c:v>19</c:v>
                </c:pt>
                <c:pt idx="2">
                  <c:v>26.6</c:v>
                </c:pt>
                <c:pt idx="3">
                  <c:v>55.4</c:v>
                </c:pt>
                <c:pt idx="4">
                  <c:v>69.599999999999994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{3E6EF214-C12C-4201-8DED-42C4B0BF1F83}</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{62B9F2B9-3197-4D77-8502-57CA95C5E1DA}</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{17CF3CB3-C6B9-4793-98BD-96475072CA59}</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{22423DEF-FB5C-43D0-A89C-BA3F8BAC8659}</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{CDEFC9D8-EAB4-484F-8139-5130B73D49C6}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5.3</c:v>
                </c:pt>
                <c:pt idx="4">
                  <c:v>5</c:v>
                </c:pt>
              </c:numCache>
            </c:numRef>
          </c:xVal>
          <c:yVal>
            <c:numRef>
              <c:f>公会計指標分析・財政指標組合せ分析表!$K$77:$O$77</c:f>
              <c:numCache>
                <c:formatCode>#,##0.0;"▲ "#,##0.0</c:formatCode>
                <c:ptCount val="5"/>
                <c:pt idx="0">
                  <c:v>46.1</c:v>
                </c:pt>
                <c:pt idx="1">
                  <c:v>37.6</c:v>
                </c:pt>
                <c:pt idx="2">
                  <c:v>33.799999999999997</c:v>
                </c:pt>
                <c:pt idx="3">
                  <c:v>17.8</c:v>
                </c:pt>
                <c:pt idx="4">
                  <c:v>15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09159936"/>
        <c:axId val="109161856"/>
      </c:scatterChart>
      <c:valAx>
        <c:axId val="109159936"/>
        <c:scaling>
          <c:orientation val="minMax"/>
          <c:max val="8.7999999999999989"/>
          <c:min val="4.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161856"/>
        <c:crosses val="autoZero"/>
        <c:crossBetween val="midCat"/>
      </c:valAx>
      <c:valAx>
        <c:axId val="109161856"/>
        <c:scaling>
          <c:orientation val="minMax"/>
          <c:max val="79"/>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1599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茨城県土浦市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実質公債費比率の分子については，平成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年度以降，高金利な資金の繰上償還を実施するとともに，事業債の発行を償還元金の範囲内に抑えることにより，年々低下傾向にあった。</a:t>
          </a:r>
        </a:p>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27</a:t>
          </a:r>
          <a:r>
            <a:rPr kumimoji="1" lang="ja-JP" altLang="en-US" sz="1400">
              <a:solidFill>
                <a:sysClr val="windowText" lastClr="000000"/>
              </a:solidFill>
              <a:latin typeface="ＭＳ ゴシック" pitchFamily="49" charset="-128"/>
              <a:ea typeface="ＭＳ ゴシック" pitchFamily="49" charset="-128"/>
            </a:rPr>
            <a:t>年度以降，大型</a:t>
          </a:r>
          <a:r>
            <a:rPr kumimoji="1" lang="ja-JP" altLang="en-US" sz="1400">
              <a:latin typeface="ＭＳ ゴシック" pitchFamily="49" charset="-128"/>
              <a:ea typeface="ＭＳ ゴシック" pitchFamily="49" charset="-128"/>
            </a:rPr>
            <a:t>事業の推進に伴い発行された市債の新たな償還が発生していることから公債費が増加しており，実質公債費比率は上昇している。</a:t>
          </a:r>
        </a:p>
        <a:p>
          <a:r>
            <a:rPr kumimoji="1" lang="ja-JP" altLang="en-US" sz="1400">
              <a:latin typeface="ＭＳ ゴシック" pitchFamily="49" charset="-128"/>
              <a:ea typeface="ＭＳ ゴシック" pitchFamily="49" charset="-128"/>
            </a:rPr>
            <a:t>　大型事業が続く一定期間は市債の発行が続くため，今後も施策の厳選や事務事業の見直し等により，後年度の公債費抑制に努める。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茨城県土浦市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大型事業の推進に伴い，合併特例債などの市債発行額が増加しており，普通会計における地方債現在高が前年度と比較して</a:t>
          </a:r>
          <a:r>
            <a:rPr kumimoji="1" lang="en-US" altLang="ja-JP" sz="1400">
              <a:latin typeface="ＭＳ ゴシック" pitchFamily="49" charset="-128"/>
              <a:ea typeface="ＭＳ ゴシック" pitchFamily="49" charset="-128"/>
            </a:rPr>
            <a:t>59</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9.1</a:t>
          </a:r>
          <a:r>
            <a:rPr kumimoji="1" lang="ja-JP" altLang="en-US" sz="1400">
              <a:latin typeface="ＭＳ ゴシック" pitchFamily="49" charset="-128"/>
              <a:ea typeface="ＭＳ ゴシック" pitchFamily="49" charset="-128"/>
            </a:rPr>
            <a:t>％の増となったことに加え，都市計画事業である土浦駅前北地区市街地再開発事業の進捗により，充当可能特定歳入が</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17.8</a:t>
          </a:r>
          <a:r>
            <a:rPr kumimoji="1" lang="ja-JP" altLang="en-US" sz="1400">
              <a:latin typeface="ＭＳ ゴシック" pitchFamily="49" charset="-128"/>
              <a:ea typeface="ＭＳ ゴシック" pitchFamily="49" charset="-128"/>
            </a:rPr>
            <a:t>％の減となったことから，将来負担比率が上昇し，</a:t>
          </a:r>
          <a:r>
            <a:rPr kumimoji="1" lang="en-US" altLang="ja-JP" sz="1400">
              <a:latin typeface="ＭＳ ゴシック" pitchFamily="49" charset="-128"/>
              <a:ea typeface="ＭＳ ゴシック" pitchFamily="49" charset="-128"/>
            </a:rPr>
            <a:t>69.6</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　今後も，一定期間は大型事業推進に伴う市債発行が続く見込みであるが，事業内容の見直し等により発行額を抑制し，財政健全化に努める。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茨城県土浦市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143,570
140,160
122.89
57,589,219
56,063,369
896,198
29,029,662
71,931,757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69.6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公共施設への新規投資や老朽化対策としての更新投資を積極的に行っているため，全体として老朽化の程度が抑えられ，有形固定資産減価償却率は類似団体平均より</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ポイント低い値となっている。</a:t>
          </a:r>
          <a:endParaRPr lang="ja-JP" altLang="ja-JP">
            <a:effectLst/>
          </a:endParaRPr>
        </a:p>
        <a:p>
          <a:r>
            <a:rPr kumimoji="1" lang="ja-JP" altLang="ja-JP" sz="1100">
              <a:solidFill>
                <a:schemeClr val="dk1"/>
              </a:solidFill>
              <a:effectLst/>
              <a:latin typeface="+mn-lt"/>
              <a:ea typeface="+mn-ea"/>
              <a:cs typeface="+mn-cs"/>
            </a:rPr>
            <a:t>　引き続き平成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月に策定した公共施設等総合管理計画に基づき，</a:t>
          </a:r>
          <a:r>
            <a:rPr lang="ja-JP" altLang="ja-JP" sz="1100" b="0" i="0" baseline="0">
              <a:solidFill>
                <a:schemeClr val="dk1"/>
              </a:solidFill>
              <a:effectLst/>
              <a:latin typeface="+mn-lt"/>
              <a:ea typeface="+mn-ea"/>
              <a:cs typeface="+mn-cs"/>
            </a:rPr>
            <a:t>公共施設等の計画的な統廃合・更新を進めることにより、</a:t>
          </a:r>
          <a:r>
            <a:rPr kumimoji="1" lang="ja-JP" altLang="ja-JP" sz="1100">
              <a:solidFill>
                <a:schemeClr val="dk1"/>
              </a:solidFill>
              <a:effectLst/>
              <a:latin typeface="+mn-lt"/>
              <a:ea typeface="+mn-ea"/>
              <a:cs typeface="+mn-cs"/>
            </a:rPr>
            <a:t>有形固定資産減価償却率の上昇を抑制したい。</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58991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58053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5467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53735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0355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49417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4603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4509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99822</xdr:rowOff>
    </xdr:from>
    <xdr:to>
      <xdr:col>3</xdr:col>
      <xdr:colOff>1170940</xdr:colOff>
      <xdr:row>34</xdr:row>
      <xdr:rowOff>13716</xdr:rowOff>
    </xdr:to>
    <xdr:cxnSp macro="">
      <xdr:nvCxnSpPr>
        <xdr:cNvPr id="62" name="直線コネクタ 61"/>
        <xdr:cNvCxnSpPr/>
      </xdr:nvCxnSpPr>
      <xdr:spPr>
        <a:xfrm flipV="1">
          <a:off x="4760595" y="4728972"/>
          <a:ext cx="1270" cy="111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17543</xdr:rowOff>
    </xdr:from>
    <xdr:ext cx="405111" cy="259045"/>
    <xdr:sp macro="" textlink="">
      <xdr:nvSpPr>
        <xdr:cNvPr id="63" name="有形固定資産減価償却率最小値テキスト"/>
        <xdr:cNvSpPr txBox="1"/>
      </xdr:nvSpPr>
      <xdr:spPr>
        <a:xfrm>
          <a:off x="4813300" y="584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3</xdr:col>
      <xdr:colOff>1082675</xdr:colOff>
      <xdr:row>34</xdr:row>
      <xdr:rowOff>13716</xdr:rowOff>
    </xdr:from>
    <xdr:to>
      <xdr:col>3</xdr:col>
      <xdr:colOff>1260475</xdr:colOff>
      <xdr:row>34</xdr:row>
      <xdr:rowOff>13716</xdr:rowOff>
    </xdr:to>
    <xdr:cxnSp macro="">
      <xdr:nvCxnSpPr>
        <xdr:cNvPr id="64" name="直線コネクタ 63"/>
        <xdr:cNvCxnSpPr/>
      </xdr:nvCxnSpPr>
      <xdr:spPr>
        <a:xfrm>
          <a:off x="4673600" y="584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46499</xdr:rowOff>
    </xdr:from>
    <xdr:ext cx="405111" cy="259045"/>
    <xdr:sp macro="" textlink="">
      <xdr:nvSpPr>
        <xdr:cNvPr id="65" name="有形固定資産減価償却率最大値テキスト"/>
        <xdr:cNvSpPr txBox="1"/>
      </xdr:nvSpPr>
      <xdr:spPr>
        <a:xfrm>
          <a:off x="4813300" y="4504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3</xdr:col>
      <xdr:colOff>1082675</xdr:colOff>
      <xdr:row>27</xdr:row>
      <xdr:rowOff>99822</xdr:rowOff>
    </xdr:from>
    <xdr:to>
      <xdr:col>3</xdr:col>
      <xdr:colOff>1260475</xdr:colOff>
      <xdr:row>27</xdr:row>
      <xdr:rowOff>99822</xdr:rowOff>
    </xdr:to>
    <xdr:cxnSp macro="">
      <xdr:nvCxnSpPr>
        <xdr:cNvPr id="66" name="直線コネクタ 65"/>
        <xdr:cNvCxnSpPr/>
      </xdr:nvCxnSpPr>
      <xdr:spPr>
        <a:xfrm>
          <a:off x="4673600" y="472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108983</xdr:rowOff>
    </xdr:from>
    <xdr:ext cx="405111" cy="259045"/>
    <xdr:sp macro="" textlink="">
      <xdr:nvSpPr>
        <xdr:cNvPr id="67" name="有形固定資産減価償却率平均値テキスト"/>
        <xdr:cNvSpPr txBox="1"/>
      </xdr:nvSpPr>
      <xdr:spPr>
        <a:xfrm>
          <a:off x="4813300" y="5252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130556</xdr:rowOff>
    </xdr:from>
    <xdr:to>
      <xdr:col>3</xdr:col>
      <xdr:colOff>1222375</xdr:colOff>
      <xdr:row>31</xdr:row>
      <xdr:rowOff>60706</xdr:rowOff>
    </xdr:to>
    <xdr:sp macro="" textlink="">
      <xdr:nvSpPr>
        <xdr:cNvPr id="68" name="フローチャート : 判断 67"/>
        <xdr:cNvSpPr/>
      </xdr:nvSpPr>
      <xdr:spPr>
        <a:xfrm>
          <a:off x="4711700" y="527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94234</xdr:rowOff>
    </xdr:from>
    <xdr:to>
      <xdr:col>3</xdr:col>
      <xdr:colOff>511175</xdr:colOff>
      <xdr:row>33</xdr:row>
      <xdr:rowOff>24384</xdr:rowOff>
    </xdr:to>
    <xdr:sp macro="" textlink="">
      <xdr:nvSpPr>
        <xdr:cNvPr id="69" name="フローチャート : 判断 68"/>
        <xdr:cNvSpPr/>
      </xdr:nvSpPr>
      <xdr:spPr>
        <a:xfrm>
          <a:off x="4000500" y="558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34</xdr:row>
      <xdr:rowOff>10414</xdr:rowOff>
    </xdr:from>
    <xdr:to>
      <xdr:col>3</xdr:col>
      <xdr:colOff>511175</xdr:colOff>
      <xdr:row>34</xdr:row>
      <xdr:rowOff>112014</xdr:rowOff>
    </xdr:to>
    <xdr:sp macro="" textlink="">
      <xdr:nvSpPr>
        <xdr:cNvPr id="75" name="円/楕円 74"/>
        <xdr:cNvSpPr/>
      </xdr:nvSpPr>
      <xdr:spPr>
        <a:xfrm>
          <a:off x="4000500" y="583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40911</xdr:rowOff>
    </xdr:from>
    <xdr:ext cx="405111" cy="259045"/>
    <xdr:sp macro="" textlink="">
      <xdr:nvSpPr>
        <xdr:cNvPr id="76" name="n_1aveValue有形固定資産減価償却率"/>
        <xdr:cNvSpPr txBox="1"/>
      </xdr:nvSpPr>
      <xdr:spPr>
        <a:xfrm>
          <a:off x="3836043" y="5355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103141</xdr:rowOff>
    </xdr:from>
    <xdr:ext cx="405111" cy="259045"/>
    <xdr:sp macro="" textlink="">
      <xdr:nvSpPr>
        <xdr:cNvPr id="77" name="n_1mainValue有形固定資産減価償却率"/>
        <xdr:cNvSpPr txBox="1"/>
      </xdr:nvSpPr>
      <xdr:spPr>
        <a:xfrm>
          <a:off x="3836043" y="593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債務償還可能年数は総務省で算出式を精査中であり</a:t>
          </a:r>
          <a:r>
            <a:rPr lang="ja-JP" altLang="en-US"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財政状況資料集においては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a:t>
          </a:r>
          <a:r>
            <a:rPr lang="ja-JP" altLang="en-US" sz="1100">
              <a:solidFill>
                <a:schemeClr val="dk1"/>
              </a:solidFill>
              <a:effectLst/>
              <a:latin typeface="+mn-lt"/>
              <a:ea typeface="+mn-ea"/>
              <a:cs typeface="+mn-cs"/>
            </a:rPr>
            <a:t>。</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茨城県土浦市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143,570
140,160
122.89
57,589,219
56,063,369
896,198
29,029,662
71,931,757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69.6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152944</xdr:rowOff>
    </xdr:from>
    <xdr:to>
      <xdr:col>6</xdr:col>
      <xdr:colOff>510540</xdr:colOff>
      <xdr:row>41</xdr:row>
      <xdr:rowOff>74567</xdr:rowOff>
    </xdr:to>
    <xdr:cxnSp macro="">
      <xdr:nvCxnSpPr>
        <xdr:cNvPr id="59" name="直線コネクタ 58"/>
        <xdr:cNvCxnSpPr/>
      </xdr:nvCxnSpPr>
      <xdr:spPr>
        <a:xfrm flipV="1">
          <a:off x="4634865" y="5810794"/>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99621</xdr:rowOff>
    </xdr:from>
    <xdr:ext cx="405111" cy="259045"/>
    <xdr:sp macro="" textlink="">
      <xdr:nvSpPr>
        <xdr:cNvPr id="62" name="【道路】&#10;有形固定資産減価償却率最大値テキスト"/>
        <xdr:cNvSpPr txBox="1"/>
      </xdr:nvSpPr>
      <xdr:spPr>
        <a:xfrm>
          <a:off x="4724400" y="558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33</xdr:row>
      <xdr:rowOff>152944</xdr:rowOff>
    </xdr:from>
    <xdr:to>
      <xdr:col>6</xdr:col>
      <xdr:colOff>600075</xdr:colOff>
      <xdr:row>33</xdr:row>
      <xdr:rowOff>152944</xdr:rowOff>
    </xdr:to>
    <xdr:cxnSp macro="">
      <xdr:nvCxnSpPr>
        <xdr:cNvPr id="63" name="直線コネクタ 62"/>
        <xdr:cNvCxnSpPr/>
      </xdr:nvCxnSpPr>
      <xdr:spPr>
        <a:xfrm>
          <a:off x="4546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165480</xdr:rowOff>
    </xdr:from>
    <xdr:ext cx="405111" cy="259045"/>
    <xdr:sp macro="" textlink="">
      <xdr:nvSpPr>
        <xdr:cNvPr id="64" name="【道路】&#10;有形固定資産減価償却率平均値テキスト"/>
        <xdr:cNvSpPr txBox="1"/>
      </xdr:nvSpPr>
      <xdr:spPr>
        <a:xfrm>
          <a:off x="4724400" y="6509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15603</xdr:rowOff>
    </xdr:from>
    <xdr:to>
      <xdr:col>6</xdr:col>
      <xdr:colOff>561975</xdr:colOff>
      <xdr:row>38</xdr:row>
      <xdr:rowOff>117203</xdr:rowOff>
    </xdr:to>
    <xdr:sp macro="" textlink="">
      <xdr:nvSpPr>
        <xdr:cNvPr id="65" name="フローチャート : 判断 64"/>
        <xdr:cNvSpPr/>
      </xdr:nvSpPr>
      <xdr:spPr>
        <a:xfrm>
          <a:off x="4584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76019</xdr:rowOff>
    </xdr:from>
    <xdr:to>
      <xdr:col>5</xdr:col>
      <xdr:colOff>409575</xdr:colOff>
      <xdr:row>40</xdr:row>
      <xdr:rowOff>6169</xdr:rowOff>
    </xdr:to>
    <xdr:sp macro="" textlink="">
      <xdr:nvSpPr>
        <xdr:cNvPr id="66" name="フローチャート : 判断 65"/>
        <xdr:cNvSpPr/>
      </xdr:nvSpPr>
      <xdr:spPr>
        <a:xfrm>
          <a:off x="3746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147865</xdr:rowOff>
    </xdr:from>
    <xdr:to>
      <xdr:col>5</xdr:col>
      <xdr:colOff>409575</xdr:colOff>
      <xdr:row>40</xdr:row>
      <xdr:rowOff>78015</xdr:rowOff>
    </xdr:to>
    <xdr:sp macro="" textlink="">
      <xdr:nvSpPr>
        <xdr:cNvPr id="72" name="円/楕円 71"/>
        <xdr:cNvSpPr/>
      </xdr:nvSpPr>
      <xdr:spPr>
        <a:xfrm>
          <a:off x="3746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22696</xdr:rowOff>
    </xdr:from>
    <xdr:ext cx="405111" cy="259045"/>
    <xdr:sp macro="" textlink="">
      <xdr:nvSpPr>
        <xdr:cNvPr id="73" name="n_1aveValue【道路】&#10;有形固定資産減価償却率"/>
        <xdr:cNvSpPr txBox="1"/>
      </xdr:nvSpPr>
      <xdr:spPr>
        <a:xfrm>
          <a:off x="3582043" y="653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69142</xdr:rowOff>
    </xdr:from>
    <xdr:ext cx="405111" cy="259045"/>
    <xdr:sp macro="" textlink="">
      <xdr:nvSpPr>
        <xdr:cNvPr id="74" name="n_1mainValue【道路】&#10;有形固定資産減価償却率"/>
        <xdr:cNvSpPr txBox="1"/>
      </xdr:nvSpPr>
      <xdr:spPr>
        <a:xfrm>
          <a:off x="3582043" y="692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157226</xdr:rowOff>
    </xdr:from>
    <xdr:to>
      <xdr:col>15</xdr:col>
      <xdr:colOff>180340</xdr:colOff>
      <xdr:row>41</xdr:row>
      <xdr:rowOff>98171</xdr:rowOff>
    </xdr:to>
    <xdr:cxnSp macro="">
      <xdr:nvCxnSpPr>
        <xdr:cNvPr id="98" name="直線コネクタ 97"/>
        <xdr:cNvCxnSpPr/>
      </xdr:nvCxnSpPr>
      <xdr:spPr>
        <a:xfrm flipV="1">
          <a:off x="10476865" y="5815076"/>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101998</xdr:rowOff>
    </xdr:from>
    <xdr:ext cx="469744" cy="259045"/>
    <xdr:sp macro="" textlink="">
      <xdr:nvSpPr>
        <xdr:cNvPr id="99" name="【道路】&#10;一人当たり延長最小値テキスト"/>
        <xdr:cNvSpPr txBox="1"/>
      </xdr:nvSpPr>
      <xdr:spPr>
        <a:xfrm>
          <a:off x="10566400" y="713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0.877</a:t>
          </a:r>
          <a:endParaRPr kumimoji="1" lang="ja-JP" altLang="en-US" sz="1000" b="1">
            <a:latin typeface="ＭＳ Ｐゴシック"/>
          </a:endParaRPr>
        </a:p>
      </xdr:txBody>
    </xdr:sp>
    <xdr:clientData/>
  </xdr:oneCellAnchor>
  <xdr:twoCellAnchor>
    <xdr:from>
      <xdr:col>15</xdr:col>
      <xdr:colOff>92075</xdr:colOff>
      <xdr:row>41</xdr:row>
      <xdr:rowOff>98171</xdr:rowOff>
    </xdr:from>
    <xdr:to>
      <xdr:col>15</xdr:col>
      <xdr:colOff>269875</xdr:colOff>
      <xdr:row>41</xdr:row>
      <xdr:rowOff>98171</xdr:rowOff>
    </xdr:to>
    <xdr:cxnSp macro="">
      <xdr:nvCxnSpPr>
        <xdr:cNvPr id="100" name="直線コネクタ 99"/>
        <xdr:cNvCxnSpPr/>
      </xdr:nvCxnSpPr>
      <xdr:spPr>
        <a:xfrm>
          <a:off x="10388600" y="712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103903</xdr:rowOff>
    </xdr:from>
    <xdr:ext cx="534377" cy="259045"/>
    <xdr:sp macro="" textlink="">
      <xdr:nvSpPr>
        <xdr:cNvPr id="101" name="【道路】&#10;一人当たり延長最大値テキスト"/>
        <xdr:cNvSpPr txBox="1"/>
      </xdr:nvSpPr>
      <xdr:spPr>
        <a:xfrm>
          <a:off x="10566400" y="559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a:t>
          </a:r>
          <a:endParaRPr kumimoji="1" lang="ja-JP" altLang="en-US" sz="1000" b="1">
            <a:latin typeface="ＭＳ Ｐゴシック"/>
          </a:endParaRPr>
        </a:p>
      </xdr:txBody>
    </xdr:sp>
    <xdr:clientData/>
  </xdr:oneCellAnchor>
  <xdr:twoCellAnchor>
    <xdr:from>
      <xdr:col>15</xdr:col>
      <xdr:colOff>92075</xdr:colOff>
      <xdr:row>33</xdr:row>
      <xdr:rowOff>157226</xdr:rowOff>
    </xdr:from>
    <xdr:to>
      <xdr:col>15</xdr:col>
      <xdr:colOff>269875</xdr:colOff>
      <xdr:row>33</xdr:row>
      <xdr:rowOff>157226</xdr:rowOff>
    </xdr:to>
    <xdr:cxnSp macro="">
      <xdr:nvCxnSpPr>
        <xdr:cNvPr id="102" name="直線コネクタ 101"/>
        <xdr:cNvCxnSpPr/>
      </xdr:nvCxnSpPr>
      <xdr:spPr>
        <a:xfrm>
          <a:off x="10388600" y="58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54627</xdr:rowOff>
    </xdr:from>
    <xdr:ext cx="469744" cy="259045"/>
    <xdr:sp macro="" textlink="">
      <xdr:nvSpPr>
        <xdr:cNvPr id="103" name="【道路】&#10;一人当たり延長平均値テキスト"/>
        <xdr:cNvSpPr txBox="1"/>
      </xdr:nvSpPr>
      <xdr:spPr>
        <a:xfrm>
          <a:off x="105664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76200</xdr:rowOff>
    </xdr:from>
    <xdr:to>
      <xdr:col>15</xdr:col>
      <xdr:colOff>231775</xdr:colOff>
      <xdr:row>39</xdr:row>
      <xdr:rowOff>6350</xdr:rowOff>
    </xdr:to>
    <xdr:sp macro="" textlink="">
      <xdr:nvSpPr>
        <xdr:cNvPr id="104" name="フローチャート : 判断 103"/>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65659</xdr:rowOff>
    </xdr:from>
    <xdr:to>
      <xdr:col>14</xdr:col>
      <xdr:colOff>79375</xdr:colOff>
      <xdr:row>37</xdr:row>
      <xdr:rowOff>167260</xdr:rowOff>
    </xdr:to>
    <xdr:sp macro="" textlink="">
      <xdr:nvSpPr>
        <xdr:cNvPr id="105" name="フローチャート : 判断 104"/>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148463</xdr:rowOff>
    </xdr:from>
    <xdr:to>
      <xdr:col>14</xdr:col>
      <xdr:colOff>79375</xdr:colOff>
      <xdr:row>34</xdr:row>
      <xdr:rowOff>78613</xdr:rowOff>
    </xdr:to>
    <xdr:sp macro="" textlink="">
      <xdr:nvSpPr>
        <xdr:cNvPr id="111" name="円/楕円 110"/>
        <xdr:cNvSpPr/>
      </xdr:nvSpPr>
      <xdr:spPr>
        <a:xfrm>
          <a:off x="9588500" y="580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158386</xdr:rowOff>
    </xdr:from>
    <xdr:ext cx="469744" cy="259045"/>
    <xdr:sp macro="" textlink="">
      <xdr:nvSpPr>
        <xdr:cNvPr id="112" name="n_1aveValue【道路】&#10;一人当たり延長"/>
        <xdr:cNvSpPr txBox="1"/>
      </xdr:nvSpPr>
      <xdr:spPr>
        <a:xfrm>
          <a:off x="9391727" y="650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a:t>
          </a:r>
          <a:endParaRPr kumimoji="1" lang="ja-JP" altLang="en-US" sz="1000" b="1">
            <a:solidFill>
              <a:srgbClr val="000080"/>
            </a:solidFill>
            <a:latin typeface="ＭＳ Ｐゴシック"/>
          </a:endParaRPr>
        </a:p>
      </xdr:txBody>
    </xdr:sp>
    <xdr:clientData/>
  </xdr:oneCellAnchor>
  <xdr:oneCellAnchor>
    <xdr:from>
      <xdr:col>13</xdr:col>
      <xdr:colOff>434485</xdr:colOff>
      <xdr:row>32</xdr:row>
      <xdr:rowOff>95140</xdr:rowOff>
    </xdr:from>
    <xdr:ext cx="534377" cy="259045"/>
    <xdr:sp macro="" textlink="">
      <xdr:nvSpPr>
        <xdr:cNvPr id="113" name="n_1mainValue【道路】&#10;一人当たり延長"/>
        <xdr:cNvSpPr txBox="1"/>
      </xdr:nvSpPr>
      <xdr:spPr>
        <a:xfrm>
          <a:off x="9359410" y="558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6" name="テキスト ボックス 125"/>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6" name="テキスト ボックス 135"/>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24493</xdr:rowOff>
    </xdr:from>
    <xdr:to>
      <xdr:col>6</xdr:col>
      <xdr:colOff>510540</xdr:colOff>
      <xdr:row>64</xdr:row>
      <xdr:rowOff>62049</xdr:rowOff>
    </xdr:to>
    <xdr:cxnSp macro="">
      <xdr:nvCxnSpPr>
        <xdr:cNvPr id="140" name="直線コネクタ 139"/>
        <xdr:cNvCxnSpPr/>
      </xdr:nvCxnSpPr>
      <xdr:spPr>
        <a:xfrm flipV="1">
          <a:off x="4634865" y="9454243"/>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65876</xdr:rowOff>
    </xdr:from>
    <xdr:ext cx="405111" cy="259045"/>
    <xdr:sp macro="" textlink="">
      <xdr:nvSpPr>
        <xdr:cNvPr id="141" name="【橋りょう・トンネル】&#10;有形固定資産減価償却率最小値テキスト"/>
        <xdr:cNvSpPr txBox="1"/>
      </xdr:nvSpPr>
      <xdr:spPr>
        <a:xfrm>
          <a:off x="47244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6</xdr:col>
      <xdr:colOff>422275</xdr:colOff>
      <xdr:row>64</xdr:row>
      <xdr:rowOff>62049</xdr:rowOff>
    </xdr:from>
    <xdr:to>
      <xdr:col>6</xdr:col>
      <xdr:colOff>600075</xdr:colOff>
      <xdr:row>64</xdr:row>
      <xdr:rowOff>62049</xdr:rowOff>
    </xdr:to>
    <xdr:cxnSp macro="">
      <xdr:nvCxnSpPr>
        <xdr:cNvPr id="142" name="直線コネクタ 141"/>
        <xdr:cNvCxnSpPr/>
      </xdr:nvCxnSpPr>
      <xdr:spPr>
        <a:xfrm>
          <a:off x="4546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142620</xdr:rowOff>
    </xdr:from>
    <xdr:ext cx="405111" cy="259045"/>
    <xdr:sp macro="" textlink="">
      <xdr:nvSpPr>
        <xdr:cNvPr id="143" name="【橋りょう・トンネル】&#10;有形固定資産減価償却率最大値テキスト"/>
        <xdr:cNvSpPr txBox="1"/>
      </xdr:nvSpPr>
      <xdr:spPr>
        <a:xfrm>
          <a:off x="4724400" y="922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6</xdr:col>
      <xdr:colOff>422275</xdr:colOff>
      <xdr:row>55</xdr:row>
      <xdr:rowOff>24493</xdr:rowOff>
    </xdr:from>
    <xdr:to>
      <xdr:col>6</xdr:col>
      <xdr:colOff>600075</xdr:colOff>
      <xdr:row>55</xdr:row>
      <xdr:rowOff>24493</xdr:rowOff>
    </xdr:to>
    <xdr:cxnSp macro="">
      <xdr:nvCxnSpPr>
        <xdr:cNvPr id="144" name="直線コネクタ 143"/>
        <xdr:cNvCxnSpPr/>
      </xdr:nvCxnSpPr>
      <xdr:spPr>
        <a:xfrm>
          <a:off x="4546600" y="945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97444</xdr:rowOff>
    </xdr:from>
    <xdr:ext cx="405111" cy="259045"/>
    <xdr:sp macro="" textlink="">
      <xdr:nvSpPr>
        <xdr:cNvPr id="145" name="【橋りょう・トンネル】&#10;有形固定資産減価償却率平均値テキスト"/>
        <xdr:cNvSpPr txBox="1"/>
      </xdr:nvSpPr>
      <xdr:spPr>
        <a:xfrm>
          <a:off x="4724400" y="10041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119017</xdr:rowOff>
    </xdr:from>
    <xdr:to>
      <xdr:col>6</xdr:col>
      <xdr:colOff>561975</xdr:colOff>
      <xdr:row>59</xdr:row>
      <xdr:rowOff>49167</xdr:rowOff>
    </xdr:to>
    <xdr:sp macro="" textlink="">
      <xdr:nvSpPr>
        <xdr:cNvPr id="146" name="フローチャート : 判断 145"/>
        <xdr:cNvSpPr/>
      </xdr:nvSpPr>
      <xdr:spPr>
        <a:xfrm>
          <a:off x="45847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109220</xdr:rowOff>
    </xdr:from>
    <xdr:to>
      <xdr:col>5</xdr:col>
      <xdr:colOff>409575</xdr:colOff>
      <xdr:row>61</xdr:row>
      <xdr:rowOff>39370</xdr:rowOff>
    </xdr:to>
    <xdr:sp macro="" textlink="">
      <xdr:nvSpPr>
        <xdr:cNvPr id="147" name="フローチャート : 判断 146"/>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109220</xdr:rowOff>
    </xdr:from>
    <xdr:to>
      <xdr:col>5</xdr:col>
      <xdr:colOff>409575</xdr:colOff>
      <xdr:row>63</xdr:row>
      <xdr:rowOff>39370</xdr:rowOff>
    </xdr:to>
    <xdr:sp macro="" textlink="">
      <xdr:nvSpPr>
        <xdr:cNvPr id="153" name="円/楕円 152"/>
        <xdr:cNvSpPr/>
      </xdr:nvSpPr>
      <xdr:spPr>
        <a:xfrm>
          <a:off x="3746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55897</xdr:rowOff>
    </xdr:from>
    <xdr:ext cx="405111" cy="259045"/>
    <xdr:sp macro="" textlink="">
      <xdr:nvSpPr>
        <xdr:cNvPr id="154" name="n_1aveValue【橋りょう・トンネル】&#10;有形固定資産減価償却率"/>
        <xdr:cNvSpPr txBox="1"/>
      </xdr:nvSpPr>
      <xdr:spPr>
        <a:xfrm>
          <a:off x="3582043"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30497</xdr:rowOff>
    </xdr:from>
    <xdr:ext cx="405111" cy="259045"/>
    <xdr:sp macro="" textlink="">
      <xdr:nvSpPr>
        <xdr:cNvPr id="155" name="n_1mainValue【橋りょう・トンネル】&#10;有形固定資産減価償却率"/>
        <xdr:cNvSpPr txBox="1"/>
      </xdr:nvSpPr>
      <xdr:spPr>
        <a:xfrm>
          <a:off x="3582043"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5" name="テキスト ボックス 17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7" name="テキスト ボックス 17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115900</xdr:rowOff>
    </xdr:from>
    <xdr:to>
      <xdr:col>15</xdr:col>
      <xdr:colOff>180340</xdr:colOff>
      <xdr:row>64</xdr:row>
      <xdr:rowOff>63558</xdr:rowOff>
    </xdr:to>
    <xdr:cxnSp macro="">
      <xdr:nvCxnSpPr>
        <xdr:cNvPr id="179" name="直線コネクタ 178"/>
        <xdr:cNvCxnSpPr/>
      </xdr:nvCxnSpPr>
      <xdr:spPr>
        <a:xfrm flipV="1">
          <a:off x="10476865" y="9545650"/>
          <a:ext cx="0" cy="149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67385</xdr:rowOff>
    </xdr:from>
    <xdr:ext cx="469744" cy="259045"/>
    <xdr:sp macro="" textlink="">
      <xdr:nvSpPr>
        <xdr:cNvPr id="180" name="【橋りょう・トンネル】&#10;一人当たり有形固定資産（償却資産）額最小値テキスト"/>
        <xdr:cNvSpPr txBox="1"/>
      </xdr:nvSpPr>
      <xdr:spPr>
        <a:xfrm>
          <a:off x="10566400" y="1104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3,318</a:t>
          </a:r>
          <a:endParaRPr kumimoji="1" lang="ja-JP" altLang="en-US" sz="1000" b="1">
            <a:latin typeface="ＭＳ Ｐゴシック"/>
          </a:endParaRPr>
        </a:p>
      </xdr:txBody>
    </xdr:sp>
    <xdr:clientData/>
  </xdr:oneCellAnchor>
  <xdr:twoCellAnchor>
    <xdr:from>
      <xdr:col>15</xdr:col>
      <xdr:colOff>92075</xdr:colOff>
      <xdr:row>64</xdr:row>
      <xdr:rowOff>63558</xdr:rowOff>
    </xdr:from>
    <xdr:to>
      <xdr:col>15</xdr:col>
      <xdr:colOff>269875</xdr:colOff>
      <xdr:row>64</xdr:row>
      <xdr:rowOff>63558</xdr:rowOff>
    </xdr:to>
    <xdr:cxnSp macro="">
      <xdr:nvCxnSpPr>
        <xdr:cNvPr id="181" name="直線コネクタ 180"/>
        <xdr:cNvCxnSpPr/>
      </xdr:nvCxnSpPr>
      <xdr:spPr>
        <a:xfrm>
          <a:off x="10388600" y="110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62577</xdr:rowOff>
    </xdr:from>
    <xdr:ext cx="599010" cy="259045"/>
    <xdr:sp macro="" textlink="">
      <xdr:nvSpPr>
        <xdr:cNvPr id="182" name="【橋りょう・トンネル】&#10;一人当たり有形固定資産（償却資産）額最大値テキスト"/>
        <xdr:cNvSpPr txBox="1"/>
      </xdr:nvSpPr>
      <xdr:spPr>
        <a:xfrm>
          <a:off x="10566400" y="932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394,580</a:t>
          </a:r>
          <a:endParaRPr kumimoji="1" lang="ja-JP" altLang="en-US" sz="1000" b="1">
            <a:latin typeface="ＭＳ Ｐゴシック"/>
          </a:endParaRPr>
        </a:p>
      </xdr:txBody>
    </xdr:sp>
    <xdr:clientData/>
  </xdr:oneCellAnchor>
  <xdr:twoCellAnchor>
    <xdr:from>
      <xdr:col>15</xdr:col>
      <xdr:colOff>92075</xdr:colOff>
      <xdr:row>55</xdr:row>
      <xdr:rowOff>115900</xdr:rowOff>
    </xdr:from>
    <xdr:to>
      <xdr:col>15</xdr:col>
      <xdr:colOff>269875</xdr:colOff>
      <xdr:row>55</xdr:row>
      <xdr:rowOff>115900</xdr:rowOff>
    </xdr:to>
    <xdr:cxnSp macro="">
      <xdr:nvCxnSpPr>
        <xdr:cNvPr id="183" name="直線コネクタ 182"/>
        <xdr:cNvCxnSpPr/>
      </xdr:nvCxnSpPr>
      <xdr:spPr>
        <a:xfrm>
          <a:off x="10388600" y="954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17056</xdr:rowOff>
    </xdr:from>
    <xdr:ext cx="599010" cy="259045"/>
    <xdr:sp macro="" textlink="">
      <xdr:nvSpPr>
        <xdr:cNvPr id="184" name="【橋りょう・トンネル】&#10;一人当たり有形固定資産（償却資産）額平均値テキスト"/>
        <xdr:cNvSpPr txBox="1"/>
      </xdr:nvSpPr>
      <xdr:spPr>
        <a:xfrm>
          <a:off x="10566400" y="1047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131,528</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38629</xdr:rowOff>
    </xdr:from>
    <xdr:to>
      <xdr:col>15</xdr:col>
      <xdr:colOff>231775</xdr:colOff>
      <xdr:row>61</xdr:row>
      <xdr:rowOff>140229</xdr:rowOff>
    </xdr:to>
    <xdr:sp macro="" textlink="">
      <xdr:nvSpPr>
        <xdr:cNvPr id="185" name="フローチャート : 判断 184"/>
        <xdr:cNvSpPr/>
      </xdr:nvSpPr>
      <xdr:spPr>
        <a:xfrm>
          <a:off x="10426700" y="104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43467</xdr:rowOff>
    </xdr:from>
    <xdr:to>
      <xdr:col>14</xdr:col>
      <xdr:colOff>79375</xdr:colOff>
      <xdr:row>62</xdr:row>
      <xdr:rowOff>145067</xdr:rowOff>
    </xdr:to>
    <xdr:sp macro="" textlink="">
      <xdr:nvSpPr>
        <xdr:cNvPr id="186" name="フローチャート : 判断 185"/>
        <xdr:cNvSpPr/>
      </xdr:nvSpPr>
      <xdr:spPr>
        <a:xfrm>
          <a:off x="9588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134884</xdr:rowOff>
    </xdr:from>
    <xdr:to>
      <xdr:col>14</xdr:col>
      <xdr:colOff>79375</xdr:colOff>
      <xdr:row>63</xdr:row>
      <xdr:rowOff>65034</xdr:rowOff>
    </xdr:to>
    <xdr:sp macro="" textlink="">
      <xdr:nvSpPr>
        <xdr:cNvPr id="192" name="円/楕円 191"/>
        <xdr:cNvSpPr/>
      </xdr:nvSpPr>
      <xdr:spPr>
        <a:xfrm>
          <a:off x="9588500" y="107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60</xdr:row>
      <xdr:rowOff>161594</xdr:rowOff>
    </xdr:from>
    <xdr:ext cx="534377" cy="259045"/>
    <xdr:sp macro="" textlink="">
      <xdr:nvSpPr>
        <xdr:cNvPr id="193" name="n_1aveValue【橋りょう・トンネル】&#10;一人当たり有形固定資産（償却資産）額"/>
        <xdr:cNvSpPr txBox="1"/>
      </xdr:nvSpPr>
      <xdr:spPr>
        <a:xfrm>
          <a:off x="93594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85,258</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56161</xdr:rowOff>
    </xdr:from>
    <xdr:ext cx="534377" cy="259045"/>
    <xdr:sp macro="" textlink="">
      <xdr:nvSpPr>
        <xdr:cNvPr id="194" name="n_1mainValue【橋りょう・トンネル】&#10;一人当たり有形固定資産（償却資産）額"/>
        <xdr:cNvSpPr txBox="1"/>
      </xdr:nvSpPr>
      <xdr:spPr>
        <a:xfrm>
          <a:off x="9359411" y="10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61,264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5" name="テキスト ボックス 20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6" name="直線コネクタ 20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7" name="テキスト ボックス 206"/>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8" name="直線コネクタ 20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9" name="テキスト ボックス 20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0" name="直線コネクタ 20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1" name="テキスト ボックス 21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2" name="直線コネクタ 21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3" name="テキスト ボックス 21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4" name="直線コネクタ 21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5" name="テキスト ボックス 21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6" name="直線コネクタ 21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7" name="テキスト ボックス 216"/>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9" name="テキスト ボックス 21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64226</xdr:rowOff>
    </xdr:from>
    <xdr:to>
      <xdr:col>6</xdr:col>
      <xdr:colOff>510540</xdr:colOff>
      <xdr:row>85</xdr:row>
      <xdr:rowOff>114844</xdr:rowOff>
    </xdr:to>
    <xdr:cxnSp macro="">
      <xdr:nvCxnSpPr>
        <xdr:cNvPr id="221" name="直線コネクタ 220"/>
        <xdr:cNvCxnSpPr/>
      </xdr:nvCxnSpPr>
      <xdr:spPr>
        <a:xfrm flipV="1">
          <a:off x="4634865" y="13437326"/>
          <a:ext cx="0" cy="125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118671</xdr:rowOff>
    </xdr:from>
    <xdr:ext cx="405111" cy="259045"/>
    <xdr:sp macro="" textlink="">
      <xdr:nvSpPr>
        <xdr:cNvPr id="222" name="【公営住宅】&#10;有形固定資産減価償却率最小値テキスト"/>
        <xdr:cNvSpPr txBox="1"/>
      </xdr:nvSpPr>
      <xdr:spPr>
        <a:xfrm>
          <a:off x="4724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6</xdr:col>
      <xdr:colOff>422275</xdr:colOff>
      <xdr:row>85</xdr:row>
      <xdr:rowOff>114844</xdr:rowOff>
    </xdr:from>
    <xdr:to>
      <xdr:col>6</xdr:col>
      <xdr:colOff>600075</xdr:colOff>
      <xdr:row>85</xdr:row>
      <xdr:rowOff>114844</xdr:rowOff>
    </xdr:to>
    <xdr:cxnSp macro="">
      <xdr:nvCxnSpPr>
        <xdr:cNvPr id="223" name="直線コネクタ 222"/>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10903</xdr:rowOff>
    </xdr:from>
    <xdr:ext cx="405111" cy="259045"/>
    <xdr:sp macro="" textlink="">
      <xdr:nvSpPr>
        <xdr:cNvPr id="224" name="【公営住宅】&#10;有形固定資産減価償却率最大値テキスト"/>
        <xdr:cNvSpPr txBox="1"/>
      </xdr:nvSpPr>
      <xdr:spPr>
        <a:xfrm>
          <a:off x="4724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64226</xdr:rowOff>
    </xdr:from>
    <xdr:to>
      <xdr:col>6</xdr:col>
      <xdr:colOff>600075</xdr:colOff>
      <xdr:row>78</xdr:row>
      <xdr:rowOff>64226</xdr:rowOff>
    </xdr:to>
    <xdr:cxnSp macro="">
      <xdr:nvCxnSpPr>
        <xdr:cNvPr id="225" name="直線コネクタ 224"/>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17978</xdr:rowOff>
    </xdr:from>
    <xdr:ext cx="405111" cy="259045"/>
    <xdr:sp macro="" textlink="">
      <xdr:nvSpPr>
        <xdr:cNvPr id="226" name="【公営住宅】&#10;有形固定資産減価償却率平均値テキスト"/>
        <xdr:cNvSpPr txBox="1"/>
      </xdr:nvSpPr>
      <xdr:spPr>
        <a:xfrm>
          <a:off x="4724400" y="13733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39551</xdr:rowOff>
    </xdr:from>
    <xdr:to>
      <xdr:col>6</xdr:col>
      <xdr:colOff>561975</xdr:colOff>
      <xdr:row>80</xdr:row>
      <xdr:rowOff>141151</xdr:rowOff>
    </xdr:to>
    <xdr:sp macro="" textlink="">
      <xdr:nvSpPr>
        <xdr:cNvPr id="227" name="フローチャート : 判断 226"/>
        <xdr:cNvSpPr/>
      </xdr:nvSpPr>
      <xdr:spPr>
        <a:xfrm>
          <a:off x="4584700" y="137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55880</xdr:rowOff>
    </xdr:from>
    <xdr:to>
      <xdr:col>5</xdr:col>
      <xdr:colOff>409575</xdr:colOff>
      <xdr:row>80</xdr:row>
      <xdr:rowOff>157480</xdr:rowOff>
    </xdr:to>
    <xdr:sp macro="" textlink="">
      <xdr:nvSpPr>
        <xdr:cNvPr id="228" name="フローチャート : 判断 227"/>
        <xdr:cNvSpPr/>
      </xdr:nvSpPr>
      <xdr:spPr>
        <a:xfrm>
          <a:off x="3746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78739</xdr:rowOff>
    </xdr:from>
    <xdr:to>
      <xdr:col>5</xdr:col>
      <xdr:colOff>409575</xdr:colOff>
      <xdr:row>81</xdr:row>
      <xdr:rowOff>8889</xdr:rowOff>
    </xdr:to>
    <xdr:sp macro="" textlink="">
      <xdr:nvSpPr>
        <xdr:cNvPr id="234" name="円/楕円 233"/>
        <xdr:cNvSpPr/>
      </xdr:nvSpPr>
      <xdr:spPr>
        <a:xfrm>
          <a:off x="3746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2557</xdr:rowOff>
    </xdr:from>
    <xdr:ext cx="405111" cy="259045"/>
    <xdr:sp macro="" textlink="">
      <xdr:nvSpPr>
        <xdr:cNvPr id="235" name="n_1aveValue【公営住宅】&#10;有形固定資産減価償却率"/>
        <xdr:cNvSpPr txBox="1"/>
      </xdr:nvSpPr>
      <xdr:spPr>
        <a:xfrm>
          <a:off x="3582043"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16</xdr:rowOff>
    </xdr:from>
    <xdr:ext cx="405111" cy="259045"/>
    <xdr:sp macro="" textlink="">
      <xdr:nvSpPr>
        <xdr:cNvPr id="236" name="n_1mainValue【公営住宅】&#10;有形固定資産減価償却率"/>
        <xdr:cNvSpPr txBox="1"/>
      </xdr:nvSpPr>
      <xdr:spPr>
        <a:xfrm>
          <a:off x="3582043" y="1388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7" name="直線コネクタ 24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8" name="テキスト ボックス 24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9" name="直線コネクタ 24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0" name="テキスト ボックス 24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1" name="直線コネクタ 25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2" name="テキスト ボックス 25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3" name="直線コネクタ 25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4" name="テキスト ボックス 25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5" name="直線コネクタ 25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6" name="テキスト ボックス 25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7" name="直線コネクタ 25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8" name="テキスト ボックス 25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7620</xdr:rowOff>
    </xdr:from>
    <xdr:to>
      <xdr:col>15</xdr:col>
      <xdr:colOff>180340</xdr:colOff>
      <xdr:row>86</xdr:row>
      <xdr:rowOff>118655</xdr:rowOff>
    </xdr:to>
    <xdr:cxnSp macro="">
      <xdr:nvCxnSpPr>
        <xdr:cNvPr id="262" name="直線コネクタ 261"/>
        <xdr:cNvCxnSpPr/>
      </xdr:nvCxnSpPr>
      <xdr:spPr>
        <a:xfrm flipV="1">
          <a:off x="10476865" y="13380720"/>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122482</xdr:rowOff>
    </xdr:from>
    <xdr:ext cx="469744" cy="259045"/>
    <xdr:sp macro="" textlink="">
      <xdr:nvSpPr>
        <xdr:cNvPr id="263" name="【公営住宅】&#10;一人当たり面積最小値テキスト"/>
        <xdr:cNvSpPr txBox="1"/>
      </xdr:nvSpPr>
      <xdr:spPr>
        <a:xfrm>
          <a:off x="10566400"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15</xdr:col>
      <xdr:colOff>92075</xdr:colOff>
      <xdr:row>86</xdr:row>
      <xdr:rowOff>118655</xdr:rowOff>
    </xdr:from>
    <xdr:to>
      <xdr:col>15</xdr:col>
      <xdr:colOff>269875</xdr:colOff>
      <xdr:row>86</xdr:row>
      <xdr:rowOff>118655</xdr:rowOff>
    </xdr:to>
    <xdr:cxnSp macro="">
      <xdr:nvCxnSpPr>
        <xdr:cNvPr id="264" name="直線コネクタ 263"/>
        <xdr:cNvCxnSpPr/>
      </xdr:nvCxnSpPr>
      <xdr:spPr>
        <a:xfrm>
          <a:off x="10388600" y="1486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125747</xdr:rowOff>
    </xdr:from>
    <xdr:ext cx="469744" cy="259045"/>
    <xdr:sp macro="" textlink="">
      <xdr:nvSpPr>
        <xdr:cNvPr id="265" name="【公営住宅】&#10;一人当たり面積最大値テキスト"/>
        <xdr:cNvSpPr txBox="1"/>
      </xdr:nvSpPr>
      <xdr:spPr>
        <a:xfrm>
          <a:off x="10566400" y="131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15</xdr:col>
      <xdr:colOff>92075</xdr:colOff>
      <xdr:row>78</xdr:row>
      <xdr:rowOff>7620</xdr:rowOff>
    </xdr:from>
    <xdr:to>
      <xdr:col>15</xdr:col>
      <xdr:colOff>269875</xdr:colOff>
      <xdr:row>78</xdr:row>
      <xdr:rowOff>7620</xdr:rowOff>
    </xdr:to>
    <xdr:cxnSp macro="">
      <xdr:nvCxnSpPr>
        <xdr:cNvPr id="266" name="直線コネクタ 265"/>
        <xdr:cNvCxnSpPr/>
      </xdr:nvCxnSpPr>
      <xdr:spPr>
        <a:xfrm>
          <a:off x="10388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70229</xdr:rowOff>
    </xdr:from>
    <xdr:ext cx="469744" cy="259045"/>
    <xdr:sp macro="" textlink="">
      <xdr:nvSpPr>
        <xdr:cNvPr id="267" name="【公営住宅】&#10;一人当たり面積平均値テキスト"/>
        <xdr:cNvSpPr txBox="1"/>
      </xdr:nvSpPr>
      <xdr:spPr>
        <a:xfrm>
          <a:off x="10566400" y="14472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91802</xdr:rowOff>
    </xdr:from>
    <xdr:to>
      <xdr:col>15</xdr:col>
      <xdr:colOff>231775</xdr:colOff>
      <xdr:row>85</xdr:row>
      <xdr:rowOff>21952</xdr:rowOff>
    </xdr:to>
    <xdr:sp macro="" textlink="">
      <xdr:nvSpPr>
        <xdr:cNvPr id="268" name="フローチャート : 判断 267"/>
        <xdr:cNvSpPr/>
      </xdr:nvSpPr>
      <xdr:spPr>
        <a:xfrm>
          <a:off x="10426700" y="1449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35198</xdr:rowOff>
    </xdr:from>
    <xdr:to>
      <xdr:col>14</xdr:col>
      <xdr:colOff>79375</xdr:colOff>
      <xdr:row>84</xdr:row>
      <xdr:rowOff>136798</xdr:rowOff>
    </xdr:to>
    <xdr:sp macro="" textlink="">
      <xdr:nvSpPr>
        <xdr:cNvPr id="269" name="フローチャート : 判断 268"/>
        <xdr:cNvSpPr/>
      </xdr:nvSpPr>
      <xdr:spPr>
        <a:xfrm>
          <a:off x="9588500" y="1443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120650</xdr:rowOff>
    </xdr:from>
    <xdr:to>
      <xdr:col>14</xdr:col>
      <xdr:colOff>79375</xdr:colOff>
      <xdr:row>86</xdr:row>
      <xdr:rowOff>50800</xdr:rowOff>
    </xdr:to>
    <xdr:sp macro="" textlink="">
      <xdr:nvSpPr>
        <xdr:cNvPr id="275" name="円/楕円 274"/>
        <xdr:cNvSpPr/>
      </xdr:nvSpPr>
      <xdr:spPr>
        <a:xfrm>
          <a:off x="9588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153325</xdr:rowOff>
    </xdr:from>
    <xdr:ext cx="469744" cy="259045"/>
    <xdr:sp macro="" textlink="">
      <xdr:nvSpPr>
        <xdr:cNvPr id="276" name="n_1aveValue【公営住宅】&#10;一人当たり面積"/>
        <xdr:cNvSpPr txBox="1"/>
      </xdr:nvSpPr>
      <xdr:spPr>
        <a:xfrm>
          <a:off x="9391727" y="1421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41927</xdr:rowOff>
    </xdr:from>
    <xdr:ext cx="469744" cy="259045"/>
    <xdr:sp macro="" textlink="">
      <xdr:nvSpPr>
        <xdr:cNvPr id="277" name="n_1mainValue【公営住宅】&#10;一人当たり面積"/>
        <xdr:cNvSpPr txBox="1"/>
      </xdr:nvSpPr>
      <xdr:spPr>
        <a:xfrm>
          <a:off x="9391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4" name="テキスト ボックス 30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6" name="テキスト ボックス 30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4" name="テキスト ボックス 31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6" name="テキスト ボックス 3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140970</xdr:rowOff>
    </xdr:from>
    <xdr:to>
      <xdr:col>23</xdr:col>
      <xdr:colOff>516889</xdr:colOff>
      <xdr:row>41</xdr:row>
      <xdr:rowOff>158115</xdr:rowOff>
    </xdr:to>
    <xdr:cxnSp macro="">
      <xdr:nvCxnSpPr>
        <xdr:cNvPr id="318" name="直線コネクタ 317"/>
        <xdr:cNvCxnSpPr/>
      </xdr:nvCxnSpPr>
      <xdr:spPr>
        <a:xfrm flipV="1">
          <a:off x="16318864" y="597027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161942</xdr:rowOff>
    </xdr:from>
    <xdr:ext cx="405111" cy="259045"/>
    <xdr:sp macro="" textlink="">
      <xdr:nvSpPr>
        <xdr:cNvPr id="319" name="【認定こども園・幼稚園・保育所】&#10;有形固定資産減価償却率最小値テキスト"/>
        <xdr:cNvSpPr txBox="1"/>
      </xdr:nvSpPr>
      <xdr:spPr>
        <a:xfrm>
          <a:off x="164084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428625</xdr:colOff>
      <xdr:row>41</xdr:row>
      <xdr:rowOff>158115</xdr:rowOff>
    </xdr:from>
    <xdr:to>
      <xdr:col>23</xdr:col>
      <xdr:colOff>606425</xdr:colOff>
      <xdr:row>41</xdr:row>
      <xdr:rowOff>158115</xdr:rowOff>
    </xdr:to>
    <xdr:cxnSp macro="">
      <xdr:nvCxnSpPr>
        <xdr:cNvPr id="320" name="直線コネクタ 319"/>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87647</xdr:rowOff>
    </xdr:from>
    <xdr:ext cx="405111" cy="259045"/>
    <xdr:sp macro="" textlink="">
      <xdr:nvSpPr>
        <xdr:cNvPr id="321" name="【認定こども園・幼稚園・保育所】&#10;有形固定資産減価償却率最大値テキスト"/>
        <xdr:cNvSpPr txBox="1"/>
      </xdr:nvSpPr>
      <xdr:spPr>
        <a:xfrm>
          <a:off x="164084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23</xdr:col>
      <xdr:colOff>428625</xdr:colOff>
      <xdr:row>34</xdr:row>
      <xdr:rowOff>140970</xdr:rowOff>
    </xdr:from>
    <xdr:to>
      <xdr:col>23</xdr:col>
      <xdr:colOff>606425</xdr:colOff>
      <xdr:row>34</xdr:row>
      <xdr:rowOff>140970</xdr:rowOff>
    </xdr:to>
    <xdr:cxnSp macro="">
      <xdr:nvCxnSpPr>
        <xdr:cNvPr id="322" name="直線コネクタ 321"/>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123842</xdr:rowOff>
    </xdr:from>
    <xdr:ext cx="405111" cy="259045"/>
    <xdr:sp macro="" textlink="">
      <xdr:nvSpPr>
        <xdr:cNvPr id="323" name="【認定こども園・幼稚園・保育所】&#10;有形固定資産減価償却率平均値テキスト"/>
        <xdr:cNvSpPr txBox="1"/>
      </xdr:nvSpPr>
      <xdr:spPr>
        <a:xfrm>
          <a:off x="16408400" y="6638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145415</xdr:rowOff>
    </xdr:from>
    <xdr:to>
      <xdr:col>23</xdr:col>
      <xdr:colOff>568325</xdr:colOff>
      <xdr:row>39</xdr:row>
      <xdr:rowOff>75565</xdr:rowOff>
    </xdr:to>
    <xdr:sp macro="" textlink="">
      <xdr:nvSpPr>
        <xdr:cNvPr id="324" name="フローチャート : 判断 323"/>
        <xdr:cNvSpPr/>
      </xdr:nvSpPr>
      <xdr:spPr>
        <a:xfrm>
          <a:off x="162687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53975</xdr:rowOff>
    </xdr:from>
    <xdr:to>
      <xdr:col>22</xdr:col>
      <xdr:colOff>415925</xdr:colOff>
      <xdr:row>38</xdr:row>
      <xdr:rowOff>155575</xdr:rowOff>
    </xdr:to>
    <xdr:sp macro="" textlink="">
      <xdr:nvSpPr>
        <xdr:cNvPr id="325" name="フローチャート : 判断 324"/>
        <xdr:cNvSpPr/>
      </xdr:nvSpPr>
      <xdr:spPr>
        <a:xfrm>
          <a:off x="15430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50165</xdr:rowOff>
    </xdr:from>
    <xdr:to>
      <xdr:col>22</xdr:col>
      <xdr:colOff>415925</xdr:colOff>
      <xdr:row>36</xdr:row>
      <xdr:rowOff>151765</xdr:rowOff>
    </xdr:to>
    <xdr:sp macro="" textlink="">
      <xdr:nvSpPr>
        <xdr:cNvPr id="331" name="円/楕円 330"/>
        <xdr:cNvSpPr/>
      </xdr:nvSpPr>
      <xdr:spPr>
        <a:xfrm>
          <a:off x="15430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146702</xdr:rowOff>
    </xdr:from>
    <xdr:ext cx="405111" cy="259045"/>
    <xdr:sp macro="" textlink="">
      <xdr:nvSpPr>
        <xdr:cNvPr id="332" name="n_1aveValue【認定こども園・幼稚園・保育所】&#10;有形固定資産減価償却率"/>
        <xdr:cNvSpPr txBox="1"/>
      </xdr:nvSpPr>
      <xdr:spPr>
        <a:xfrm>
          <a:off x="15266043"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168292</xdr:rowOff>
    </xdr:from>
    <xdr:ext cx="405111" cy="259045"/>
    <xdr:sp macro="" textlink="">
      <xdr:nvSpPr>
        <xdr:cNvPr id="333" name="n_1mainValue【認定こども園・幼稚園・保育所】&#10;有形固定資産減価償却率"/>
        <xdr:cNvSpPr txBox="1"/>
      </xdr:nvSpPr>
      <xdr:spPr>
        <a:xfrm>
          <a:off x="15266043"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4" name="正方形/長方形 3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5" name="正方形/長方形 3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6" name="正方形/長方形 3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7" name="正方形/長方形 3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8" name="正方形/長方形 3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9" name="正方形/長方形 3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0" name="正方形/長方形 3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1" name="正方形/長方形 3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2" name="テキスト ボックス 3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3" name="直線コネクタ 3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4" name="直線コネクタ 3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5" name="テキスト ボックス 3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6" name="直線コネクタ 3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47" name="テキスト ボックス 3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8" name="直線コネクタ 3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49" name="テキスト ボックス 3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0" name="直線コネクタ 3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1" name="テキスト ボックス 3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3" name="テキスト ボックス 3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23622</xdr:rowOff>
    </xdr:from>
    <xdr:to>
      <xdr:col>32</xdr:col>
      <xdr:colOff>186689</xdr:colOff>
      <xdr:row>41</xdr:row>
      <xdr:rowOff>96774</xdr:rowOff>
    </xdr:to>
    <xdr:cxnSp macro="">
      <xdr:nvCxnSpPr>
        <xdr:cNvPr id="355" name="直線コネクタ 354"/>
        <xdr:cNvCxnSpPr/>
      </xdr:nvCxnSpPr>
      <xdr:spPr>
        <a:xfrm flipV="1">
          <a:off x="22160864" y="568147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100601</xdr:rowOff>
    </xdr:from>
    <xdr:ext cx="469744" cy="259045"/>
    <xdr:sp macro="" textlink="">
      <xdr:nvSpPr>
        <xdr:cNvPr id="356" name="【認定こども園・幼稚園・保育所】&#10;一人当たり面積最小値テキスト"/>
        <xdr:cNvSpPr txBox="1"/>
      </xdr:nvSpPr>
      <xdr:spPr>
        <a:xfrm>
          <a:off x="22250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96774</xdr:rowOff>
    </xdr:from>
    <xdr:to>
      <xdr:col>32</xdr:col>
      <xdr:colOff>276225</xdr:colOff>
      <xdr:row>41</xdr:row>
      <xdr:rowOff>96774</xdr:rowOff>
    </xdr:to>
    <xdr:cxnSp macro="">
      <xdr:nvCxnSpPr>
        <xdr:cNvPr id="357" name="直線コネクタ 356"/>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141749</xdr:rowOff>
    </xdr:from>
    <xdr:ext cx="469744" cy="259045"/>
    <xdr:sp macro="" textlink="">
      <xdr:nvSpPr>
        <xdr:cNvPr id="358" name="【認定こども園・幼稚園・保育所】&#10;一人当たり面積最大値テキスト"/>
        <xdr:cNvSpPr txBox="1"/>
      </xdr:nvSpPr>
      <xdr:spPr>
        <a:xfrm>
          <a:off x="22250400" y="545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33</xdr:row>
      <xdr:rowOff>23622</xdr:rowOff>
    </xdr:from>
    <xdr:to>
      <xdr:col>32</xdr:col>
      <xdr:colOff>276225</xdr:colOff>
      <xdr:row>33</xdr:row>
      <xdr:rowOff>23622</xdr:rowOff>
    </xdr:to>
    <xdr:cxnSp macro="">
      <xdr:nvCxnSpPr>
        <xdr:cNvPr id="359" name="直線コネクタ 358"/>
        <xdr:cNvCxnSpPr/>
      </xdr:nvCxnSpPr>
      <xdr:spPr>
        <a:xfrm>
          <a:off x="22072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72407</xdr:rowOff>
    </xdr:from>
    <xdr:ext cx="469744" cy="259045"/>
    <xdr:sp macro="" textlink="">
      <xdr:nvSpPr>
        <xdr:cNvPr id="360" name="【認定こども園・幼稚園・保育所】&#10;一人当たり面積平均値テキスト"/>
        <xdr:cNvSpPr txBox="1"/>
      </xdr:nvSpPr>
      <xdr:spPr>
        <a:xfrm>
          <a:off x="222504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93980</xdr:rowOff>
    </xdr:from>
    <xdr:to>
      <xdr:col>32</xdr:col>
      <xdr:colOff>238125</xdr:colOff>
      <xdr:row>39</xdr:row>
      <xdr:rowOff>24130</xdr:rowOff>
    </xdr:to>
    <xdr:sp macro="" textlink="">
      <xdr:nvSpPr>
        <xdr:cNvPr id="361" name="フローチャート : 判断 360"/>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146558</xdr:rowOff>
    </xdr:from>
    <xdr:to>
      <xdr:col>31</xdr:col>
      <xdr:colOff>85725</xdr:colOff>
      <xdr:row>38</xdr:row>
      <xdr:rowOff>76708</xdr:rowOff>
    </xdr:to>
    <xdr:sp macro="" textlink="">
      <xdr:nvSpPr>
        <xdr:cNvPr id="362" name="フローチャート : 判断 361"/>
        <xdr:cNvSpPr/>
      </xdr:nvSpPr>
      <xdr:spPr>
        <a:xfrm>
          <a:off x="21272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93980</xdr:rowOff>
    </xdr:from>
    <xdr:to>
      <xdr:col>31</xdr:col>
      <xdr:colOff>85725</xdr:colOff>
      <xdr:row>39</xdr:row>
      <xdr:rowOff>24130</xdr:rowOff>
    </xdr:to>
    <xdr:sp macro="" textlink="">
      <xdr:nvSpPr>
        <xdr:cNvPr id="368" name="円/楕円 367"/>
        <xdr:cNvSpPr/>
      </xdr:nvSpPr>
      <xdr:spPr>
        <a:xfrm>
          <a:off x="21272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93235</xdr:rowOff>
    </xdr:from>
    <xdr:ext cx="469744" cy="259045"/>
    <xdr:sp macro="" textlink="">
      <xdr:nvSpPr>
        <xdr:cNvPr id="369" name="n_1aveValue【認定こども園・幼稚園・保育所】&#10;一人当たり面積"/>
        <xdr:cNvSpPr txBox="1"/>
      </xdr:nvSpPr>
      <xdr:spPr>
        <a:xfrm>
          <a:off x="210757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0.068</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15257</xdr:rowOff>
    </xdr:from>
    <xdr:ext cx="469744" cy="259045"/>
    <xdr:sp macro="" textlink="">
      <xdr:nvSpPr>
        <xdr:cNvPr id="370" name="n_1mainValue【認定こども園・幼稚園・保育所】&#10;一人当たり面積"/>
        <xdr:cNvSpPr txBox="1"/>
      </xdr:nvSpPr>
      <xdr:spPr>
        <a:xfrm>
          <a:off x="21075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1" name="テキスト ボックス 38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82" name="直線コネクタ 38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83" name="テキスト ボックス 38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84" name="直線コネクタ 38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5" name="テキスト ボックス 38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6" name="直線コネクタ 38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7" name="テキスト ボックス 38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8" name="直線コネクタ 38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9" name="テキスト ボックス 38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90" name="直線コネクタ 38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91" name="テキスト ボックス 39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92" name="直線コネクタ 39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93" name="テキスト ボックス 39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4" name="直線コネクタ 3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5" name="テキスト ボックス 3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35923</xdr:rowOff>
    </xdr:from>
    <xdr:to>
      <xdr:col>23</xdr:col>
      <xdr:colOff>516889</xdr:colOff>
      <xdr:row>65</xdr:row>
      <xdr:rowOff>1633</xdr:rowOff>
    </xdr:to>
    <xdr:cxnSp macro="">
      <xdr:nvCxnSpPr>
        <xdr:cNvPr id="397" name="直線コネクタ 396"/>
        <xdr:cNvCxnSpPr/>
      </xdr:nvCxnSpPr>
      <xdr:spPr>
        <a:xfrm flipV="1">
          <a:off x="16318864" y="9637123"/>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5460</xdr:rowOff>
    </xdr:from>
    <xdr:ext cx="405111" cy="259045"/>
    <xdr:sp macro="" textlink="">
      <xdr:nvSpPr>
        <xdr:cNvPr id="398" name="【学校施設】&#10;有形固定資産減価償却率最小値テキスト"/>
        <xdr:cNvSpPr txBox="1"/>
      </xdr:nvSpPr>
      <xdr:spPr>
        <a:xfrm>
          <a:off x="16408400" y="1114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65</xdr:row>
      <xdr:rowOff>1633</xdr:rowOff>
    </xdr:from>
    <xdr:to>
      <xdr:col>23</xdr:col>
      <xdr:colOff>606425</xdr:colOff>
      <xdr:row>65</xdr:row>
      <xdr:rowOff>1633</xdr:rowOff>
    </xdr:to>
    <xdr:cxnSp macro="">
      <xdr:nvCxnSpPr>
        <xdr:cNvPr id="399" name="直線コネクタ 398"/>
        <xdr:cNvCxnSpPr/>
      </xdr:nvCxnSpPr>
      <xdr:spPr>
        <a:xfrm>
          <a:off x="16230600" y="1114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154050</xdr:rowOff>
    </xdr:from>
    <xdr:ext cx="405111" cy="259045"/>
    <xdr:sp macro="" textlink="">
      <xdr:nvSpPr>
        <xdr:cNvPr id="400" name="【学校施設】&#10;有形固定資産減価償却率最大値テキスト"/>
        <xdr:cNvSpPr txBox="1"/>
      </xdr:nvSpPr>
      <xdr:spPr>
        <a:xfrm>
          <a:off x="164084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23</xdr:col>
      <xdr:colOff>428625</xdr:colOff>
      <xdr:row>56</xdr:row>
      <xdr:rowOff>35923</xdr:rowOff>
    </xdr:from>
    <xdr:to>
      <xdr:col>23</xdr:col>
      <xdr:colOff>606425</xdr:colOff>
      <xdr:row>56</xdr:row>
      <xdr:rowOff>35923</xdr:rowOff>
    </xdr:to>
    <xdr:cxnSp macro="">
      <xdr:nvCxnSpPr>
        <xdr:cNvPr id="401" name="直線コネクタ 400"/>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99077</xdr:rowOff>
    </xdr:from>
    <xdr:ext cx="405111" cy="259045"/>
    <xdr:sp macro="" textlink="">
      <xdr:nvSpPr>
        <xdr:cNvPr id="402" name="【学校施設】&#10;有形固定資産減価償却率平均値テキスト"/>
        <xdr:cNvSpPr txBox="1"/>
      </xdr:nvSpPr>
      <xdr:spPr>
        <a:xfrm>
          <a:off x="164084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403" name="フローチャート : 判断 402"/>
        <xdr:cNvSpPr/>
      </xdr:nvSpPr>
      <xdr:spPr>
        <a:xfrm>
          <a:off x="16268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146776</xdr:rowOff>
    </xdr:from>
    <xdr:to>
      <xdr:col>22</xdr:col>
      <xdr:colOff>415925</xdr:colOff>
      <xdr:row>60</xdr:row>
      <xdr:rowOff>76926</xdr:rowOff>
    </xdr:to>
    <xdr:sp macro="" textlink="">
      <xdr:nvSpPr>
        <xdr:cNvPr id="404" name="フローチャート : 判断 403"/>
        <xdr:cNvSpPr/>
      </xdr:nvSpPr>
      <xdr:spPr>
        <a:xfrm>
          <a:off x="15430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5" name="テキスト ボックス 4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6" name="テキスト ボックス 4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7" name="テキスト ボックス 4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8" name="テキスト ボックス 4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9" name="テキスト ボックス 4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101056</xdr:rowOff>
    </xdr:from>
    <xdr:to>
      <xdr:col>22</xdr:col>
      <xdr:colOff>415925</xdr:colOff>
      <xdr:row>62</xdr:row>
      <xdr:rowOff>31206</xdr:rowOff>
    </xdr:to>
    <xdr:sp macro="" textlink="">
      <xdr:nvSpPr>
        <xdr:cNvPr id="410" name="円/楕円 409"/>
        <xdr:cNvSpPr/>
      </xdr:nvSpPr>
      <xdr:spPr>
        <a:xfrm>
          <a:off x="154305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93453</xdr:rowOff>
    </xdr:from>
    <xdr:ext cx="405111" cy="259045"/>
    <xdr:sp macro="" textlink="">
      <xdr:nvSpPr>
        <xdr:cNvPr id="411" name="n_1aveValue【学校施設】&#10;有形固定資産減価償却率"/>
        <xdr:cNvSpPr txBox="1"/>
      </xdr:nvSpPr>
      <xdr:spPr>
        <a:xfrm>
          <a:off x="15266043"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22333</xdr:rowOff>
    </xdr:from>
    <xdr:ext cx="405111" cy="259045"/>
    <xdr:sp macro="" textlink="">
      <xdr:nvSpPr>
        <xdr:cNvPr id="412" name="n_1mainValue【学校施設】&#10;有形固定資産減価償却率"/>
        <xdr:cNvSpPr txBox="1"/>
      </xdr:nvSpPr>
      <xdr:spPr>
        <a:xfrm>
          <a:off x="15266043"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3" name="正方形/長方形 4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4" name="正方形/長方形 4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5" name="正方形/長方形 4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6" name="正方形/長方形 4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7" name="正方形/長方形 4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8" name="正方形/長方形 4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9" name="正方形/長方形 4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0" name="正方形/長方形 4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1" name="テキスト ボックス 4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2" name="直線コネクタ 4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3" name="テキスト ボックス 42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24" name="直線コネクタ 42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5" name="テキスト ボックス 42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26" name="直線コネクタ 42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27" name="テキスト ボックス 42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28" name="直線コネクタ 42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9" name="テキスト ボックス 42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30" name="直線コネクタ 42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31" name="テキスト ボックス 43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32" name="直線コネクタ 43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33" name="テキスト ボックス 43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4" name="直線コネクタ 4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5" name="テキスト ボックス 4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160020</xdr:rowOff>
    </xdr:from>
    <xdr:to>
      <xdr:col>32</xdr:col>
      <xdr:colOff>186689</xdr:colOff>
      <xdr:row>63</xdr:row>
      <xdr:rowOff>154305</xdr:rowOff>
    </xdr:to>
    <xdr:cxnSp macro="">
      <xdr:nvCxnSpPr>
        <xdr:cNvPr id="437" name="直線コネクタ 436"/>
        <xdr:cNvCxnSpPr/>
      </xdr:nvCxnSpPr>
      <xdr:spPr>
        <a:xfrm flipV="1">
          <a:off x="22160864" y="976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158132</xdr:rowOff>
    </xdr:from>
    <xdr:ext cx="469744" cy="259045"/>
    <xdr:sp macro="" textlink="">
      <xdr:nvSpPr>
        <xdr:cNvPr id="438" name="【学校施設】&#10;一人当たり面積最小値テキスト"/>
        <xdr:cNvSpPr txBox="1"/>
      </xdr:nvSpPr>
      <xdr:spPr>
        <a:xfrm>
          <a:off x="22250400"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63</xdr:row>
      <xdr:rowOff>154305</xdr:rowOff>
    </xdr:from>
    <xdr:to>
      <xdr:col>32</xdr:col>
      <xdr:colOff>276225</xdr:colOff>
      <xdr:row>63</xdr:row>
      <xdr:rowOff>154305</xdr:rowOff>
    </xdr:to>
    <xdr:cxnSp macro="">
      <xdr:nvCxnSpPr>
        <xdr:cNvPr id="439" name="直線コネクタ 438"/>
        <xdr:cNvCxnSpPr/>
      </xdr:nvCxnSpPr>
      <xdr:spPr>
        <a:xfrm>
          <a:off x="22072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106697</xdr:rowOff>
    </xdr:from>
    <xdr:ext cx="469744" cy="259045"/>
    <xdr:sp macro="" textlink="">
      <xdr:nvSpPr>
        <xdr:cNvPr id="440" name="【学校施設】&#10;一人当たり面積最大値テキスト"/>
        <xdr:cNvSpPr txBox="1"/>
      </xdr:nvSpPr>
      <xdr:spPr>
        <a:xfrm>
          <a:off x="222504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a:t>
          </a:r>
          <a:endParaRPr kumimoji="1" lang="ja-JP" altLang="en-US" sz="1000" b="1">
            <a:latin typeface="ＭＳ Ｐゴシック"/>
          </a:endParaRPr>
        </a:p>
      </xdr:txBody>
    </xdr:sp>
    <xdr:clientData/>
  </xdr:oneCellAnchor>
  <xdr:twoCellAnchor>
    <xdr:from>
      <xdr:col>32</xdr:col>
      <xdr:colOff>98425</xdr:colOff>
      <xdr:row>56</xdr:row>
      <xdr:rowOff>160020</xdr:rowOff>
    </xdr:from>
    <xdr:to>
      <xdr:col>32</xdr:col>
      <xdr:colOff>276225</xdr:colOff>
      <xdr:row>56</xdr:row>
      <xdr:rowOff>160020</xdr:rowOff>
    </xdr:to>
    <xdr:cxnSp macro="">
      <xdr:nvCxnSpPr>
        <xdr:cNvPr id="441" name="直線コネクタ 440"/>
        <xdr:cNvCxnSpPr/>
      </xdr:nvCxnSpPr>
      <xdr:spPr>
        <a:xfrm>
          <a:off x="22072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11447</xdr:rowOff>
    </xdr:from>
    <xdr:ext cx="469744" cy="259045"/>
    <xdr:sp macro="" textlink="">
      <xdr:nvSpPr>
        <xdr:cNvPr id="442" name="【学校施設】&#10;一人当たり面積平均値テキスト"/>
        <xdr:cNvSpPr txBox="1"/>
      </xdr:nvSpPr>
      <xdr:spPr>
        <a:xfrm>
          <a:off x="22250400" y="1046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33020</xdr:rowOff>
    </xdr:from>
    <xdr:to>
      <xdr:col>32</xdr:col>
      <xdr:colOff>238125</xdr:colOff>
      <xdr:row>61</xdr:row>
      <xdr:rowOff>134620</xdr:rowOff>
    </xdr:to>
    <xdr:sp macro="" textlink="">
      <xdr:nvSpPr>
        <xdr:cNvPr id="443" name="フローチャート : 判断 442"/>
        <xdr:cNvSpPr/>
      </xdr:nvSpPr>
      <xdr:spPr>
        <a:xfrm>
          <a:off x="22110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166370</xdr:rowOff>
    </xdr:from>
    <xdr:to>
      <xdr:col>31</xdr:col>
      <xdr:colOff>85725</xdr:colOff>
      <xdr:row>61</xdr:row>
      <xdr:rowOff>96520</xdr:rowOff>
    </xdr:to>
    <xdr:sp macro="" textlink="">
      <xdr:nvSpPr>
        <xdr:cNvPr id="444" name="フローチャート : 判断 443"/>
        <xdr:cNvSpPr/>
      </xdr:nvSpPr>
      <xdr:spPr>
        <a:xfrm>
          <a:off x="21272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5" name="テキスト ボックス 4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6" name="テキスト ボックス 4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7" name="テキスト ボックス 4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8" name="テキスト ボックス 4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9" name="テキスト ボックス 4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6350</xdr:rowOff>
    </xdr:from>
    <xdr:to>
      <xdr:col>31</xdr:col>
      <xdr:colOff>85725</xdr:colOff>
      <xdr:row>62</xdr:row>
      <xdr:rowOff>107950</xdr:rowOff>
    </xdr:to>
    <xdr:sp macro="" textlink="">
      <xdr:nvSpPr>
        <xdr:cNvPr id="450" name="円/楕円 449"/>
        <xdr:cNvSpPr/>
      </xdr:nvSpPr>
      <xdr:spPr>
        <a:xfrm>
          <a:off x="21272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113047</xdr:rowOff>
    </xdr:from>
    <xdr:ext cx="469744" cy="259045"/>
    <xdr:sp macro="" textlink="">
      <xdr:nvSpPr>
        <xdr:cNvPr id="451" name="n_1aveValue【学校施設】&#10;一人当たり面積"/>
        <xdr:cNvSpPr txBox="1"/>
      </xdr:nvSpPr>
      <xdr:spPr>
        <a:xfrm>
          <a:off x="210757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99077</xdr:rowOff>
    </xdr:from>
    <xdr:ext cx="469744" cy="259045"/>
    <xdr:sp macro="" textlink="">
      <xdr:nvSpPr>
        <xdr:cNvPr id="452" name="n_1mainValue【学校施設】&#10;一人当たり面積"/>
        <xdr:cNvSpPr txBox="1"/>
      </xdr:nvSpPr>
      <xdr:spPr>
        <a:xfrm>
          <a:off x="210757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3" name="正方形/長方形 4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4" name="正方形/長方形 4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5" name="正方形/長方形 4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6" name="正方形/長方形 4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7" name="正方形/長方形 4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8" name="正方形/長方形 4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9" name="正方形/長方形 4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0" name="正方形/長方形 4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1" name="テキスト ボックス 4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2" name="直線コネクタ 4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63" name="テキスト ボックス 46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64" name="直線コネクタ 46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65" name="テキスト ボックス 46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66" name="直線コネクタ 46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7" name="テキスト ボックス 46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8" name="直線コネクタ 46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9" name="テキスト ボックス 46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70" name="直線コネクタ 46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71" name="テキスト ボックス 47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72" name="直線コネクタ 47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73" name="テキスト ボックス 47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4" name="直線コネクタ 47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5" name="テキスト ボックス 47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135255</xdr:rowOff>
    </xdr:to>
    <xdr:cxnSp macro="">
      <xdr:nvCxnSpPr>
        <xdr:cNvPr id="477" name="直線コネクタ 476"/>
        <xdr:cNvCxnSpPr/>
      </xdr:nvCxnSpPr>
      <xdr:spPr>
        <a:xfrm flipV="1">
          <a:off x="16318864" y="13335000"/>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478" name="【児童館】&#10;有形固定資産減価償却率最小値テキスト"/>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479" name="直線コネクタ 478"/>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80"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81" name="直線コネクタ 48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9541</xdr:rowOff>
    </xdr:from>
    <xdr:ext cx="405111" cy="259045"/>
    <xdr:sp macro="" textlink="">
      <xdr:nvSpPr>
        <xdr:cNvPr id="482" name="【児童館】&#10;有形固定資産減価償却率平均値テキスト"/>
        <xdr:cNvSpPr txBox="1"/>
      </xdr:nvSpPr>
      <xdr:spPr>
        <a:xfrm>
          <a:off x="16408400" y="1406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31114</xdr:rowOff>
    </xdr:from>
    <xdr:to>
      <xdr:col>23</xdr:col>
      <xdr:colOff>568325</xdr:colOff>
      <xdr:row>82</xdr:row>
      <xdr:rowOff>132714</xdr:rowOff>
    </xdr:to>
    <xdr:sp macro="" textlink="">
      <xdr:nvSpPr>
        <xdr:cNvPr id="483" name="フローチャート : 判断 482"/>
        <xdr:cNvSpPr/>
      </xdr:nvSpPr>
      <xdr:spPr>
        <a:xfrm>
          <a:off x="162687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103505</xdr:rowOff>
    </xdr:from>
    <xdr:to>
      <xdr:col>22</xdr:col>
      <xdr:colOff>415925</xdr:colOff>
      <xdr:row>84</xdr:row>
      <xdr:rowOff>33655</xdr:rowOff>
    </xdr:to>
    <xdr:sp macro="" textlink="">
      <xdr:nvSpPr>
        <xdr:cNvPr id="484" name="フローチャート : 判断 483"/>
        <xdr:cNvSpPr/>
      </xdr:nvSpPr>
      <xdr:spPr>
        <a:xfrm>
          <a:off x="15430500" y="1433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5" name="テキスト ボックス 48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6" name="テキスト ボックス 48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7" name="テキスト ボックス 48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8" name="テキスト ボックス 48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9" name="テキスト ボックス 48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166370</xdr:rowOff>
    </xdr:from>
    <xdr:to>
      <xdr:col>22</xdr:col>
      <xdr:colOff>415925</xdr:colOff>
      <xdr:row>82</xdr:row>
      <xdr:rowOff>96520</xdr:rowOff>
    </xdr:to>
    <xdr:sp macro="" textlink="">
      <xdr:nvSpPr>
        <xdr:cNvPr id="490" name="円/楕円 489"/>
        <xdr:cNvSpPr/>
      </xdr:nvSpPr>
      <xdr:spPr>
        <a:xfrm>
          <a:off x="15430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24782</xdr:rowOff>
    </xdr:from>
    <xdr:ext cx="405111" cy="259045"/>
    <xdr:sp macro="" textlink="">
      <xdr:nvSpPr>
        <xdr:cNvPr id="491" name="n_1aveValue【児童館】&#10;有形固定資産減価償却率"/>
        <xdr:cNvSpPr txBox="1"/>
      </xdr:nvSpPr>
      <xdr:spPr>
        <a:xfrm>
          <a:off x="15266043"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113047</xdr:rowOff>
    </xdr:from>
    <xdr:ext cx="405111" cy="259045"/>
    <xdr:sp macro="" textlink="">
      <xdr:nvSpPr>
        <xdr:cNvPr id="492" name="n_1mainValue【児童館】&#10;有形固定資産減価償却率"/>
        <xdr:cNvSpPr txBox="1"/>
      </xdr:nvSpPr>
      <xdr:spPr>
        <a:xfrm>
          <a:off x="15266043"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3" name="正方形/長方形 4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4" name="正方形/長方形 4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5" name="正方形/長方形 4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6" name="正方形/長方形 4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7" name="正方形/長方形 4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8" name="正方形/長方形 4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9" name="正方形/長方形 4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0" name="正方形/長方形 4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01" name="テキスト ボックス 5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2" name="直線コネクタ 5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03" name="直線コネクタ 50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04" name="テキスト ボックス 50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05" name="直線コネクタ 50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06" name="テキスト ボックス 50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07" name="直線コネクタ 50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08" name="テキスト ボックス 50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09" name="直線コネクタ 50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10" name="テキスト ボックス 50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1" name="直線コネクタ 5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2" name="テキスト ボックス 5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85</xdr:row>
      <xdr:rowOff>26670</xdr:rowOff>
    </xdr:to>
    <xdr:cxnSp macro="">
      <xdr:nvCxnSpPr>
        <xdr:cNvPr id="514" name="直線コネクタ 513"/>
        <xdr:cNvCxnSpPr/>
      </xdr:nvCxnSpPr>
      <xdr:spPr>
        <a:xfrm flipV="1">
          <a:off x="22160864" y="13502639"/>
          <a:ext cx="0" cy="109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30497</xdr:rowOff>
    </xdr:from>
    <xdr:ext cx="469744" cy="259045"/>
    <xdr:sp macro="" textlink="">
      <xdr:nvSpPr>
        <xdr:cNvPr id="515" name="【児童館】&#10;一人当たり面積最小値テキスト"/>
        <xdr:cNvSpPr txBox="1"/>
      </xdr:nvSpPr>
      <xdr:spPr>
        <a:xfrm>
          <a:off x="222504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26670</xdr:rowOff>
    </xdr:from>
    <xdr:to>
      <xdr:col>32</xdr:col>
      <xdr:colOff>276225</xdr:colOff>
      <xdr:row>85</xdr:row>
      <xdr:rowOff>26670</xdr:rowOff>
    </xdr:to>
    <xdr:cxnSp macro="">
      <xdr:nvCxnSpPr>
        <xdr:cNvPr id="516" name="直線コネクタ 515"/>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517" name="【児童館】&#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518" name="直線コネクタ 517"/>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519" name="【児童館】&#10;一人当たり面積平均値テキスト"/>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0.015</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520" name="フローチャート : 判断 519"/>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147320</xdr:rowOff>
    </xdr:from>
    <xdr:to>
      <xdr:col>31</xdr:col>
      <xdr:colOff>85725</xdr:colOff>
      <xdr:row>81</xdr:row>
      <xdr:rowOff>77470</xdr:rowOff>
    </xdr:to>
    <xdr:sp macro="" textlink="">
      <xdr:nvSpPr>
        <xdr:cNvPr id="521" name="フローチャート : 判断 520"/>
        <xdr:cNvSpPr/>
      </xdr:nvSpPr>
      <xdr:spPr>
        <a:xfrm>
          <a:off x="21272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2" name="テキスト ボックス 5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3" name="テキスト ボックス 5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4" name="テキスト ボックス 5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5" name="テキスト ボックス 5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6" name="テキスト ボックス 5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90170</xdr:rowOff>
    </xdr:from>
    <xdr:to>
      <xdr:col>31</xdr:col>
      <xdr:colOff>85725</xdr:colOff>
      <xdr:row>84</xdr:row>
      <xdr:rowOff>20320</xdr:rowOff>
    </xdr:to>
    <xdr:sp macro="" textlink="">
      <xdr:nvSpPr>
        <xdr:cNvPr id="527" name="円/楕円 526"/>
        <xdr:cNvSpPr/>
      </xdr:nvSpPr>
      <xdr:spPr>
        <a:xfrm>
          <a:off x="2127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93997</xdr:rowOff>
    </xdr:from>
    <xdr:ext cx="469744" cy="259045"/>
    <xdr:sp macro="" textlink="">
      <xdr:nvSpPr>
        <xdr:cNvPr id="528" name="n_1aveValue【児童館】&#10;一人当たり面積"/>
        <xdr:cNvSpPr txBox="1"/>
      </xdr:nvSpPr>
      <xdr:spPr>
        <a:xfrm>
          <a:off x="21075727" y="136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11447</xdr:rowOff>
    </xdr:from>
    <xdr:ext cx="469744" cy="259045"/>
    <xdr:sp macro="" textlink="">
      <xdr:nvSpPr>
        <xdr:cNvPr id="529" name="n_1mainValue【児童館】&#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0" name="正方形/長方形 5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1" name="正方形/長方形 5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2" name="正方形/長方形 5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3" name="正方形/長方形 5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4" name="正方形/長方形 5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5" name="正方形/長方形 5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6" name="正方形/長方形 5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7" name="正方形/長方形 5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8" name="テキスト ボックス 5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9" name="直線コネクタ 5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40" name="テキスト ボックス 53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541" name="直線コネクタ 540"/>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542" name="テキスト ボックス 541"/>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543" name="直線コネクタ 542"/>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544" name="テキスト ボックス 543"/>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545" name="直線コネクタ 544"/>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546" name="テキスト ボックス 545"/>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7" name="直線コネクタ 54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8" name="テキスト ボックス 54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549" name="直線コネクタ 548"/>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550" name="テキスト ボックス 549"/>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551" name="直線コネクタ 550"/>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552" name="テキスト ボックス 551"/>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553" name="直線コネクタ 552"/>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105427</xdr:rowOff>
    </xdr:from>
    <xdr:ext cx="403059" cy="259045"/>
    <xdr:sp macro="" textlink="">
      <xdr:nvSpPr>
        <xdr:cNvPr id="554" name="テキスト ボックス 553"/>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5" name="直線コネクタ 5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6" name="テキスト ボックス 5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39052</xdr:rowOff>
    </xdr:from>
    <xdr:to>
      <xdr:col>23</xdr:col>
      <xdr:colOff>516889</xdr:colOff>
      <xdr:row>108</xdr:row>
      <xdr:rowOff>93345</xdr:rowOff>
    </xdr:to>
    <xdr:cxnSp macro="">
      <xdr:nvCxnSpPr>
        <xdr:cNvPr id="558" name="直線コネクタ 557"/>
        <xdr:cNvCxnSpPr/>
      </xdr:nvCxnSpPr>
      <xdr:spPr>
        <a:xfrm flipV="1">
          <a:off x="16318864" y="17184052"/>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97172</xdr:rowOff>
    </xdr:from>
    <xdr:ext cx="405111" cy="259045"/>
    <xdr:sp macro="" textlink="">
      <xdr:nvSpPr>
        <xdr:cNvPr id="559" name="【公民館】&#10;有形固定資産減価償却率最小値テキスト"/>
        <xdr:cNvSpPr txBox="1"/>
      </xdr:nvSpPr>
      <xdr:spPr>
        <a:xfrm>
          <a:off x="16408400" y="186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a:t>
          </a:r>
          <a:endParaRPr kumimoji="1" lang="ja-JP" altLang="en-US" sz="1000" b="1">
            <a:latin typeface="ＭＳ Ｐゴシック"/>
          </a:endParaRPr>
        </a:p>
      </xdr:txBody>
    </xdr:sp>
    <xdr:clientData/>
  </xdr:oneCellAnchor>
  <xdr:twoCellAnchor>
    <xdr:from>
      <xdr:col>23</xdr:col>
      <xdr:colOff>428625</xdr:colOff>
      <xdr:row>108</xdr:row>
      <xdr:rowOff>93345</xdr:rowOff>
    </xdr:from>
    <xdr:to>
      <xdr:col>23</xdr:col>
      <xdr:colOff>606425</xdr:colOff>
      <xdr:row>108</xdr:row>
      <xdr:rowOff>93345</xdr:rowOff>
    </xdr:to>
    <xdr:cxnSp macro="">
      <xdr:nvCxnSpPr>
        <xdr:cNvPr id="560" name="直線コネクタ 559"/>
        <xdr:cNvCxnSpPr/>
      </xdr:nvCxnSpPr>
      <xdr:spPr>
        <a:xfrm>
          <a:off x="16230600" y="1860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157179</xdr:rowOff>
    </xdr:from>
    <xdr:ext cx="405111" cy="259045"/>
    <xdr:sp macro="" textlink="">
      <xdr:nvSpPr>
        <xdr:cNvPr id="561" name="【公民館】&#10;有形固定資産減価償却率最大値テキスト"/>
        <xdr:cNvSpPr txBox="1"/>
      </xdr:nvSpPr>
      <xdr:spPr>
        <a:xfrm>
          <a:off x="16408400" y="169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100</xdr:row>
      <xdr:rowOff>39052</xdr:rowOff>
    </xdr:from>
    <xdr:to>
      <xdr:col>23</xdr:col>
      <xdr:colOff>606425</xdr:colOff>
      <xdr:row>100</xdr:row>
      <xdr:rowOff>39052</xdr:rowOff>
    </xdr:to>
    <xdr:cxnSp macro="">
      <xdr:nvCxnSpPr>
        <xdr:cNvPr id="562" name="直線コネクタ 561"/>
        <xdr:cNvCxnSpPr/>
      </xdr:nvCxnSpPr>
      <xdr:spPr>
        <a:xfrm>
          <a:off x="16230600" y="171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66691</xdr:rowOff>
    </xdr:from>
    <xdr:ext cx="405111" cy="259045"/>
    <xdr:sp macro="" textlink="">
      <xdr:nvSpPr>
        <xdr:cNvPr id="563" name="【公民館】&#10;有形固定資産減価償却率平均値テキスト"/>
        <xdr:cNvSpPr txBox="1"/>
      </xdr:nvSpPr>
      <xdr:spPr>
        <a:xfrm>
          <a:off x="16408400" y="18068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88264</xdr:rowOff>
    </xdr:from>
    <xdr:to>
      <xdr:col>23</xdr:col>
      <xdr:colOff>568325</xdr:colOff>
      <xdr:row>106</xdr:row>
      <xdr:rowOff>18414</xdr:rowOff>
    </xdr:to>
    <xdr:sp macro="" textlink="">
      <xdr:nvSpPr>
        <xdr:cNvPr id="564" name="フローチャート : 判断 563"/>
        <xdr:cNvSpPr/>
      </xdr:nvSpPr>
      <xdr:spPr>
        <a:xfrm>
          <a:off x="162687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162561</xdr:rowOff>
    </xdr:from>
    <xdr:to>
      <xdr:col>22</xdr:col>
      <xdr:colOff>415925</xdr:colOff>
      <xdr:row>105</xdr:row>
      <xdr:rowOff>92711</xdr:rowOff>
    </xdr:to>
    <xdr:sp macro="" textlink="">
      <xdr:nvSpPr>
        <xdr:cNvPr id="565" name="フローチャート : 判断 564"/>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6" name="テキスト ボックス 5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7" name="テキスト ボックス 5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8" name="テキスト ボックス 5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9" name="テキスト ボックス 5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70" name="テキスト ボックス 5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131127</xdr:rowOff>
    </xdr:from>
    <xdr:to>
      <xdr:col>22</xdr:col>
      <xdr:colOff>415925</xdr:colOff>
      <xdr:row>108</xdr:row>
      <xdr:rowOff>61277</xdr:rowOff>
    </xdr:to>
    <xdr:sp macro="" textlink="">
      <xdr:nvSpPr>
        <xdr:cNvPr id="571" name="円/楕円 570"/>
        <xdr:cNvSpPr/>
      </xdr:nvSpPr>
      <xdr:spPr>
        <a:xfrm>
          <a:off x="15430500" y="1847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109238</xdr:rowOff>
    </xdr:from>
    <xdr:ext cx="405111" cy="259045"/>
    <xdr:sp macro="" textlink="">
      <xdr:nvSpPr>
        <xdr:cNvPr id="572" name="n_1aveValue【公民館】&#10;有形固定資産減価償却率"/>
        <xdr:cNvSpPr txBox="1"/>
      </xdr:nvSpPr>
      <xdr:spPr>
        <a:xfrm>
          <a:off x="15266043"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52404</xdr:rowOff>
    </xdr:from>
    <xdr:ext cx="405111" cy="259045"/>
    <xdr:sp macro="" textlink="">
      <xdr:nvSpPr>
        <xdr:cNvPr id="573" name="n_1mainValue【公民館】&#10;有形固定資産減価償却率"/>
        <xdr:cNvSpPr txBox="1"/>
      </xdr:nvSpPr>
      <xdr:spPr>
        <a:xfrm>
          <a:off x="15266043" y="18569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4" name="正方形/長方形 5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5" name="正方形/長方形 5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6" name="正方形/長方形 5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7" name="正方形/長方形 5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8" name="正方形/長方形 5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9" name="正方形/長方形 5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80" name="正方形/長方形 5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81" name="正方形/長方形 5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82" name="テキスト ボックス 5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83" name="直線コネクタ 5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84" name="テキスト ボックス 58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85" name="直線コネクタ 58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86" name="テキスト ボックス 58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87" name="直線コネクタ 58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88" name="テキスト ボックス 58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89" name="直線コネクタ 58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90" name="テキスト ボックス 58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91" name="直線コネクタ 59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92" name="テキスト ボックス 59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93" name="直線コネクタ 59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94" name="テキスト ボックス 59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95" name="直線コネクタ 59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96" name="テキスト ボックス 59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7" name="直線コネクタ 5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8" name="テキスト ボックス 5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59871</xdr:rowOff>
    </xdr:from>
    <xdr:to>
      <xdr:col>32</xdr:col>
      <xdr:colOff>186689</xdr:colOff>
      <xdr:row>108</xdr:row>
      <xdr:rowOff>157843</xdr:rowOff>
    </xdr:to>
    <xdr:cxnSp macro="">
      <xdr:nvCxnSpPr>
        <xdr:cNvPr id="600" name="直線コネクタ 599"/>
        <xdr:cNvCxnSpPr/>
      </xdr:nvCxnSpPr>
      <xdr:spPr>
        <a:xfrm flipV="1">
          <a:off x="22160864" y="172048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161670</xdr:rowOff>
    </xdr:from>
    <xdr:ext cx="469744" cy="259045"/>
    <xdr:sp macro="" textlink="">
      <xdr:nvSpPr>
        <xdr:cNvPr id="601" name="【公民館】&#10;一人当たり面積最小値テキスト"/>
        <xdr:cNvSpPr txBox="1"/>
      </xdr:nvSpPr>
      <xdr:spPr>
        <a:xfrm>
          <a:off x="22250400" y="1867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108</xdr:row>
      <xdr:rowOff>157843</xdr:rowOff>
    </xdr:from>
    <xdr:to>
      <xdr:col>32</xdr:col>
      <xdr:colOff>276225</xdr:colOff>
      <xdr:row>108</xdr:row>
      <xdr:rowOff>157843</xdr:rowOff>
    </xdr:to>
    <xdr:cxnSp macro="">
      <xdr:nvCxnSpPr>
        <xdr:cNvPr id="602" name="直線コネクタ 601"/>
        <xdr:cNvCxnSpPr/>
      </xdr:nvCxnSpPr>
      <xdr:spPr>
        <a:xfrm>
          <a:off x="22072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6548</xdr:rowOff>
    </xdr:from>
    <xdr:ext cx="469744" cy="259045"/>
    <xdr:sp macro="" textlink="">
      <xdr:nvSpPr>
        <xdr:cNvPr id="603" name="【公民館】&#10;一人当たり面積最大値テキスト"/>
        <xdr:cNvSpPr txBox="1"/>
      </xdr:nvSpPr>
      <xdr:spPr>
        <a:xfrm>
          <a:off x="222504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100</xdr:row>
      <xdr:rowOff>59871</xdr:rowOff>
    </xdr:from>
    <xdr:to>
      <xdr:col>32</xdr:col>
      <xdr:colOff>276225</xdr:colOff>
      <xdr:row>100</xdr:row>
      <xdr:rowOff>59871</xdr:rowOff>
    </xdr:to>
    <xdr:cxnSp macro="">
      <xdr:nvCxnSpPr>
        <xdr:cNvPr id="604" name="直線コネクタ 603"/>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52813</xdr:rowOff>
    </xdr:from>
    <xdr:ext cx="469744" cy="259045"/>
    <xdr:sp macro="" textlink="">
      <xdr:nvSpPr>
        <xdr:cNvPr id="605" name="【公民館】&#10;一人当たり面積平均値テキスト"/>
        <xdr:cNvSpPr txBox="1"/>
      </xdr:nvSpPr>
      <xdr:spPr>
        <a:xfrm>
          <a:off x="22250400" y="1788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74386</xdr:rowOff>
    </xdr:from>
    <xdr:to>
      <xdr:col>32</xdr:col>
      <xdr:colOff>238125</xdr:colOff>
      <xdr:row>105</xdr:row>
      <xdr:rowOff>4536</xdr:rowOff>
    </xdr:to>
    <xdr:sp macro="" textlink="">
      <xdr:nvSpPr>
        <xdr:cNvPr id="606" name="フローチャート : 判断 605"/>
        <xdr:cNvSpPr/>
      </xdr:nvSpPr>
      <xdr:spPr>
        <a:xfrm>
          <a:off x="22110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74386</xdr:rowOff>
    </xdr:from>
    <xdr:to>
      <xdr:col>31</xdr:col>
      <xdr:colOff>85725</xdr:colOff>
      <xdr:row>105</xdr:row>
      <xdr:rowOff>4536</xdr:rowOff>
    </xdr:to>
    <xdr:sp macro="" textlink="">
      <xdr:nvSpPr>
        <xdr:cNvPr id="607" name="フローチャート : 判断 606"/>
        <xdr:cNvSpPr/>
      </xdr:nvSpPr>
      <xdr:spPr>
        <a:xfrm>
          <a:off x="2127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8" name="テキスト ボックス 6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9" name="テキスト ボックス 6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10" name="テキスト ボックス 6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11" name="テキスト ボックス 6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12" name="テキスト ボックス 6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147864</xdr:rowOff>
    </xdr:from>
    <xdr:to>
      <xdr:col>31</xdr:col>
      <xdr:colOff>85725</xdr:colOff>
      <xdr:row>104</xdr:row>
      <xdr:rowOff>78014</xdr:rowOff>
    </xdr:to>
    <xdr:sp macro="" textlink="">
      <xdr:nvSpPr>
        <xdr:cNvPr id="613" name="円/楕円 612"/>
        <xdr:cNvSpPr/>
      </xdr:nvSpPr>
      <xdr:spPr>
        <a:xfrm>
          <a:off x="21272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167113</xdr:rowOff>
    </xdr:from>
    <xdr:ext cx="469744" cy="259045"/>
    <xdr:sp macro="" textlink="">
      <xdr:nvSpPr>
        <xdr:cNvPr id="614" name="n_1aveValue【公民館】&#10;一人当たり面積"/>
        <xdr:cNvSpPr txBox="1"/>
      </xdr:nvSpPr>
      <xdr:spPr>
        <a:xfrm>
          <a:off x="21075727" y="1799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94541</xdr:rowOff>
    </xdr:from>
    <xdr:ext cx="469744" cy="259045"/>
    <xdr:sp macro="" textlink="">
      <xdr:nvSpPr>
        <xdr:cNvPr id="615" name="n_1mainValue【公民館】&#10;一人当たり面積"/>
        <xdr:cNvSpPr txBox="1"/>
      </xdr:nvSpPr>
      <xdr:spPr>
        <a:xfrm>
          <a:off x="210757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6" name="正方形/長方形 6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7" name="正方形/長方形 6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8" name="テキスト ボックス 6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類似団体平均と比較して有形固定資産減価償却率が高くなっている施設は，認定こども園・幼稚園・保育所及び児童館である。それ以外の施設については，類似団体平均と比較して低くなっている。</a:t>
          </a:r>
          <a:endParaRPr lang="ja-JP" altLang="ja-JP" sz="1400">
            <a:effectLst/>
          </a:endParaRPr>
        </a:p>
        <a:p>
          <a:r>
            <a:rPr kumimoji="1" lang="ja-JP" altLang="ja-JP" sz="1100" baseline="0">
              <a:solidFill>
                <a:schemeClr val="dk1"/>
              </a:solidFill>
              <a:effectLst/>
              <a:latin typeface="+mn-lt"/>
              <a:ea typeface="+mn-ea"/>
              <a:cs typeface="+mn-cs"/>
            </a:rPr>
            <a:t>　幼稚園・保育所については，昭和４０年代～５０年代に建てられたものが多いことから，</a:t>
          </a:r>
          <a:r>
            <a:rPr kumimoji="1" lang="ja-JP" altLang="ja-JP" sz="1100">
              <a:solidFill>
                <a:schemeClr val="dk1"/>
              </a:solidFill>
              <a:effectLst/>
              <a:latin typeface="+mn-lt"/>
              <a:ea typeface="+mn-ea"/>
              <a:cs typeface="+mn-cs"/>
            </a:rPr>
            <a:t>大規模改造工事等を行っているものの，有形固定資産減価償却率は類似団体平均より高くなっている。</a:t>
          </a:r>
          <a:r>
            <a:rPr kumimoji="1" lang="ja-JP" altLang="ja-JP" sz="1100" baseline="0">
              <a:solidFill>
                <a:schemeClr val="dk1"/>
              </a:solidFill>
              <a:effectLst/>
              <a:latin typeface="+mn-lt"/>
              <a:ea typeface="+mn-ea"/>
              <a:cs typeface="+mn-cs"/>
            </a:rPr>
            <a:t>児童館については，</a:t>
          </a:r>
          <a:r>
            <a:rPr kumimoji="1" lang="ja-JP" altLang="ja-JP" sz="1100">
              <a:solidFill>
                <a:schemeClr val="dk1"/>
              </a:solidFill>
              <a:effectLst/>
              <a:latin typeface="+mn-lt"/>
              <a:ea typeface="+mn-ea"/>
              <a:cs typeface="+mn-cs"/>
            </a:rPr>
            <a:t>市内</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カ所のうち</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カ所が昭和４０年代～５０年代に建てられたことから，有形固定資産減価償却率は類似団体平均より高くなっている。　</a:t>
          </a:r>
          <a:r>
            <a:rPr kumimoji="1" lang="ja-JP" altLang="ja-JP" sz="1100" baseline="0">
              <a:solidFill>
                <a:schemeClr val="dk1"/>
              </a:solidFill>
              <a:effectLst/>
              <a:latin typeface="+mn-lt"/>
              <a:ea typeface="+mn-ea"/>
              <a:cs typeface="+mn-cs"/>
            </a:rPr>
            <a:t>　道路について</a:t>
          </a:r>
          <a:r>
            <a:rPr kumimoji="1" lang="ja-JP" altLang="ja-JP" sz="1100">
              <a:solidFill>
                <a:schemeClr val="dk1"/>
              </a:solidFill>
              <a:effectLst/>
              <a:latin typeface="+mn-lt"/>
              <a:ea typeface="+mn-ea"/>
              <a:cs typeface="+mn-cs"/>
            </a:rPr>
            <a:t>は，合併特例債を活用した広域幹線道路整備事業等により新設道路が増加している影響もあり，有形固定資産減価償却率は抑えられ，一人あたり延長は増加している。</a:t>
          </a:r>
          <a:r>
            <a:rPr kumimoji="1" lang="ja-JP" altLang="ja-JP" sz="1100" baseline="0">
              <a:solidFill>
                <a:schemeClr val="dk1"/>
              </a:solidFill>
              <a:effectLst/>
              <a:latin typeface="+mn-lt"/>
              <a:ea typeface="+mn-ea"/>
              <a:cs typeface="+mn-cs"/>
            </a:rPr>
            <a:t>橋梁・トンネルについては</a:t>
          </a:r>
          <a:r>
            <a:rPr kumimoji="1" lang="en-US" altLang="ja-JP" sz="110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年度に朝日トンネルを新設したことにより，有形固定資産減価償却率は低く抑えられている。学校施設</a:t>
          </a:r>
          <a:r>
            <a:rPr kumimoji="1" lang="ja-JP" altLang="ja-JP" sz="1100" baseline="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年度に校舎</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校，体育館１棟の改築があり，また既存校舎耐震補強や大規模改造工事を年次計画で推進したこともあり，有形固定資産減価償却率は低く抑えられている。公営住宅</a:t>
          </a:r>
          <a:r>
            <a:rPr kumimoji="1" lang="ja-JP" altLang="ja-JP" sz="1100" baseline="0">
              <a:solidFill>
                <a:schemeClr val="dk1"/>
              </a:solidFill>
              <a:effectLst/>
              <a:latin typeface="+mn-lt"/>
              <a:ea typeface="+mn-ea"/>
              <a:cs typeface="+mn-cs"/>
            </a:rPr>
            <a:t>については</a:t>
          </a:r>
          <a:r>
            <a:rPr kumimoji="1" lang="en-US" altLang="ja-JP" sz="110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耐用年数を経過している建物が多いが，改修工事等を行っているため，有形固定資産減価償却率は</a:t>
          </a:r>
          <a:r>
            <a:rPr kumimoji="1" lang="ja-JP" altLang="ja-JP" sz="1100" baseline="0">
              <a:solidFill>
                <a:schemeClr val="dk1"/>
              </a:solidFill>
              <a:effectLst/>
              <a:latin typeface="+mn-lt"/>
              <a:ea typeface="+mn-ea"/>
              <a:cs typeface="+mn-cs"/>
            </a:rPr>
            <a:t>類似団体平均と比較して低くなっている</a:t>
          </a:r>
          <a:r>
            <a:rPr kumimoji="1" lang="ja-JP" altLang="ja-JP" sz="1100">
              <a:solidFill>
                <a:schemeClr val="dk1"/>
              </a:solidFill>
              <a:effectLst/>
              <a:latin typeface="+mn-lt"/>
              <a:ea typeface="+mn-ea"/>
              <a:cs typeface="+mn-cs"/>
            </a:rPr>
            <a:t>。公民館</a:t>
          </a:r>
          <a:r>
            <a:rPr kumimoji="1" lang="ja-JP" altLang="ja-JP" sz="1100" baseline="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年度に一棟改築したため，有形固定資産減価償却率が低く抑えられている。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茨城県土浦市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143,570
140,160
122.89
57,589,219
56,063,369
896,198
29,029,662
71,931,757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69.6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137922</xdr:rowOff>
    </xdr:from>
    <xdr:to>
      <xdr:col>6</xdr:col>
      <xdr:colOff>510540</xdr:colOff>
      <xdr:row>40</xdr:row>
      <xdr:rowOff>32766</xdr:rowOff>
    </xdr:to>
    <xdr:cxnSp macro="">
      <xdr:nvCxnSpPr>
        <xdr:cNvPr id="55" name="直線コネクタ 54"/>
        <xdr:cNvCxnSpPr/>
      </xdr:nvCxnSpPr>
      <xdr:spPr>
        <a:xfrm flipV="1">
          <a:off x="4634865" y="5795772"/>
          <a:ext cx="0" cy="109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36593</xdr:rowOff>
    </xdr:from>
    <xdr:ext cx="405111" cy="259045"/>
    <xdr:sp macro="" textlink="">
      <xdr:nvSpPr>
        <xdr:cNvPr id="56" name="【図書館】&#10;有形固定資産減価償却率最小値テキスト"/>
        <xdr:cNvSpPr txBox="1"/>
      </xdr:nvSpPr>
      <xdr:spPr>
        <a:xfrm>
          <a:off x="4724400" y="6894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6</xdr:col>
      <xdr:colOff>422275</xdr:colOff>
      <xdr:row>40</xdr:row>
      <xdr:rowOff>32766</xdr:rowOff>
    </xdr:from>
    <xdr:to>
      <xdr:col>6</xdr:col>
      <xdr:colOff>600075</xdr:colOff>
      <xdr:row>40</xdr:row>
      <xdr:rowOff>32766</xdr:rowOff>
    </xdr:to>
    <xdr:cxnSp macro="">
      <xdr:nvCxnSpPr>
        <xdr:cNvPr id="57" name="直線コネクタ 56"/>
        <xdr:cNvCxnSpPr/>
      </xdr:nvCxnSpPr>
      <xdr:spPr>
        <a:xfrm>
          <a:off x="4546600" y="689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84599</xdr:rowOff>
    </xdr:from>
    <xdr:ext cx="405111" cy="259045"/>
    <xdr:sp macro="" textlink="">
      <xdr:nvSpPr>
        <xdr:cNvPr id="58" name="【図書館】&#10;有形固定資産減価償却率最大値テキスト"/>
        <xdr:cNvSpPr txBox="1"/>
      </xdr:nvSpPr>
      <xdr:spPr>
        <a:xfrm>
          <a:off x="4724400" y="5570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33</xdr:row>
      <xdr:rowOff>137922</xdr:rowOff>
    </xdr:from>
    <xdr:to>
      <xdr:col>6</xdr:col>
      <xdr:colOff>600075</xdr:colOff>
      <xdr:row>33</xdr:row>
      <xdr:rowOff>137922</xdr:rowOff>
    </xdr:to>
    <xdr:cxnSp macro="">
      <xdr:nvCxnSpPr>
        <xdr:cNvPr id="59" name="直線コネクタ 58"/>
        <xdr:cNvCxnSpPr/>
      </xdr:nvCxnSpPr>
      <xdr:spPr>
        <a:xfrm>
          <a:off x="4546600" y="579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65549</xdr:rowOff>
    </xdr:from>
    <xdr:ext cx="405111" cy="259045"/>
    <xdr:sp macro="" textlink="">
      <xdr:nvSpPr>
        <xdr:cNvPr id="60" name="【図書館】&#10;有形固定資産減価償却率平均値テキスト"/>
        <xdr:cNvSpPr txBox="1"/>
      </xdr:nvSpPr>
      <xdr:spPr>
        <a:xfrm>
          <a:off x="4724400" y="658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87122</xdr:rowOff>
    </xdr:from>
    <xdr:to>
      <xdr:col>6</xdr:col>
      <xdr:colOff>561975</xdr:colOff>
      <xdr:row>39</xdr:row>
      <xdr:rowOff>17272</xdr:rowOff>
    </xdr:to>
    <xdr:sp macro="" textlink="">
      <xdr:nvSpPr>
        <xdr:cNvPr id="61" name="フローチャート : 判断 60"/>
        <xdr:cNvSpPr/>
      </xdr:nvSpPr>
      <xdr:spPr>
        <a:xfrm>
          <a:off x="45847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41402</xdr:rowOff>
    </xdr:from>
    <xdr:to>
      <xdr:col>5</xdr:col>
      <xdr:colOff>409575</xdr:colOff>
      <xdr:row>38</xdr:row>
      <xdr:rowOff>143002</xdr:rowOff>
    </xdr:to>
    <xdr:sp macro="" textlink="">
      <xdr:nvSpPr>
        <xdr:cNvPr id="62" name="フローチャート : 判断 61"/>
        <xdr:cNvSpPr/>
      </xdr:nvSpPr>
      <xdr:spPr>
        <a:xfrm>
          <a:off x="3746500" y="655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134129</xdr:rowOff>
    </xdr:from>
    <xdr:ext cx="405111" cy="259045"/>
    <xdr:sp macro="" textlink="">
      <xdr:nvSpPr>
        <xdr:cNvPr id="63" name="n_1aveValue【図書館】&#10;有形固定資産減価償却率"/>
        <xdr:cNvSpPr txBox="1"/>
      </xdr:nvSpPr>
      <xdr:spPr>
        <a:xfrm>
          <a:off x="3582043" y="664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11684</xdr:rowOff>
    </xdr:from>
    <xdr:to>
      <xdr:col>5</xdr:col>
      <xdr:colOff>409575</xdr:colOff>
      <xdr:row>33</xdr:row>
      <xdr:rowOff>113284</xdr:rowOff>
    </xdr:to>
    <xdr:sp macro="" textlink="">
      <xdr:nvSpPr>
        <xdr:cNvPr id="69" name="円/楕円 68"/>
        <xdr:cNvSpPr/>
      </xdr:nvSpPr>
      <xdr:spPr>
        <a:xfrm>
          <a:off x="3746500" y="566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31</xdr:row>
      <xdr:rowOff>129811</xdr:rowOff>
    </xdr:from>
    <xdr:ext cx="405111" cy="259045"/>
    <xdr:sp macro="" textlink="">
      <xdr:nvSpPr>
        <xdr:cNvPr id="70" name="n_1mainValue【図書館】&#10;有形固定資産減価償却率"/>
        <xdr:cNvSpPr txBox="1"/>
      </xdr:nvSpPr>
      <xdr:spPr>
        <a:xfrm>
          <a:off x="3582043" y="5444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4" name="テキスト ボックス 8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6" name="テキスト ボックス 8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8" name="テキスト ボックス 8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0" name="テキスト ボックス 8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2" name="テキスト ボックス 9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27214</xdr:rowOff>
    </xdr:from>
    <xdr:to>
      <xdr:col>15</xdr:col>
      <xdr:colOff>180340</xdr:colOff>
      <xdr:row>41</xdr:row>
      <xdr:rowOff>89807</xdr:rowOff>
    </xdr:to>
    <xdr:cxnSp macro="">
      <xdr:nvCxnSpPr>
        <xdr:cNvPr id="96" name="直線コネクタ 95"/>
        <xdr:cNvCxnSpPr/>
      </xdr:nvCxnSpPr>
      <xdr:spPr>
        <a:xfrm flipV="1">
          <a:off x="10476865" y="5856514"/>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93634</xdr:rowOff>
    </xdr:from>
    <xdr:ext cx="469744" cy="259045"/>
    <xdr:sp macro="" textlink="">
      <xdr:nvSpPr>
        <xdr:cNvPr id="97" name="【図書館】&#10;一人当たり面積最小値テキスト"/>
        <xdr:cNvSpPr txBox="1"/>
      </xdr:nvSpPr>
      <xdr:spPr>
        <a:xfrm>
          <a:off x="105664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41</xdr:row>
      <xdr:rowOff>89807</xdr:rowOff>
    </xdr:from>
    <xdr:to>
      <xdr:col>15</xdr:col>
      <xdr:colOff>269875</xdr:colOff>
      <xdr:row>41</xdr:row>
      <xdr:rowOff>89807</xdr:rowOff>
    </xdr:to>
    <xdr:cxnSp macro="">
      <xdr:nvCxnSpPr>
        <xdr:cNvPr id="98" name="直線コネクタ 97"/>
        <xdr:cNvCxnSpPr/>
      </xdr:nvCxnSpPr>
      <xdr:spPr>
        <a:xfrm>
          <a:off x="10388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145341</xdr:rowOff>
    </xdr:from>
    <xdr:ext cx="469744" cy="259045"/>
    <xdr:sp macro="" textlink="">
      <xdr:nvSpPr>
        <xdr:cNvPr id="99" name="【図書館】&#10;一人当たり面積最大値テキスト"/>
        <xdr:cNvSpPr txBox="1"/>
      </xdr:nvSpPr>
      <xdr:spPr>
        <a:xfrm>
          <a:off x="105664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0.132</a:t>
          </a:r>
          <a:endParaRPr kumimoji="1" lang="ja-JP" altLang="en-US" sz="1000" b="1">
            <a:latin typeface="ＭＳ Ｐゴシック"/>
          </a:endParaRPr>
        </a:p>
      </xdr:txBody>
    </xdr:sp>
    <xdr:clientData/>
  </xdr:oneCellAnchor>
  <xdr:twoCellAnchor>
    <xdr:from>
      <xdr:col>15</xdr:col>
      <xdr:colOff>92075</xdr:colOff>
      <xdr:row>34</xdr:row>
      <xdr:rowOff>27214</xdr:rowOff>
    </xdr:from>
    <xdr:to>
      <xdr:col>15</xdr:col>
      <xdr:colOff>269875</xdr:colOff>
      <xdr:row>34</xdr:row>
      <xdr:rowOff>27214</xdr:rowOff>
    </xdr:to>
    <xdr:cxnSp macro="">
      <xdr:nvCxnSpPr>
        <xdr:cNvPr id="100" name="直線コネクタ 99"/>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161670</xdr:rowOff>
    </xdr:from>
    <xdr:ext cx="469744" cy="259045"/>
    <xdr:sp macro="" textlink="">
      <xdr:nvSpPr>
        <xdr:cNvPr id="101" name="【図書館】&#10;一人当たり面積平均値テキスト"/>
        <xdr:cNvSpPr txBox="1"/>
      </xdr:nvSpPr>
      <xdr:spPr>
        <a:xfrm>
          <a:off x="10566400" y="667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11793</xdr:rowOff>
    </xdr:from>
    <xdr:to>
      <xdr:col>15</xdr:col>
      <xdr:colOff>231775</xdr:colOff>
      <xdr:row>39</xdr:row>
      <xdr:rowOff>113393</xdr:rowOff>
    </xdr:to>
    <xdr:sp macro="" textlink="">
      <xdr:nvSpPr>
        <xdr:cNvPr id="102" name="フローチャート : 判断 101"/>
        <xdr:cNvSpPr/>
      </xdr:nvSpPr>
      <xdr:spPr>
        <a:xfrm>
          <a:off x="104267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47172</xdr:rowOff>
    </xdr:from>
    <xdr:to>
      <xdr:col>14</xdr:col>
      <xdr:colOff>79375</xdr:colOff>
      <xdr:row>40</xdr:row>
      <xdr:rowOff>148772</xdr:rowOff>
    </xdr:to>
    <xdr:sp macro="" textlink="">
      <xdr:nvSpPr>
        <xdr:cNvPr id="103" name="フローチャート : 判断 102"/>
        <xdr:cNvSpPr/>
      </xdr:nvSpPr>
      <xdr:spPr>
        <a:xfrm>
          <a:off x="9588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165299</xdr:rowOff>
    </xdr:from>
    <xdr:ext cx="469744" cy="259045"/>
    <xdr:sp macro="" textlink="">
      <xdr:nvSpPr>
        <xdr:cNvPr id="104" name="n_1aveValue【図書館】&#10;一人当たり面積"/>
        <xdr:cNvSpPr txBox="1"/>
      </xdr:nvSpPr>
      <xdr:spPr>
        <a:xfrm>
          <a:off x="93917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126093</xdr:rowOff>
    </xdr:from>
    <xdr:to>
      <xdr:col>14</xdr:col>
      <xdr:colOff>79375</xdr:colOff>
      <xdr:row>42</xdr:row>
      <xdr:rowOff>56243</xdr:rowOff>
    </xdr:to>
    <xdr:sp macro="" textlink="">
      <xdr:nvSpPr>
        <xdr:cNvPr id="110" name="円/楕円 109"/>
        <xdr:cNvSpPr/>
      </xdr:nvSpPr>
      <xdr:spPr>
        <a:xfrm>
          <a:off x="9588500" y="715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42</xdr:row>
      <xdr:rowOff>47370</xdr:rowOff>
    </xdr:from>
    <xdr:ext cx="469744" cy="259045"/>
    <xdr:sp macro="" textlink="">
      <xdr:nvSpPr>
        <xdr:cNvPr id="111" name="n_1mainValue【図書館】&#10;一人当たり面積"/>
        <xdr:cNvSpPr txBox="1"/>
      </xdr:nvSpPr>
      <xdr:spPr>
        <a:xfrm>
          <a:off x="9391727"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159855</xdr:rowOff>
    </xdr:from>
    <xdr:ext cx="338939" cy="259045"/>
    <xdr:sp macro="" textlink="">
      <xdr:nvSpPr>
        <xdr:cNvPr id="123" name="テキスト ボックス 12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3" name="テキスト ボックス 13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150223</xdr:rowOff>
    </xdr:to>
    <xdr:cxnSp macro="">
      <xdr:nvCxnSpPr>
        <xdr:cNvPr id="137" name="直線コネクタ 136"/>
        <xdr:cNvCxnSpPr/>
      </xdr:nvCxnSpPr>
      <xdr:spPr>
        <a:xfrm flipV="1">
          <a:off x="4634865" y="9658350"/>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154050</xdr:rowOff>
    </xdr:from>
    <xdr:ext cx="340478" cy="259045"/>
    <xdr:sp macro="" textlink="">
      <xdr:nvSpPr>
        <xdr:cNvPr id="138" name="【体育館・プール】&#10;有形固定資産減価償却率最小値テキスト"/>
        <xdr:cNvSpPr txBox="1"/>
      </xdr:nvSpPr>
      <xdr:spPr>
        <a:xfrm>
          <a:off x="47244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422275</xdr:colOff>
      <xdr:row>63</xdr:row>
      <xdr:rowOff>150223</xdr:rowOff>
    </xdr:from>
    <xdr:to>
      <xdr:col>6</xdr:col>
      <xdr:colOff>600075</xdr:colOff>
      <xdr:row>63</xdr:row>
      <xdr:rowOff>150223</xdr:rowOff>
    </xdr:to>
    <xdr:cxnSp macro="">
      <xdr:nvCxnSpPr>
        <xdr:cNvPr id="139" name="直線コネクタ 138"/>
        <xdr:cNvCxnSpPr/>
      </xdr:nvCxnSpPr>
      <xdr:spPr>
        <a:xfrm>
          <a:off x="4546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40" name="【体育館・プー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41" name="直線コネクタ 140"/>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97444</xdr:rowOff>
    </xdr:from>
    <xdr:ext cx="405111" cy="259045"/>
    <xdr:sp macro="" textlink="">
      <xdr:nvSpPr>
        <xdr:cNvPr id="142" name="【体育館・プール】&#10;有形固定資産減価償却率平均値テキスト"/>
        <xdr:cNvSpPr txBox="1"/>
      </xdr:nvSpPr>
      <xdr:spPr>
        <a:xfrm>
          <a:off x="4724400" y="1021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119017</xdr:rowOff>
    </xdr:from>
    <xdr:to>
      <xdr:col>6</xdr:col>
      <xdr:colOff>561975</xdr:colOff>
      <xdr:row>60</xdr:row>
      <xdr:rowOff>49167</xdr:rowOff>
    </xdr:to>
    <xdr:sp macro="" textlink="">
      <xdr:nvSpPr>
        <xdr:cNvPr id="143" name="フローチャート : 判断 142"/>
        <xdr:cNvSpPr/>
      </xdr:nvSpPr>
      <xdr:spPr>
        <a:xfrm>
          <a:off x="45847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125549</xdr:rowOff>
    </xdr:from>
    <xdr:to>
      <xdr:col>5</xdr:col>
      <xdr:colOff>409575</xdr:colOff>
      <xdr:row>60</xdr:row>
      <xdr:rowOff>55699</xdr:rowOff>
    </xdr:to>
    <xdr:sp macro="" textlink="">
      <xdr:nvSpPr>
        <xdr:cNvPr id="144" name="フローチャート : 判断 143"/>
        <xdr:cNvSpPr/>
      </xdr:nvSpPr>
      <xdr:spPr>
        <a:xfrm>
          <a:off x="3746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72226</xdr:rowOff>
    </xdr:from>
    <xdr:ext cx="405111" cy="259045"/>
    <xdr:sp macro="" textlink="">
      <xdr:nvSpPr>
        <xdr:cNvPr id="145" name="n_1aveValue【体育館・プール】&#10;有形固定資産減価償却率"/>
        <xdr:cNvSpPr txBox="1"/>
      </xdr:nvSpPr>
      <xdr:spPr>
        <a:xfrm>
          <a:off x="3582043"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64</xdr:row>
      <xdr:rowOff>79828</xdr:rowOff>
    </xdr:from>
    <xdr:to>
      <xdr:col>5</xdr:col>
      <xdr:colOff>409575</xdr:colOff>
      <xdr:row>65</xdr:row>
      <xdr:rowOff>9978</xdr:rowOff>
    </xdr:to>
    <xdr:sp macro="" textlink="">
      <xdr:nvSpPr>
        <xdr:cNvPr id="151" name="円/楕円 150"/>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175835</xdr:colOff>
      <xdr:row>65</xdr:row>
      <xdr:rowOff>1105</xdr:rowOff>
    </xdr:from>
    <xdr:ext cx="340478" cy="259045"/>
    <xdr:sp macro="" textlink="">
      <xdr:nvSpPr>
        <xdr:cNvPr id="152" name="n_1mainValue【体育館・プール】&#10;有形固定資産減価償却率"/>
        <xdr:cNvSpPr txBox="1"/>
      </xdr:nvSpPr>
      <xdr:spPr>
        <a:xfrm>
          <a:off x="3614360" y="1114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3" name="直線コネクタ 16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4" name="テキスト ボックス 163"/>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5" name="直線コネクタ 16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6" name="テキスト ボックス 165"/>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7" name="直線コネクタ 16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8" name="テキスト ボックス 167"/>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9" name="直線コネクタ 16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0" name="テキスト ボックス 169"/>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66294</xdr:rowOff>
    </xdr:from>
    <xdr:to>
      <xdr:col>15</xdr:col>
      <xdr:colOff>180340</xdr:colOff>
      <xdr:row>63</xdr:row>
      <xdr:rowOff>57150</xdr:rowOff>
    </xdr:to>
    <xdr:cxnSp macro="">
      <xdr:nvCxnSpPr>
        <xdr:cNvPr id="174" name="直線コネクタ 173"/>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60977</xdr:rowOff>
    </xdr:from>
    <xdr:ext cx="469744" cy="259045"/>
    <xdr:sp macro="" textlink="">
      <xdr:nvSpPr>
        <xdr:cNvPr id="175" name="【体育館・プール】&#10;一人当たり面積最小値テキスト"/>
        <xdr:cNvSpPr txBox="1"/>
      </xdr:nvSpPr>
      <xdr:spPr>
        <a:xfrm>
          <a:off x="10566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63</xdr:row>
      <xdr:rowOff>57150</xdr:rowOff>
    </xdr:from>
    <xdr:to>
      <xdr:col>15</xdr:col>
      <xdr:colOff>269875</xdr:colOff>
      <xdr:row>63</xdr:row>
      <xdr:rowOff>57150</xdr:rowOff>
    </xdr:to>
    <xdr:cxnSp macro="">
      <xdr:nvCxnSpPr>
        <xdr:cNvPr id="176" name="直線コネクタ 175"/>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12971</xdr:rowOff>
    </xdr:from>
    <xdr:ext cx="469744" cy="259045"/>
    <xdr:sp macro="" textlink="">
      <xdr:nvSpPr>
        <xdr:cNvPr id="177" name="【体育館・プール】&#10;一人当たり面積最大値テキスト"/>
        <xdr:cNvSpPr txBox="1"/>
      </xdr:nvSpPr>
      <xdr:spPr>
        <a:xfrm>
          <a:off x="105664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0.248</a:t>
          </a:r>
          <a:endParaRPr kumimoji="1" lang="ja-JP" altLang="en-US" sz="1000" b="1">
            <a:latin typeface="ＭＳ Ｐゴシック"/>
          </a:endParaRPr>
        </a:p>
      </xdr:txBody>
    </xdr:sp>
    <xdr:clientData/>
  </xdr:oneCellAnchor>
  <xdr:twoCellAnchor>
    <xdr:from>
      <xdr:col>15</xdr:col>
      <xdr:colOff>92075</xdr:colOff>
      <xdr:row>57</xdr:row>
      <xdr:rowOff>66294</xdr:rowOff>
    </xdr:from>
    <xdr:to>
      <xdr:col>15</xdr:col>
      <xdr:colOff>269875</xdr:colOff>
      <xdr:row>57</xdr:row>
      <xdr:rowOff>66294</xdr:rowOff>
    </xdr:to>
    <xdr:cxnSp macro="">
      <xdr:nvCxnSpPr>
        <xdr:cNvPr id="178" name="直線コネクタ 177"/>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137939</xdr:rowOff>
    </xdr:from>
    <xdr:ext cx="469744" cy="259045"/>
    <xdr:sp macro="" textlink="">
      <xdr:nvSpPr>
        <xdr:cNvPr id="179" name="【体育館・プール】&#10;一人当たり面積平均値テキスト"/>
        <xdr:cNvSpPr txBox="1"/>
      </xdr:nvSpPr>
      <xdr:spPr>
        <a:xfrm>
          <a:off x="10566400" y="1042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159512</xdr:rowOff>
    </xdr:from>
    <xdr:to>
      <xdr:col>15</xdr:col>
      <xdr:colOff>231775</xdr:colOff>
      <xdr:row>61</xdr:row>
      <xdr:rowOff>89662</xdr:rowOff>
    </xdr:to>
    <xdr:sp macro="" textlink="">
      <xdr:nvSpPr>
        <xdr:cNvPr id="180" name="フローチャート : 判断 179"/>
        <xdr:cNvSpPr/>
      </xdr:nvSpPr>
      <xdr:spPr>
        <a:xfrm>
          <a:off x="10426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104648</xdr:rowOff>
    </xdr:from>
    <xdr:to>
      <xdr:col>14</xdr:col>
      <xdr:colOff>79375</xdr:colOff>
      <xdr:row>61</xdr:row>
      <xdr:rowOff>34798</xdr:rowOff>
    </xdr:to>
    <xdr:sp macro="" textlink="">
      <xdr:nvSpPr>
        <xdr:cNvPr id="181" name="フローチャート : 判断 180"/>
        <xdr:cNvSpPr/>
      </xdr:nvSpPr>
      <xdr:spPr>
        <a:xfrm>
          <a:off x="9588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51325</xdr:rowOff>
    </xdr:from>
    <xdr:ext cx="469744" cy="259045"/>
    <xdr:sp macro="" textlink="">
      <xdr:nvSpPr>
        <xdr:cNvPr id="182" name="n_1aveValue【体育館・プール】&#10;一人当たり面積"/>
        <xdr:cNvSpPr txBox="1"/>
      </xdr:nvSpPr>
      <xdr:spPr>
        <a:xfrm>
          <a:off x="9391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38354</xdr:rowOff>
    </xdr:from>
    <xdr:to>
      <xdr:col>14</xdr:col>
      <xdr:colOff>79375</xdr:colOff>
      <xdr:row>63</xdr:row>
      <xdr:rowOff>139954</xdr:rowOff>
    </xdr:to>
    <xdr:sp macro="" textlink="">
      <xdr:nvSpPr>
        <xdr:cNvPr id="188" name="円/楕円 187"/>
        <xdr:cNvSpPr/>
      </xdr:nvSpPr>
      <xdr:spPr>
        <a:xfrm>
          <a:off x="9588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131081</xdr:rowOff>
    </xdr:from>
    <xdr:ext cx="469744" cy="259045"/>
    <xdr:sp macro="" textlink="">
      <xdr:nvSpPr>
        <xdr:cNvPr id="189" name="n_1mainValue【体育館・プール】&#10;一人当たり面積"/>
        <xdr:cNvSpPr txBox="1"/>
      </xdr:nvSpPr>
      <xdr:spPr>
        <a:xfrm>
          <a:off x="93917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0" name="テキスト ボックス 19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0" name="テキスト ボックス 20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2" name="テキスト ボックス 21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106680</xdr:rowOff>
    </xdr:from>
    <xdr:to>
      <xdr:col>6</xdr:col>
      <xdr:colOff>510540</xdr:colOff>
      <xdr:row>84</xdr:row>
      <xdr:rowOff>125730</xdr:rowOff>
    </xdr:to>
    <xdr:cxnSp macro="">
      <xdr:nvCxnSpPr>
        <xdr:cNvPr id="214" name="直線コネクタ 213"/>
        <xdr:cNvCxnSpPr/>
      </xdr:nvCxnSpPr>
      <xdr:spPr>
        <a:xfrm flipV="1">
          <a:off x="4634865" y="1347978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129557</xdr:rowOff>
    </xdr:from>
    <xdr:ext cx="405111" cy="259045"/>
    <xdr:sp macro="" textlink="">
      <xdr:nvSpPr>
        <xdr:cNvPr id="215" name="【福祉施設】&#10;有形固定資産減価償却率最小値テキスト"/>
        <xdr:cNvSpPr txBox="1"/>
      </xdr:nvSpPr>
      <xdr:spPr>
        <a:xfrm>
          <a:off x="4724400"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84</xdr:row>
      <xdr:rowOff>125730</xdr:rowOff>
    </xdr:from>
    <xdr:to>
      <xdr:col>6</xdr:col>
      <xdr:colOff>600075</xdr:colOff>
      <xdr:row>84</xdr:row>
      <xdr:rowOff>125730</xdr:rowOff>
    </xdr:to>
    <xdr:cxnSp macro="">
      <xdr:nvCxnSpPr>
        <xdr:cNvPr id="216" name="直線コネクタ 215"/>
        <xdr:cNvCxnSpPr/>
      </xdr:nvCxnSpPr>
      <xdr:spPr>
        <a:xfrm>
          <a:off x="4546600" y="1452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53357</xdr:rowOff>
    </xdr:from>
    <xdr:ext cx="405111" cy="259045"/>
    <xdr:sp macro="" textlink="">
      <xdr:nvSpPr>
        <xdr:cNvPr id="217" name="【福祉施設】&#10;有形固定資産減価償却率最大値テキスト"/>
        <xdr:cNvSpPr txBox="1"/>
      </xdr:nvSpPr>
      <xdr:spPr>
        <a:xfrm>
          <a:off x="4724400" y="1325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6</xdr:col>
      <xdr:colOff>422275</xdr:colOff>
      <xdr:row>78</xdr:row>
      <xdr:rowOff>106680</xdr:rowOff>
    </xdr:from>
    <xdr:to>
      <xdr:col>6</xdr:col>
      <xdr:colOff>600075</xdr:colOff>
      <xdr:row>78</xdr:row>
      <xdr:rowOff>106680</xdr:rowOff>
    </xdr:to>
    <xdr:cxnSp macro="">
      <xdr:nvCxnSpPr>
        <xdr:cNvPr id="218" name="直線コネクタ 217"/>
        <xdr:cNvCxnSpPr/>
      </xdr:nvCxnSpPr>
      <xdr:spPr>
        <a:xfrm>
          <a:off x="4546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129557</xdr:rowOff>
    </xdr:from>
    <xdr:ext cx="405111" cy="259045"/>
    <xdr:sp macro="" textlink="">
      <xdr:nvSpPr>
        <xdr:cNvPr id="219" name="【福祉施設】&#10;有形固定資産減価償却率平均値テキスト"/>
        <xdr:cNvSpPr txBox="1"/>
      </xdr:nvSpPr>
      <xdr:spPr>
        <a:xfrm>
          <a:off x="4724400" y="14359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151130</xdr:rowOff>
    </xdr:from>
    <xdr:to>
      <xdr:col>6</xdr:col>
      <xdr:colOff>561975</xdr:colOff>
      <xdr:row>84</xdr:row>
      <xdr:rowOff>81280</xdr:rowOff>
    </xdr:to>
    <xdr:sp macro="" textlink="">
      <xdr:nvSpPr>
        <xdr:cNvPr id="220" name="フローチャート : 判断 219"/>
        <xdr:cNvSpPr/>
      </xdr:nvSpPr>
      <xdr:spPr>
        <a:xfrm>
          <a:off x="4584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44450</xdr:rowOff>
    </xdr:from>
    <xdr:to>
      <xdr:col>5</xdr:col>
      <xdr:colOff>409575</xdr:colOff>
      <xdr:row>84</xdr:row>
      <xdr:rowOff>146050</xdr:rowOff>
    </xdr:to>
    <xdr:sp macro="" textlink="">
      <xdr:nvSpPr>
        <xdr:cNvPr id="221" name="フローチャート : 判断 220"/>
        <xdr:cNvSpPr/>
      </xdr:nvSpPr>
      <xdr:spPr>
        <a:xfrm>
          <a:off x="3746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162577</xdr:rowOff>
    </xdr:from>
    <xdr:ext cx="405111" cy="259045"/>
    <xdr:sp macro="" textlink="">
      <xdr:nvSpPr>
        <xdr:cNvPr id="222" name="n_1aveValue【福祉施設】&#10;有形固定資産減価償却率"/>
        <xdr:cNvSpPr txBox="1"/>
      </xdr:nvSpPr>
      <xdr:spPr>
        <a:xfrm>
          <a:off x="3582043" y="1422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158750</xdr:rowOff>
    </xdr:from>
    <xdr:to>
      <xdr:col>5</xdr:col>
      <xdr:colOff>409575</xdr:colOff>
      <xdr:row>85</xdr:row>
      <xdr:rowOff>88900</xdr:rowOff>
    </xdr:to>
    <xdr:sp macro="" textlink="">
      <xdr:nvSpPr>
        <xdr:cNvPr id="228" name="円/楕円 227"/>
        <xdr:cNvSpPr/>
      </xdr:nvSpPr>
      <xdr:spPr>
        <a:xfrm>
          <a:off x="3746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80027</xdr:rowOff>
    </xdr:from>
    <xdr:ext cx="405111" cy="259045"/>
    <xdr:sp macro="" textlink="">
      <xdr:nvSpPr>
        <xdr:cNvPr id="229" name="n_1mainValue【福祉施設】&#10;有形固定資産減価償却率"/>
        <xdr:cNvSpPr txBox="1"/>
      </xdr:nvSpPr>
      <xdr:spPr>
        <a:xfrm>
          <a:off x="3582043"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0" name="直線コネクタ 239"/>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1" name="テキスト ボックス 240"/>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2" name="直線コネクタ 24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3" name="テキスト ボックス 24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4" name="直線コネクタ 243"/>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5" name="テキスト ボックス 244"/>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6" name="直線コネクタ 24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7" name="テキスト ボックス 24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8" name="直線コネクタ 247"/>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49" name="テキスト ボックス 248"/>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0" name="直線コネクタ 24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1" name="テキスト ボックス 25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2" name="直線コネクタ 251"/>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3" name="テキスト ボックス 252"/>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166688</xdr:rowOff>
    </xdr:from>
    <xdr:to>
      <xdr:col>15</xdr:col>
      <xdr:colOff>180340</xdr:colOff>
      <xdr:row>86</xdr:row>
      <xdr:rowOff>38100</xdr:rowOff>
    </xdr:to>
    <xdr:cxnSp macro="">
      <xdr:nvCxnSpPr>
        <xdr:cNvPr id="257" name="直線コネクタ 256"/>
        <xdr:cNvCxnSpPr/>
      </xdr:nvCxnSpPr>
      <xdr:spPr>
        <a:xfrm flipV="1">
          <a:off x="10476865" y="13368338"/>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41927</xdr:rowOff>
    </xdr:from>
    <xdr:ext cx="469744" cy="259045"/>
    <xdr:sp macro="" textlink="">
      <xdr:nvSpPr>
        <xdr:cNvPr id="258" name="【福祉施設】&#10;一人当たり面積最小値テキスト"/>
        <xdr:cNvSpPr txBox="1"/>
      </xdr:nvSpPr>
      <xdr:spPr>
        <a:xfrm>
          <a:off x="10566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38100</xdr:rowOff>
    </xdr:from>
    <xdr:to>
      <xdr:col>15</xdr:col>
      <xdr:colOff>269875</xdr:colOff>
      <xdr:row>86</xdr:row>
      <xdr:rowOff>38100</xdr:rowOff>
    </xdr:to>
    <xdr:cxnSp macro="">
      <xdr:nvCxnSpPr>
        <xdr:cNvPr id="259" name="直線コネクタ 258"/>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113365</xdr:rowOff>
    </xdr:from>
    <xdr:ext cx="469744" cy="259045"/>
    <xdr:sp macro="" textlink="">
      <xdr:nvSpPr>
        <xdr:cNvPr id="260" name="【福祉施設】&#10;一人当たり面積最大値テキスト"/>
        <xdr:cNvSpPr txBox="1"/>
      </xdr:nvSpPr>
      <xdr:spPr>
        <a:xfrm>
          <a:off x="10566400" y="131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0.111</a:t>
          </a:r>
          <a:endParaRPr kumimoji="1" lang="ja-JP" altLang="en-US" sz="1000" b="1">
            <a:latin typeface="ＭＳ Ｐゴシック"/>
          </a:endParaRPr>
        </a:p>
      </xdr:txBody>
    </xdr:sp>
    <xdr:clientData/>
  </xdr:oneCellAnchor>
  <xdr:twoCellAnchor>
    <xdr:from>
      <xdr:col>15</xdr:col>
      <xdr:colOff>92075</xdr:colOff>
      <xdr:row>77</xdr:row>
      <xdr:rowOff>166688</xdr:rowOff>
    </xdr:from>
    <xdr:to>
      <xdr:col>15</xdr:col>
      <xdr:colOff>269875</xdr:colOff>
      <xdr:row>77</xdr:row>
      <xdr:rowOff>166688</xdr:rowOff>
    </xdr:to>
    <xdr:cxnSp macro="">
      <xdr:nvCxnSpPr>
        <xdr:cNvPr id="261" name="直線コネクタ 260"/>
        <xdr:cNvCxnSpPr/>
      </xdr:nvCxnSpPr>
      <xdr:spPr>
        <a:xfrm>
          <a:off x="10388600" y="1336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37165</xdr:rowOff>
    </xdr:from>
    <xdr:ext cx="469744" cy="259045"/>
    <xdr:sp macro="" textlink="">
      <xdr:nvSpPr>
        <xdr:cNvPr id="262" name="【福祉施設】&#10;一人当たり面積平均値テキスト"/>
        <xdr:cNvSpPr txBox="1"/>
      </xdr:nvSpPr>
      <xdr:spPr>
        <a:xfrm>
          <a:off x="10566400" y="14096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58738</xdr:rowOff>
    </xdr:from>
    <xdr:to>
      <xdr:col>15</xdr:col>
      <xdr:colOff>231775</xdr:colOff>
      <xdr:row>82</xdr:row>
      <xdr:rowOff>160338</xdr:rowOff>
    </xdr:to>
    <xdr:sp macro="" textlink="">
      <xdr:nvSpPr>
        <xdr:cNvPr id="263" name="フローチャート : 判断 262"/>
        <xdr:cNvSpPr/>
      </xdr:nvSpPr>
      <xdr:spPr>
        <a:xfrm>
          <a:off x="10426700" y="141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58738</xdr:rowOff>
    </xdr:from>
    <xdr:to>
      <xdr:col>14</xdr:col>
      <xdr:colOff>79375</xdr:colOff>
      <xdr:row>82</xdr:row>
      <xdr:rowOff>160338</xdr:rowOff>
    </xdr:to>
    <xdr:sp macro="" textlink="">
      <xdr:nvSpPr>
        <xdr:cNvPr id="264" name="フローチャート : 判断 263"/>
        <xdr:cNvSpPr/>
      </xdr:nvSpPr>
      <xdr:spPr>
        <a:xfrm>
          <a:off x="9588500" y="141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151465</xdr:rowOff>
    </xdr:from>
    <xdr:ext cx="469744" cy="259045"/>
    <xdr:sp macro="" textlink="">
      <xdr:nvSpPr>
        <xdr:cNvPr id="265" name="n_1aveValue【福祉施設】&#10;一人当たり面積"/>
        <xdr:cNvSpPr txBox="1"/>
      </xdr:nvSpPr>
      <xdr:spPr>
        <a:xfrm>
          <a:off x="9391727" y="1421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58738</xdr:rowOff>
    </xdr:from>
    <xdr:to>
      <xdr:col>14</xdr:col>
      <xdr:colOff>79375</xdr:colOff>
      <xdr:row>81</xdr:row>
      <xdr:rowOff>160338</xdr:rowOff>
    </xdr:to>
    <xdr:sp macro="" textlink="">
      <xdr:nvSpPr>
        <xdr:cNvPr id="271" name="円/楕円 270"/>
        <xdr:cNvSpPr/>
      </xdr:nvSpPr>
      <xdr:spPr>
        <a:xfrm>
          <a:off x="9588500" y="1394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5415</xdr:rowOff>
    </xdr:from>
    <xdr:ext cx="469744" cy="259045"/>
    <xdr:sp macro="" textlink="">
      <xdr:nvSpPr>
        <xdr:cNvPr id="272" name="n_1mainValue【福祉施設】&#10;一人当たり面積"/>
        <xdr:cNvSpPr txBox="1"/>
      </xdr:nvSpPr>
      <xdr:spPr>
        <a:xfrm>
          <a:off x="9391727" y="13721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4" name="正方形/長方形 2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5" name="正方形/長方形 2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6" name="正方形/長方形 2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7" name="正方形/長方形 2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8" name="正方形/長方形 2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9" name="正方形/長方形 2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0" name="正方形/長方形 2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1" name="テキスト ボックス 2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2" name="直線コネクタ 2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3" name="テキスト ボックス 28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84" name="直線コネクタ 28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85" name="テキスト ボックス 284"/>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6" name="直線コネクタ 28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7" name="テキスト ボックス 28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8" name="直線コネクタ 28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9" name="テキスト ボックス 28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0" name="直線コネクタ 28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1" name="テキスト ボックス 29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2" name="直線コネクタ 29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3" name="テキスト ボックス 29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4" name="直線コネクタ 29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95" name="テキスト ボックス 294"/>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7" name="テキスト ボックス 29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19050</xdr:rowOff>
    </xdr:from>
    <xdr:to>
      <xdr:col>6</xdr:col>
      <xdr:colOff>510540</xdr:colOff>
      <xdr:row>108</xdr:row>
      <xdr:rowOff>89263</xdr:rowOff>
    </xdr:to>
    <xdr:cxnSp macro="">
      <xdr:nvCxnSpPr>
        <xdr:cNvPr id="299" name="直線コネクタ 298"/>
        <xdr:cNvCxnSpPr/>
      </xdr:nvCxnSpPr>
      <xdr:spPr>
        <a:xfrm flipV="1">
          <a:off x="4634865" y="1699260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93090</xdr:rowOff>
    </xdr:from>
    <xdr:ext cx="405111" cy="259045"/>
    <xdr:sp macro="" textlink="">
      <xdr:nvSpPr>
        <xdr:cNvPr id="300" name="【市民会館】&#10;有形固定資産減価償却率最小値テキスト"/>
        <xdr:cNvSpPr txBox="1"/>
      </xdr:nvSpPr>
      <xdr:spPr>
        <a:xfrm>
          <a:off x="47244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422275</xdr:colOff>
      <xdr:row>108</xdr:row>
      <xdr:rowOff>89263</xdr:rowOff>
    </xdr:from>
    <xdr:to>
      <xdr:col>6</xdr:col>
      <xdr:colOff>600075</xdr:colOff>
      <xdr:row>108</xdr:row>
      <xdr:rowOff>89263</xdr:rowOff>
    </xdr:to>
    <xdr:cxnSp macro="">
      <xdr:nvCxnSpPr>
        <xdr:cNvPr id="301" name="直線コネクタ 300"/>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97</xdr:row>
      <xdr:rowOff>137177</xdr:rowOff>
    </xdr:from>
    <xdr:ext cx="405111" cy="259045"/>
    <xdr:sp macro="" textlink="">
      <xdr:nvSpPr>
        <xdr:cNvPr id="302" name="【市民会館】&#10;有形固定資産減価償却率最大値テキスト"/>
        <xdr:cNvSpPr txBox="1"/>
      </xdr:nvSpPr>
      <xdr:spPr>
        <a:xfrm>
          <a:off x="4724400" y="1676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99</xdr:row>
      <xdr:rowOff>19050</xdr:rowOff>
    </xdr:from>
    <xdr:to>
      <xdr:col>6</xdr:col>
      <xdr:colOff>600075</xdr:colOff>
      <xdr:row>99</xdr:row>
      <xdr:rowOff>19050</xdr:rowOff>
    </xdr:to>
    <xdr:cxnSp macro="">
      <xdr:nvCxnSpPr>
        <xdr:cNvPr id="303" name="直線コネクタ 302"/>
        <xdr:cNvCxnSpPr/>
      </xdr:nvCxnSpPr>
      <xdr:spPr>
        <a:xfrm>
          <a:off x="4546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131190</xdr:rowOff>
    </xdr:from>
    <xdr:ext cx="405111" cy="259045"/>
    <xdr:sp macro="" textlink="">
      <xdr:nvSpPr>
        <xdr:cNvPr id="304" name="【市民会館】&#10;有形固定資産減価償却率平均値テキスト"/>
        <xdr:cNvSpPr txBox="1"/>
      </xdr:nvSpPr>
      <xdr:spPr>
        <a:xfrm>
          <a:off x="4724400" y="1796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152763</xdr:rowOff>
    </xdr:from>
    <xdr:to>
      <xdr:col>6</xdr:col>
      <xdr:colOff>561975</xdr:colOff>
      <xdr:row>105</xdr:row>
      <xdr:rowOff>82913</xdr:rowOff>
    </xdr:to>
    <xdr:sp macro="" textlink="">
      <xdr:nvSpPr>
        <xdr:cNvPr id="305" name="フローチャート : 判断 304"/>
        <xdr:cNvSpPr/>
      </xdr:nvSpPr>
      <xdr:spPr>
        <a:xfrm>
          <a:off x="45847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92348</xdr:rowOff>
    </xdr:from>
    <xdr:to>
      <xdr:col>5</xdr:col>
      <xdr:colOff>409575</xdr:colOff>
      <xdr:row>106</xdr:row>
      <xdr:rowOff>22498</xdr:rowOff>
    </xdr:to>
    <xdr:sp macro="" textlink="">
      <xdr:nvSpPr>
        <xdr:cNvPr id="306" name="フローチャート : 判断 305"/>
        <xdr:cNvSpPr/>
      </xdr:nvSpPr>
      <xdr:spPr>
        <a:xfrm>
          <a:off x="3746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13625</xdr:rowOff>
    </xdr:from>
    <xdr:ext cx="405111" cy="259045"/>
    <xdr:sp macro="" textlink="">
      <xdr:nvSpPr>
        <xdr:cNvPr id="307" name="n_1aveValue【市民会館】&#10;有形固定資産減価償却率"/>
        <xdr:cNvSpPr txBox="1"/>
      </xdr:nvSpPr>
      <xdr:spPr>
        <a:xfrm>
          <a:off x="3582043"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142966</xdr:rowOff>
    </xdr:from>
    <xdr:to>
      <xdr:col>5</xdr:col>
      <xdr:colOff>409575</xdr:colOff>
      <xdr:row>101</xdr:row>
      <xdr:rowOff>73116</xdr:rowOff>
    </xdr:to>
    <xdr:sp macro="" textlink="">
      <xdr:nvSpPr>
        <xdr:cNvPr id="313" name="円/楕円 312"/>
        <xdr:cNvSpPr/>
      </xdr:nvSpPr>
      <xdr:spPr>
        <a:xfrm>
          <a:off x="3746500" y="172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89643</xdr:rowOff>
    </xdr:from>
    <xdr:ext cx="405111" cy="259045"/>
    <xdr:sp macro="" textlink="">
      <xdr:nvSpPr>
        <xdr:cNvPr id="314" name="n_1mainValue【市民会館】&#10;有形固定資産減価償却率"/>
        <xdr:cNvSpPr txBox="1"/>
      </xdr:nvSpPr>
      <xdr:spPr>
        <a:xfrm>
          <a:off x="3582043" y="1706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3" name="テキスト ボックス 3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4" name="直線コネクタ 3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25" name="テキスト ボックス 324"/>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26" name="直線コネクタ 32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7" name="テキスト ボックス 32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8" name="直線コネクタ 32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9" name="テキスト ボックス 32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0" name="直線コネクタ 32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1" name="テキスト ボックス 33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2" name="直線コネクタ 33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3" name="テキスト ボックス 33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4" name="直線コネクタ 33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5" name="テキスト ボックス 33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6" name="直線コネクタ 33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7" name="テキスト ボックス 33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137161</xdr:rowOff>
    </xdr:from>
    <xdr:to>
      <xdr:col>15</xdr:col>
      <xdr:colOff>180340</xdr:colOff>
      <xdr:row>109</xdr:row>
      <xdr:rowOff>64770</xdr:rowOff>
    </xdr:to>
    <xdr:cxnSp macro="">
      <xdr:nvCxnSpPr>
        <xdr:cNvPr id="339" name="直線コネクタ 338"/>
        <xdr:cNvCxnSpPr/>
      </xdr:nvCxnSpPr>
      <xdr:spPr>
        <a:xfrm flipV="1">
          <a:off x="10476865" y="172821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68597</xdr:rowOff>
    </xdr:from>
    <xdr:ext cx="469744" cy="259045"/>
    <xdr:sp macro="" textlink="">
      <xdr:nvSpPr>
        <xdr:cNvPr id="340" name="【市民会館】&#10;一人当たり面積最小値テキスト"/>
        <xdr:cNvSpPr txBox="1"/>
      </xdr:nvSpPr>
      <xdr:spPr>
        <a:xfrm>
          <a:off x="105664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109</xdr:row>
      <xdr:rowOff>64770</xdr:rowOff>
    </xdr:from>
    <xdr:to>
      <xdr:col>15</xdr:col>
      <xdr:colOff>269875</xdr:colOff>
      <xdr:row>109</xdr:row>
      <xdr:rowOff>64770</xdr:rowOff>
    </xdr:to>
    <xdr:cxnSp macro="">
      <xdr:nvCxnSpPr>
        <xdr:cNvPr id="341" name="直線コネクタ 340"/>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83838</xdr:rowOff>
    </xdr:from>
    <xdr:ext cx="469744" cy="259045"/>
    <xdr:sp macro="" textlink="">
      <xdr:nvSpPr>
        <xdr:cNvPr id="342" name="【市民会館】&#10;一人当たり面積最大値テキスト"/>
        <xdr:cNvSpPr txBox="1"/>
      </xdr:nvSpPr>
      <xdr:spPr>
        <a:xfrm>
          <a:off x="105664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100</xdr:row>
      <xdr:rowOff>137161</xdr:rowOff>
    </xdr:from>
    <xdr:to>
      <xdr:col>15</xdr:col>
      <xdr:colOff>269875</xdr:colOff>
      <xdr:row>100</xdr:row>
      <xdr:rowOff>137161</xdr:rowOff>
    </xdr:to>
    <xdr:cxnSp macro="">
      <xdr:nvCxnSpPr>
        <xdr:cNvPr id="343" name="直線コネクタ 342"/>
        <xdr:cNvCxnSpPr/>
      </xdr:nvCxnSpPr>
      <xdr:spPr>
        <a:xfrm>
          <a:off x="10388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133366</xdr:rowOff>
    </xdr:from>
    <xdr:ext cx="469744" cy="259045"/>
    <xdr:sp macro="" textlink="">
      <xdr:nvSpPr>
        <xdr:cNvPr id="344" name="【市民会館】&#10;一人当たり面積平均値テキスト"/>
        <xdr:cNvSpPr txBox="1"/>
      </xdr:nvSpPr>
      <xdr:spPr>
        <a:xfrm>
          <a:off x="105664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154939</xdr:rowOff>
    </xdr:from>
    <xdr:to>
      <xdr:col>15</xdr:col>
      <xdr:colOff>231775</xdr:colOff>
      <xdr:row>105</xdr:row>
      <xdr:rowOff>85089</xdr:rowOff>
    </xdr:to>
    <xdr:sp macro="" textlink="">
      <xdr:nvSpPr>
        <xdr:cNvPr id="345" name="フローチャート : 判断 344"/>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166370</xdr:rowOff>
    </xdr:from>
    <xdr:to>
      <xdr:col>14</xdr:col>
      <xdr:colOff>79375</xdr:colOff>
      <xdr:row>106</xdr:row>
      <xdr:rowOff>96520</xdr:rowOff>
    </xdr:to>
    <xdr:sp macro="" textlink="">
      <xdr:nvSpPr>
        <xdr:cNvPr id="346" name="フローチャート : 判断 345"/>
        <xdr:cNvSpPr/>
      </xdr:nvSpPr>
      <xdr:spPr>
        <a:xfrm>
          <a:off x="9588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113047</xdr:rowOff>
    </xdr:from>
    <xdr:ext cx="469744" cy="259045"/>
    <xdr:sp macro="" textlink="">
      <xdr:nvSpPr>
        <xdr:cNvPr id="347" name="n_1aveValue【市民会館】&#10;一人当たり面積"/>
        <xdr:cNvSpPr txBox="1"/>
      </xdr:nvSpPr>
      <xdr:spPr>
        <a:xfrm>
          <a:off x="93917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8" name="テキスト ボックス 34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9" name="テキスト ボックス 34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0" name="テキスト ボックス 34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1" name="テキスト ボックス 35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2" name="テキスト ボックス 35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132080</xdr:rowOff>
    </xdr:from>
    <xdr:to>
      <xdr:col>14</xdr:col>
      <xdr:colOff>79375</xdr:colOff>
      <xdr:row>107</xdr:row>
      <xdr:rowOff>62230</xdr:rowOff>
    </xdr:to>
    <xdr:sp macro="" textlink="">
      <xdr:nvSpPr>
        <xdr:cNvPr id="353" name="円/楕円 352"/>
        <xdr:cNvSpPr/>
      </xdr:nvSpPr>
      <xdr:spPr>
        <a:xfrm>
          <a:off x="9588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53357</xdr:rowOff>
    </xdr:from>
    <xdr:ext cx="469744" cy="259045"/>
    <xdr:sp macro="" textlink="">
      <xdr:nvSpPr>
        <xdr:cNvPr id="354" name="n_1mainValue【市民会館】&#10;一人当たり面積"/>
        <xdr:cNvSpPr txBox="1"/>
      </xdr:nvSpPr>
      <xdr:spPr>
        <a:xfrm>
          <a:off x="93917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5" name="正方形/長方形 3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6" name="正方形/長方形 3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7" name="正方形/長方形 3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8" name="正方形/長方形 3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9" name="正方形/長方形 3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0" name="正方形/長方形 3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1" name="正方形/長方形 3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2" name="正方形/長方形 3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3" name="テキスト ボックス 3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4" name="直線コネクタ 3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65" name="テキスト ボックス 36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66" name="直線コネクタ 36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67" name="テキスト ボックス 366"/>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68" name="直線コネクタ 36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69" name="テキスト ボックス 36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70" name="直線コネクタ 36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71" name="テキスト ボックス 37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72" name="直線コネクタ 37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73" name="テキスト ボックス 37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74" name="直線コネクタ 37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75" name="テキスト ボックス 37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76" name="直線コネクタ 37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77" name="テキスト ボックス 37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8" name="直線コネクタ 37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9" name="テキスト ボックス 37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14151</xdr:rowOff>
    </xdr:from>
    <xdr:to>
      <xdr:col>23</xdr:col>
      <xdr:colOff>516889</xdr:colOff>
      <xdr:row>42</xdr:row>
      <xdr:rowOff>131717</xdr:rowOff>
    </xdr:to>
    <xdr:cxnSp macro="">
      <xdr:nvCxnSpPr>
        <xdr:cNvPr id="381" name="直線コネクタ 380"/>
        <xdr:cNvCxnSpPr/>
      </xdr:nvCxnSpPr>
      <xdr:spPr>
        <a:xfrm flipV="1">
          <a:off x="16318864" y="584345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135544</xdr:rowOff>
    </xdr:from>
    <xdr:ext cx="405111" cy="259045"/>
    <xdr:sp macro="" textlink="">
      <xdr:nvSpPr>
        <xdr:cNvPr id="382" name="【一般廃棄物処理施設】&#10;有形固定資産減価償却率最小値テキスト"/>
        <xdr:cNvSpPr txBox="1"/>
      </xdr:nvSpPr>
      <xdr:spPr>
        <a:xfrm>
          <a:off x="164084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23</xdr:col>
      <xdr:colOff>428625</xdr:colOff>
      <xdr:row>42</xdr:row>
      <xdr:rowOff>131717</xdr:rowOff>
    </xdr:from>
    <xdr:to>
      <xdr:col>23</xdr:col>
      <xdr:colOff>606425</xdr:colOff>
      <xdr:row>42</xdr:row>
      <xdr:rowOff>131717</xdr:rowOff>
    </xdr:to>
    <xdr:cxnSp macro="">
      <xdr:nvCxnSpPr>
        <xdr:cNvPr id="383" name="直線コネクタ 382"/>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132278</xdr:rowOff>
    </xdr:from>
    <xdr:ext cx="405111" cy="259045"/>
    <xdr:sp macro="" textlink="">
      <xdr:nvSpPr>
        <xdr:cNvPr id="384" name="【一般廃棄物処理施設】&#10;有形固定資産減価償却率最大値テキスト"/>
        <xdr:cNvSpPr txBox="1"/>
      </xdr:nvSpPr>
      <xdr:spPr>
        <a:xfrm>
          <a:off x="16408400" y="561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23</xdr:col>
      <xdr:colOff>428625</xdr:colOff>
      <xdr:row>34</xdr:row>
      <xdr:rowOff>14151</xdr:rowOff>
    </xdr:from>
    <xdr:to>
      <xdr:col>23</xdr:col>
      <xdr:colOff>606425</xdr:colOff>
      <xdr:row>34</xdr:row>
      <xdr:rowOff>14151</xdr:rowOff>
    </xdr:to>
    <xdr:cxnSp macro="">
      <xdr:nvCxnSpPr>
        <xdr:cNvPr id="385" name="直線コネクタ 384"/>
        <xdr:cNvCxnSpPr/>
      </xdr:nvCxnSpPr>
      <xdr:spPr>
        <a:xfrm>
          <a:off x="16230600" y="58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46281</xdr:rowOff>
    </xdr:from>
    <xdr:ext cx="405111" cy="259045"/>
    <xdr:sp macro="" textlink="">
      <xdr:nvSpPr>
        <xdr:cNvPr id="386" name="【一般廃棄物処理施設】&#10;有形固定資産減価償却率平均値テキスト"/>
        <xdr:cNvSpPr txBox="1"/>
      </xdr:nvSpPr>
      <xdr:spPr>
        <a:xfrm>
          <a:off x="16408400" y="6561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67854</xdr:rowOff>
    </xdr:from>
    <xdr:to>
      <xdr:col>23</xdr:col>
      <xdr:colOff>568325</xdr:colOff>
      <xdr:row>38</xdr:row>
      <xdr:rowOff>169454</xdr:rowOff>
    </xdr:to>
    <xdr:sp macro="" textlink="">
      <xdr:nvSpPr>
        <xdr:cNvPr id="387" name="フローチャート : 判断 386"/>
        <xdr:cNvSpPr/>
      </xdr:nvSpPr>
      <xdr:spPr>
        <a:xfrm>
          <a:off x="16268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164193</xdr:rowOff>
    </xdr:from>
    <xdr:to>
      <xdr:col>22</xdr:col>
      <xdr:colOff>415925</xdr:colOff>
      <xdr:row>40</xdr:row>
      <xdr:rowOff>94343</xdr:rowOff>
    </xdr:to>
    <xdr:sp macro="" textlink="">
      <xdr:nvSpPr>
        <xdr:cNvPr id="388" name="フローチャート : 判断 387"/>
        <xdr:cNvSpPr/>
      </xdr:nvSpPr>
      <xdr:spPr>
        <a:xfrm>
          <a:off x="15430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85470</xdr:rowOff>
    </xdr:from>
    <xdr:ext cx="405111" cy="259045"/>
    <xdr:sp macro="" textlink="">
      <xdr:nvSpPr>
        <xdr:cNvPr id="389" name="n_1aveValue【一般廃棄物処理施設】&#10;有形固定資産減価償却率"/>
        <xdr:cNvSpPr txBox="1"/>
      </xdr:nvSpPr>
      <xdr:spPr>
        <a:xfrm>
          <a:off x="15266043"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90" name="テキスト ボックス 3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1" name="テキスト ボックス 3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2" name="テキスト ボックス 3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3" name="テキスト ボックス 3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4" name="テキスト ボックス 3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15603</xdr:rowOff>
    </xdr:from>
    <xdr:to>
      <xdr:col>22</xdr:col>
      <xdr:colOff>415925</xdr:colOff>
      <xdr:row>36</xdr:row>
      <xdr:rowOff>117203</xdr:rowOff>
    </xdr:to>
    <xdr:sp macro="" textlink="">
      <xdr:nvSpPr>
        <xdr:cNvPr id="395" name="円/楕円 394"/>
        <xdr:cNvSpPr/>
      </xdr:nvSpPr>
      <xdr:spPr>
        <a:xfrm>
          <a:off x="15430500" y="61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133730</xdr:rowOff>
    </xdr:from>
    <xdr:ext cx="405111" cy="259045"/>
    <xdr:sp macro="" textlink="">
      <xdr:nvSpPr>
        <xdr:cNvPr id="396" name="n_1mainValue【一般廃棄物処理施設】&#10;有形固定資産減価償却率"/>
        <xdr:cNvSpPr txBox="1"/>
      </xdr:nvSpPr>
      <xdr:spPr>
        <a:xfrm>
          <a:off x="15266043" y="596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4" name="正方形/長方形 4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5" name="テキスト ボックス 4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6" name="直線コネクタ 4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07" name="直線コネクタ 40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08" name="テキスト ボックス 40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9" name="直線コネクタ 40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10" name="テキスト ボックス 409"/>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11" name="直線コネクタ 41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12" name="テキスト ボックス 41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13" name="直線コネクタ 41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14" name="テキスト ボックス 41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15" name="直線コネクタ 41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16" name="テキスト ボックス 41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7" name="直線コネクタ 4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8" name="テキスト ボックス 41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132824</xdr:rowOff>
    </xdr:from>
    <xdr:to>
      <xdr:col>32</xdr:col>
      <xdr:colOff>186689</xdr:colOff>
      <xdr:row>41</xdr:row>
      <xdr:rowOff>21740</xdr:rowOff>
    </xdr:to>
    <xdr:cxnSp macro="">
      <xdr:nvCxnSpPr>
        <xdr:cNvPr id="420" name="直線コネクタ 419"/>
        <xdr:cNvCxnSpPr/>
      </xdr:nvCxnSpPr>
      <xdr:spPr>
        <a:xfrm flipV="1">
          <a:off x="22160864" y="5790674"/>
          <a:ext cx="0" cy="126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25567</xdr:rowOff>
    </xdr:from>
    <xdr:ext cx="534377" cy="259045"/>
    <xdr:sp macro="" textlink="">
      <xdr:nvSpPr>
        <xdr:cNvPr id="421" name="【一般廃棄物処理施設】&#10;一人当たり有形固定資産（償却資産）額最小値テキスト"/>
        <xdr:cNvSpPr txBox="1"/>
      </xdr:nvSpPr>
      <xdr:spPr>
        <a:xfrm>
          <a:off x="22250400" y="705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24,647</a:t>
          </a:r>
          <a:endParaRPr kumimoji="1" lang="ja-JP" altLang="en-US" sz="1000" b="1">
            <a:latin typeface="ＭＳ Ｐゴシック"/>
          </a:endParaRPr>
        </a:p>
      </xdr:txBody>
    </xdr:sp>
    <xdr:clientData/>
  </xdr:oneCellAnchor>
  <xdr:twoCellAnchor>
    <xdr:from>
      <xdr:col>32</xdr:col>
      <xdr:colOff>98425</xdr:colOff>
      <xdr:row>41</xdr:row>
      <xdr:rowOff>21740</xdr:rowOff>
    </xdr:from>
    <xdr:to>
      <xdr:col>32</xdr:col>
      <xdr:colOff>276225</xdr:colOff>
      <xdr:row>41</xdr:row>
      <xdr:rowOff>21740</xdr:rowOff>
    </xdr:to>
    <xdr:cxnSp macro="">
      <xdr:nvCxnSpPr>
        <xdr:cNvPr id="422" name="直線コネクタ 421"/>
        <xdr:cNvCxnSpPr/>
      </xdr:nvCxnSpPr>
      <xdr:spPr>
        <a:xfrm>
          <a:off x="22072600" y="705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79501</xdr:rowOff>
    </xdr:from>
    <xdr:ext cx="599010" cy="259045"/>
    <xdr:sp macro="" textlink="">
      <xdr:nvSpPr>
        <xdr:cNvPr id="423" name="【一般廃棄物処理施設】&#10;一人当たり有形固定資産（償却資産）額最大値テキスト"/>
        <xdr:cNvSpPr txBox="1"/>
      </xdr:nvSpPr>
      <xdr:spPr>
        <a:xfrm>
          <a:off x="22250400" y="556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190,069</a:t>
          </a:r>
          <a:endParaRPr kumimoji="1" lang="ja-JP" altLang="en-US" sz="1000" b="1">
            <a:latin typeface="ＭＳ Ｐゴシック"/>
          </a:endParaRPr>
        </a:p>
      </xdr:txBody>
    </xdr:sp>
    <xdr:clientData/>
  </xdr:oneCellAnchor>
  <xdr:twoCellAnchor>
    <xdr:from>
      <xdr:col>32</xdr:col>
      <xdr:colOff>98425</xdr:colOff>
      <xdr:row>33</xdr:row>
      <xdr:rowOff>132824</xdr:rowOff>
    </xdr:from>
    <xdr:to>
      <xdr:col>32</xdr:col>
      <xdr:colOff>276225</xdr:colOff>
      <xdr:row>33</xdr:row>
      <xdr:rowOff>132824</xdr:rowOff>
    </xdr:to>
    <xdr:cxnSp macro="">
      <xdr:nvCxnSpPr>
        <xdr:cNvPr id="424" name="直線コネクタ 423"/>
        <xdr:cNvCxnSpPr/>
      </xdr:nvCxnSpPr>
      <xdr:spPr>
        <a:xfrm>
          <a:off x="22072600" y="579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40182</xdr:rowOff>
    </xdr:from>
    <xdr:ext cx="599010" cy="259045"/>
    <xdr:sp macro="" textlink="">
      <xdr:nvSpPr>
        <xdr:cNvPr id="425" name="【一般廃棄物処理施設】&#10;一人当たり有形固定資産（償却資産）額平均値テキスト"/>
        <xdr:cNvSpPr txBox="1"/>
      </xdr:nvSpPr>
      <xdr:spPr>
        <a:xfrm>
          <a:off x="22250400" y="6383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61755</xdr:rowOff>
    </xdr:from>
    <xdr:to>
      <xdr:col>32</xdr:col>
      <xdr:colOff>238125</xdr:colOff>
      <xdr:row>37</xdr:row>
      <xdr:rowOff>163355</xdr:rowOff>
    </xdr:to>
    <xdr:sp macro="" textlink="">
      <xdr:nvSpPr>
        <xdr:cNvPr id="426" name="フローチャート : 判断 425"/>
        <xdr:cNvSpPr/>
      </xdr:nvSpPr>
      <xdr:spPr>
        <a:xfrm>
          <a:off x="22110700" y="64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121420</xdr:rowOff>
    </xdr:from>
    <xdr:to>
      <xdr:col>31</xdr:col>
      <xdr:colOff>85725</xdr:colOff>
      <xdr:row>39</xdr:row>
      <xdr:rowOff>51570</xdr:rowOff>
    </xdr:to>
    <xdr:sp macro="" textlink="">
      <xdr:nvSpPr>
        <xdr:cNvPr id="427" name="フローチャート : 判断 426"/>
        <xdr:cNvSpPr/>
      </xdr:nvSpPr>
      <xdr:spPr>
        <a:xfrm>
          <a:off x="21272500" y="6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68097</xdr:rowOff>
    </xdr:from>
    <xdr:ext cx="534377" cy="259045"/>
    <xdr:sp macro="" textlink="">
      <xdr:nvSpPr>
        <xdr:cNvPr id="428" name="n_1aveValue【一般廃棄物処理施設】&#10;一人当たり有形固定資産（償却資産）額"/>
        <xdr:cNvSpPr txBox="1"/>
      </xdr:nvSpPr>
      <xdr:spPr>
        <a:xfrm>
          <a:off x="21043411" y="641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9" name="テキスト ボックス 4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30" name="テキスト ボックス 4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1" name="テキスト ボックス 4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2" name="テキスト ボックス 4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3" name="テキスト ボックス 4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47110</xdr:rowOff>
    </xdr:from>
    <xdr:to>
      <xdr:col>31</xdr:col>
      <xdr:colOff>85725</xdr:colOff>
      <xdr:row>39</xdr:row>
      <xdr:rowOff>148710</xdr:rowOff>
    </xdr:to>
    <xdr:sp macro="" textlink="">
      <xdr:nvSpPr>
        <xdr:cNvPr id="434" name="円/楕円 433"/>
        <xdr:cNvSpPr/>
      </xdr:nvSpPr>
      <xdr:spPr>
        <a:xfrm>
          <a:off x="21272500" y="67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139837</xdr:rowOff>
    </xdr:from>
    <xdr:ext cx="534377" cy="259045"/>
    <xdr:sp macro="" textlink="">
      <xdr:nvSpPr>
        <xdr:cNvPr id="435" name="n_1mainValue【一般廃棄物処理施設】&#10;一人当たり有形固定資産（償却資産）額"/>
        <xdr:cNvSpPr txBox="1"/>
      </xdr:nvSpPr>
      <xdr:spPr>
        <a:xfrm>
          <a:off x="21043411" y="682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59,651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6" name="正方形/長方形 43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7" name="正方形/長方形 43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8" name="正方形/長方形 43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9" name="正方形/長方形 43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40" name="正方形/長方形 43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41" name="正方形/長方形 44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42" name="正方形/長方形 44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43" name="正方形/長方形 44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4" name="テキスト ボックス 44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5" name="直線コネクタ 44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46" name="テキスト ボックス 44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7" name="直線コネクタ 44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8" name="テキスト ボックス 44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9" name="直線コネクタ 44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50" name="テキスト ボックス 44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51" name="直線コネクタ 45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52" name="テキスト ボックス 45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53" name="直線コネクタ 45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54" name="テキスト ボックス 45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55" name="直線コネクタ 45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56" name="テキスト ボックス 45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7" name="直線コネクタ 4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58" name="テキスト ボックス 45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152400</xdr:rowOff>
    </xdr:from>
    <xdr:to>
      <xdr:col>23</xdr:col>
      <xdr:colOff>516889</xdr:colOff>
      <xdr:row>63</xdr:row>
      <xdr:rowOff>93345</xdr:rowOff>
    </xdr:to>
    <xdr:cxnSp macro="">
      <xdr:nvCxnSpPr>
        <xdr:cNvPr id="460" name="直線コネクタ 459"/>
        <xdr:cNvCxnSpPr/>
      </xdr:nvCxnSpPr>
      <xdr:spPr>
        <a:xfrm flipV="1">
          <a:off x="16318864" y="9753600"/>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97172</xdr:rowOff>
    </xdr:from>
    <xdr:ext cx="405111" cy="259045"/>
    <xdr:sp macro="" textlink="">
      <xdr:nvSpPr>
        <xdr:cNvPr id="461" name="【保健センター・保健所】&#10;有形固定資産減価償却率最小値テキスト"/>
        <xdr:cNvSpPr txBox="1"/>
      </xdr:nvSpPr>
      <xdr:spPr>
        <a:xfrm>
          <a:off x="16408400"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63</xdr:row>
      <xdr:rowOff>93345</xdr:rowOff>
    </xdr:from>
    <xdr:to>
      <xdr:col>23</xdr:col>
      <xdr:colOff>606425</xdr:colOff>
      <xdr:row>63</xdr:row>
      <xdr:rowOff>93345</xdr:rowOff>
    </xdr:to>
    <xdr:cxnSp macro="">
      <xdr:nvCxnSpPr>
        <xdr:cNvPr id="462" name="直線コネクタ 461"/>
        <xdr:cNvCxnSpPr/>
      </xdr:nvCxnSpPr>
      <xdr:spPr>
        <a:xfrm>
          <a:off x="16230600" y="1089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99077</xdr:rowOff>
    </xdr:from>
    <xdr:ext cx="405111" cy="259045"/>
    <xdr:sp macro="" textlink="">
      <xdr:nvSpPr>
        <xdr:cNvPr id="463" name="【保健センター・保健所】&#10;有形固定資産減価償却率最大値テキスト"/>
        <xdr:cNvSpPr txBox="1"/>
      </xdr:nvSpPr>
      <xdr:spPr>
        <a:xfrm>
          <a:off x="164084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56</xdr:row>
      <xdr:rowOff>152400</xdr:rowOff>
    </xdr:from>
    <xdr:to>
      <xdr:col>23</xdr:col>
      <xdr:colOff>606425</xdr:colOff>
      <xdr:row>56</xdr:row>
      <xdr:rowOff>152400</xdr:rowOff>
    </xdr:to>
    <xdr:cxnSp macro="">
      <xdr:nvCxnSpPr>
        <xdr:cNvPr id="464" name="直線コネクタ 463"/>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3827</xdr:rowOff>
    </xdr:from>
    <xdr:ext cx="405111" cy="259045"/>
    <xdr:sp macro="" textlink="">
      <xdr:nvSpPr>
        <xdr:cNvPr id="465" name="【保健センター・保健所】&#10;有形固定資産減価償却率平均値テキスト"/>
        <xdr:cNvSpPr txBox="1"/>
      </xdr:nvSpPr>
      <xdr:spPr>
        <a:xfrm>
          <a:off x="16408400" y="1046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25400</xdr:rowOff>
    </xdr:from>
    <xdr:to>
      <xdr:col>23</xdr:col>
      <xdr:colOff>568325</xdr:colOff>
      <xdr:row>61</xdr:row>
      <xdr:rowOff>127000</xdr:rowOff>
    </xdr:to>
    <xdr:sp macro="" textlink="">
      <xdr:nvSpPr>
        <xdr:cNvPr id="466" name="フローチャート : 判断 465"/>
        <xdr:cNvSpPr/>
      </xdr:nvSpPr>
      <xdr:spPr>
        <a:xfrm>
          <a:off x="16268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166370</xdr:rowOff>
    </xdr:from>
    <xdr:to>
      <xdr:col>22</xdr:col>
      <xdr:colOff>415925</xdr:colOff>
      <xdr:row>62</xdr:row>
      <xdr:rowOff>96520</xdr:rowOff>
    </xdr:to>
    <xdr:sp macro="" textlink="">
      <xdr:nvSpPr>
        <xdr:cNvPr id="467" name="フローチャート : 判断 466"/>
        <xdr:cNvSpPr/>
      </xdr:nvSpPr>
      <xdr:spPr>
        <a:xfrm>
          <a:off x="15430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87647</xdr:rowOff>
    </xdr:from>
    <xdr:ext cx="405111" cy="259045"/>
    <xdr:sp macro="" textlink="">
      <xdr:nvSpPr>
        <xdr:cNvPr id="468" name="n_1aveValue【保健センター・保健所】&#10;有形固定資産減価償却率"/>
        <xdr:cNvSpPr txBox="1"/>
      </xdr:nvSpPr>
      <xdr:spPr>
        <a:xfrm>
          <a:off x="15266043"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9" name="テキスト ボックス 46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0" name="テキスト ボックス 46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1" name="テキスト ボックス 47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72" name="テキスト ボックス 47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3" name="テキスト ボックス 47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2540</xdr:rowOff>
    </xdr:from>
    <xdr:to>
      <xdr:col>22</xdr:col>
      <xdr:colOff>415925</xdr:colOff>
      <xdr:row>61</xdr:row>
      <xdr:rowOff>104140</xdr:rowOff>
    </xdr:to>
    <xdr:sp macro="" textlink="">
      <xdr:nvSpPr>
        <xdr:cNvPr id="474" name="円/楕円 473"/>
        <xdr:cNvSpPr/>
      </xdr:nvSpPr>
      <xdr:spPr>
        <a:xfrm>
          <a:off x="15430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120667</xdr:rowOff>
    </xdr:from>
    <xdr:ext cx="405111" cy="259045"/>
    <xdr:sp macro="" textlink="">
      <xdr:nvSpPr>
        <xdr:cNvPr id="475" name="n_1mainValue【保健センター・保健所】&#10;有形固定資産減価償却率"/>
        <xdr:cNvSpPr txBox="1"/>
      </xdr:nvSpPr>
      <xdr:spPr>
        <a:xfrm>
          <a:off x="15266043" y="1023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86" name="直線コネクタ 48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87" name="テキスト ボックス 48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88" name="直線コネクタ 48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89" name="テキスト ボックス 48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90" name="直線コネクタ 48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91" name="テキスト ボックス 49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92" name="直線コネクタ 49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93" name="テキスト ボックス 49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4" name="直線コネクタ 4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5" name="テキスト ボックス 4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62</xdr:row>
      <xdr:rowOff>160020</xdr:rowOff>
    </xdr:to>
    <xdr:cxnSp macro="">
      <xdr:nvCxnSpPr>
        <xdr:cNvPr id="497" name="直線コネクタ 496"/>
        <xdr:cNvCxnSpPr/>
      </xdr:nvCxnSpPr>
      <xdr:spPr>
        <a:xfrm flipV="1">
          <a:off x="22160864" y="96012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98"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99" name="直線コネクタ 498"/>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500"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501" name="直線コネクタ 500"/>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53357</xdr:rowOff>
    </xdr:from>
    <xdr:ext cx="469744" cy="259045"/>
    <xdr:sp macro="" textlink="">
      <xdr:nvSpPr>
        <xdr:cNvPr id="502" name="【保健センター・保健所】&#10;一人当たり面積平均値テキスト"/>
        <xdr:cNvSpPr txBox="1"/>
      </xdr:nvSpPr>
      <xdr:spPr>
        <a:xfrm>
          <a:off x="22250400" y="1016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74930</xdr:rowOff>
    </xdr:from>
    <xdr:to>
      <xdr:col>32</xdr:col>
      <xdr:colOff>238125</xdr:colOff>
      <xdr:row>60</xdr:row>
      <xdr:rowOff>5080</xdr:rowOff>
    </xdr:to>
    <xdr:sp macro="" textlink="">
      <xdr:nvSpPr>
        <xdr:cNvPr id="503" name="フローチャート : 判断 502"/>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166370</xdr:rowOff>
    </xdr:from>
    <xdr:to>
      <xdr:col>31</xdr:col>
      <xdr:colOff>85725</xdr:colOff>
      <xdr:row>60</xdr:row>
      <xdr:rowOff>96520</xdr:rowOff>
    </xdr:to>
    <xdr:sp macro="" textlink="">
      <xdr:nvSpPr>
        <xdr:cNvPr id="504" name="フローチャート : 判断 503"/>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113047</xdr:rowOff>
    </xdr:from>
    <xdr:ext cx="469744" cy="259045"/>
    <xdr:sp macro="" textlink="">
      <xdr:nvSpPr>
        <xdr:cNvPr id="505"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6" name="テキスト ボックス 5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7" name="テキスト ボックス 5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8" name="テキスト ボックス 5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9" name="テキスト ボックス 5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0" name="テキスト ボックス 5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109220</xdr:rowOff>
    </xdr:from>
    <xdr:to>
      <xdr:col>31</xdr:col>
      <xdr:colOff>85725</xdr:colOff>
      <xdr:row>61</xdr:row>
      <xdr:rowOff>39370</xdr:rowOff>
    </xdr:to>
    <xdr:sp macro="" textlink="">
      <xdr:nvSpPr>
        <xdr:cNvPr id="511" name="円/楕円 510"/>
        <xdr:cNvSpPr/>
      </xdr:nvSpPr>
      <xdr:spPr>
        <a:xfrm>
          <a:off x="21272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30497</xdr:rowOff>
    </xdr:from>
    <xdr:ext cx="469744" cy="259045"/>
    <xdr:sp macro="" textlink="">
      <xdr:nvSpPr>
        <xdr:cNvPr id="512" name="n_1mainValue【保健センター・保健所】&#10;一人当たり面積"/>
        <xdr:cNvSpPr txBox="1"/>
      </xdr:nvSpPr>
      <xdr:spPr>
        <a:xfrm>
          <a:off x="210757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3" name="正方形/長方形 5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4" name="正方形/長方形 5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5" name="正方形/長方形 5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6" name="正方形/長方形 5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7" name="正方形/長方形 5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8" name="正方形/長方形 5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9" name="正方形/長方形 5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20" name="正方形/長方形 5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1" name="テキスト ボックス 5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2" name="直線コネクタ 5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23" name="直線コネクタ 52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24" name="テキスト ボックス 52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25" name="直線コネクタ 52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26" name="テキスト ボックス 52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27" name="直線コネクタ 52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28" name="テキスト ボックス 52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29" name="直線コネクタ 52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30" name="テキスト ボックス 52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31" name="直線コネクタ 53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32" name="テキスト ボックス 53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33" name="直線コネクタ 53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34" name="テキスト ボックス 53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5" name="直線コネクタ 5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6" name="テキスト ボックス 53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64226</xdr:rowOff>
    </xdr:from>
    <xdr:to>
      <xdr:col>23</xdr:col>
      <xdr:colOff>516889</xdr:colOff>
      <xdr:row>85</xdr:row>
      <xdr:rowOff>129539</xdr:rowOff>
    </xdr:to>
    <xdr:cxnSp macro="">
      <xdr:nvCxnSpPr>
        <xdr:cNvPr id="538" name="直線コネクタ 537"/>
        <xdr:cNvCxnSpPr/>
      </xdr:nvCxnSpPr>
      <xdr:spPr>
        <a:xfrm flipV="1">
          <a:off x="16318864" y="13437326"/>
          <a:ext cx="0" cy="126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133366</xdr:rowOff>
    </xdr:from>
    <xdr:ext cx="405111" cy="259045"/>
    <xdr:sp macro="" textlink="">
      <xdr:nvSpPr>
        <xdr:cNvPr id="539" name="【消防施設】&#10;有形固定資産減価償却率最小値テキスト"/>
        <xdr:cNvSpPr txBox="1"/>
      </xdr:nvSpPr>
      <xdr:spPr>
        <a:xfrm>
          <a:off x="164084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23</xdr:col>
      <xdr:colOff>428625</xdr:colOff>
      <xdr:row>85</xdr:row>
      <xdr:rowOff>129539</xdr:rowOff>
    </xdr:from>
    <xdr:to>
      <xdr:col>23</xdr:col>
      <xdr:colOff>606425</xdr:colOff>
      <xdr:row>85</xdr:row>
      <xdr:rowOff>129539</xdr:rowOff>
    </xdr:to>
    <xdr:cxnSp macro="">
      <xdr:nvCxnSpPr>
        <xdr:cNvPr id="540" name="直線コネクタ 539"/>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10903</xdr:rowOff>
    </xdr:from>
    <xdr:ext cx="405111" cy="259045"/>
    <xdr:sp macro="" textlink="">
      <xdr:nvSpPr>
        <xdr:cNvPr id="541" name="【消防施設】&#10;有形固定資産減価償却率最大値テキスト"/>
        <xdr:cNvSpPr txBox="1"/>
      </xdr:nvSpPr>
      <xdr:spPr>
        <a:xfrm>
          <a:off x="16408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23</xdr:col>
      <xdr:colOff>428625</xdr:colOff>
      <xdr:row>78</xdr:row>
      <xdr:rowOff>64226</xdr:rowOff>
    </xdr:from>
    <xdr:to>
      <xdr:col>23</xdr:col>
      <xdr:colOff>606425</xdr:colOff>
      <xdr:row>78</xdr:row>
      <xdr:rowOff>64226</xdr:rowOff>
    </xdr:to>
    <xdr:cxnSp macro="">
      <xdr:nvCxnSpPr>
        <xdr:cNvPr id="542" name="直線コネクタ 541"/>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88191</xdr:rowOff>
    </xdr:from>
    <xdr:ext cx="405111" cy="259045"/>
    <xdr:sp macro="" textlink="">
      <xdr:nvSpPr>
        <xdr:cNvPr id="543" name="【消防施設】&#10;有形固定資産減価償却率平均値テキスト"/>
        <xdr:cNvSpPr txBox="1"/>
      </xdr:nvSpPr>
      <xdr:spPr>
        <a:xfrm>
          <a:off x="16408400" y="14147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109764</xdr:rowOff>
    </xdr:from>
    <xdr:to>
      <xdr:col>23</xdr:col>
      <xdr:colOff>568325</xdr:colOff>
      <xdr:row>83</xdr:row>
      <xdr:rowOff>39914</xdr:rowOff>
    </xdr:to>
    <xdr:sp macro="" textlink="">
      <xdr:nvSpPr>
        <xdr:cNvPr id="544" name="フローチャート : 判断 543"/>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77107</xdr:rowOff>
    </xdr:from>
    <xdr:to>
      <xdr:col>22</xdr:col>
      <xdr:colOff>415925</xdr:colOff>
      <xdr:row>83</xdr:row>
      <xdr:rowOff>7257</xdr:rowOff>
    </xdr:to>
    <xdr:sp macro="" textlink="">
      <xdr:nvSpPr>
        <xdr:cNvPr id="545" name="フローチャート : 判断 544"/>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23784</xdr:rowOff>
    </xdr:from>
    <xdr:ext cx="405111" cy="259045"/>
    <xdr:sp macro="" textlink="">
      <xdr:nvSpPr>
        <xdr:cNvPr id="546" name="n_1aveValue【消防施設】&#10;有形固定資産減価償却率"/>
        <xdr:cNvSpPr txBox="1"/>
      </xdr:nvSpPr>
      <xdr:spPr>
        <a:xfrm>
          <a:off x="15266043"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7" name="テキスト ボックス 5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8" name="テキスト ボックス 5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9" name="テキスト ボックス 5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50" name="テキスト ボックス 5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51" name="テキスト ボックス 5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80373</xdr:rowOff>
    </xdr:from>
    <xdr:to>
      <xdr:col>22</xdr:col>
      <xdr:colOff>415925</xdr:colOff>
      <xdr:row>84</xdr:row>
      <xdr:rowOff>10523</xdr:rowOff>
    </xdr:to>
    <xdr:sp macro="" textlink="">
      <xdr:nvSpPr>
        <xdr:cNvPr id="552" name="円/楕円 551"/>
        <xdr:cNvSpPr/>
      </xdr:nvSpPr>
      <xdr:spPr>
        <a:xfrm>
          <a:off x="15430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1650</xdr:rowOff>
    </xdr:from>
    <xdr:ext cx="405111" cy="259045"/>
    <xdr:sp macro="" textlink="">
      <xdr:nvSpPr>
        <xdr:cNvPr id="553" name="n_1mainValue【消防施設】&#10;有形固定資産減価償却率"/>
        <xdr:cNvSpPr txBox="1"/>
      </xdr:nvSpPr>
      <xdr:spPr>
        <a:xfrm>
          <a:off x="15266043"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4" name="正方形/長方形 5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5" name="正方形/長方形 5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6" name="正方形/長方形 5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7" name="正方形/長方形 5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8" name="正方形/長方形 5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9" name="正方形/長方形 5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60" name="正方形/長方形 5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61" name="正方形/長方形 5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2" name="テキスト ボックス 5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3" name="直線コネクタ 5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64" name="直線コネクタ 56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65" name="テキスト ボックス 56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66" name="直線コネクタ 56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67" name="テキスト ボックス 56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68" name="直線コネクタ 56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69" name="テキスト ボックス 56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70" name="直線コネクタ 56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71" name="テキスト ボックス 57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72" name="直線コネクタ 57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73" name="テキスト ボックス 57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4" name="直線コネクタ 5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5" name="テキスト ボックス 5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57150</xdr:rowOff>
    </xdr:to>
    <xdr:cxnSp macro="">
      <xdr:nvCxnSpPr>
        <xdr:cNvPr id="577" name="直線コネクタ 576"/>
        <xdr:cNvCxnSpPr/>
      </xdr:nvCxnSpPr>
      <xdr:spPr>
        <a:xfrm flipV="1">
          <a:off x="22160864" y="134493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578" name="【消防施設】&#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579" name="直線コネクタ 578"/>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580" name="【消防施設】&#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581" name="直線コネクタ 580"/>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3827</xdr:rowOff>
    </xdr:from>
    <xdr:ext cx="469744" cy="259045"/>
    <xdr:sp macro="" textlink="">
      <xdr:nvSpPr>
        <xdr:cNvPr id="582" name="【消防施設】&#10;一人当たり面積平均値テキスト"/>
        <xdr:cNvSpPr txBox="1"/>
      </xdr:nvSpPr>
      <xdr:spPr>
        <a:xfrm>
          <a:off x="222504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25400</xdr:rowOff>
    </xdr:from>
    <xdr:to>
      <xdr:col>32</xdr:col>
      <xdr:colOff>238125</xdr:colOff>
      <xdr:row>82</xdr:row>
      <xdr:rowOff>127000</xdr:rowOff>
    </xdr:to>
    <xdr:sp macro="" textlink="">
      <xdr:nvSpPr>
        <xdr:cNvPr id="583" name="フローチャート : 判断 582"/>
        <xdr:cNvSpPr/>
      </xdr:nvSpPr>
      <xdr:spPr>
        <a:xfrm>
          <a:off x="22110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6350</xdr:rowOff>
    </xdr:from>
    <xdr:to>
      <xdr:col>31</xdr:col>
      <xdr:colOff>85725</xdr:colOff>
      <xdr:row>81</xdr:row>
      <xdr:rowOff>107950</xdr:rowOff>
    </xdr:to>
    <xdr:sp macro="" textlink="">
      <xdr:nvSpPr>
        <xdr:cNvPr id="584" name="フローチャート : 判断 583"/>
        <xdr:cNvSpPr/>
      </xdr:nvSpPr>
      <xdr:spPr>
        <a:xfrm>
          <a:off x="2127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124477</xdr:rowOff>
    </xdr:from>
    <xdr:ext cx="469744" cy="259045"/>
    <xdr:sp macro="" textlink="">
      <xdr:nvSpPr>
        <xdr:cNvPr id="585" name="n_1aveValue【消防施設】&#10;一人当たり面積"/>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6" name="テキスト ボックス 5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7" name="テキスト ボックス 5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8" name="テキスト ボックス 5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9" name="テキスト ボックス 5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90" name="テキスト ボックス 5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101600</xdr:rowOff>
    </xdr:from>
    <xdr:to>
      <xdr:col>31</xdr:col>
      <xdr:colOff>85725</xdr:colOff>
      <xdr:row>82</xdr:row>
      <xdr:rowOff>31750</xdr:rowOff>
    </xdr:to>
    <xdr:sp macro="" textlink="">
      <xdr:nvSpPr>
        <xdr:cNvPr id="591" name="円/楕円 590"/>
        <xdr:cNvSpPr/>
      </xdr:nvSpPr>
      <xdr:spPr>
        <a:xfrm>
          <a:off x="21272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22877</xdr:rowOff>
    </xdr:from>
    <xdr:ext cx="469744" cy="259045"/>
    <xdr:sp macro="" textlink="">
      <xdr:nvSpPr>
        <xdr:cNvPr id="592" name="n_1mainValue【消防施設】&#10;一人当たり面積"/>
        <xdr:cNvSpPr txBox="1"/>
      </xdr:nvSpPr>
      <xdr:spPr>
        <a:xfrm>
          <a:off x="21075727" y="1408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3" name="正方形/長方形 5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4" name="正方形/長方形 5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5" name="正方形/長方形 5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6" name="正方形/長方形 5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7" name="正方形/長方形 5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8" name="正方形/長方形 5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9" name="正方形/長方形 5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00" name="正方形/長方形 5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1" name="テキスト ボックス 6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2" name="直線コネクタ 6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603" name="直線コネクタ 6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604" name="テキスト ボックス 60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605" name="直線コネクタ 6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606" name="テキスト ボックス 6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607" name="直線コネクタ 6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608" name="テキスト ボックス 6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609" name="直線コネクタ 6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610" name="テキスト ボックス 6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11" name="直線コネクタ 6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12" name="テキスト ボックス 6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13" name="直線コネクタ 6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614" name="テキスト ボックス 61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5" name="直線コネクタ 6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6" name="テキスト ボックス 6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58238</xdr:rowOff>
    </xdr:from>
    <xdr:to>
      <xdr:col>23</xdr:col>
      <xdr:colOff>516889</xdr:colOff>
      <xdr:row>106</xdr:row>
      <xdr:rowOff>20682</xdr:rowOff>
    </xdr:to>
    <xdr:cxnSp macro="">
      <xdr:nvCxnSpPr>
        <xdr:cNvPr id="618" name="直線コネクタ 617"/>
        <xdr:cNvCxnSpPr/>
      </xdr:nvCxnSpPr>
      <xdr:spPr>
        <a:xfrm flipV="1">
          <a:off x="16318864" y="17203238"/>
          <a:ext cx="0" cy="991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24509</xdr:rowOff>
    </xdr:from>
    <xdr:ext cx="405111" cy="259045"/>
    <xdr:sp macro="" textlink="">
      <xdr:nvSpPr>
        <xdr:cNvPr id="619" name="【庁舎】&#10;有形固定資産減価償却率最小値テキスト"/>
        <xdr:cNvSpPr txBox="1"/>
      </xdr:nvSpPr>
      <xdr:spPr>
        <a:xfrm>
          <a:off x="16408400" y="18198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106</xdr:row>
      <xdr:rowOff>20682</xdr:rowOff>
    </xdr:from>
    <xdr:to>
      <xdr:col>23</xdr:col>
      <xdr:colOff>606425</xdr:colOff>
      <xdr:row>106</xdr:row>
      <xdr:rowOff>20682</xdr:rowOff>
    </xdr:to>
    <xdr:cxnSp macro="">
      <xdr:nvCxnSpPr>
        <xdr:cNvPr id="620" name="直線コネクタ 619"/>
        <xdr:cNvCxnSpPr/>
      </xdr:nvCxnSpPr>
      <xdr:spPr>
        <a:xfrm>
          <a:off x="16230600" y="18194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4915</xdr:rowOff>
    </xdr:from>
    <xdr:ext cx="405111" cy="259045"/>
    <xdr:sp macro="" textlink="">
      <xdr:nvSpPr>
        <xdr:cNvPr id="621" name="【庁舎】&#10;有形固定資産減価償却率最大値テキスト"/>
        <xdr:cNvSpPr txBox="1"/>
      </xdr:nvSpPr>
      <xdr:spPr>
        <a:xfrm>
          <a:off x="16408400" y="16978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428625</xdr:colOff>
      <xdr:row>100</xdr:row>
      <xdr:rowOff>58238</xdr:rowOff>
    </xdr:from>
    <xdr:to>
      <xdr:col>23</xdr:col>
      <xdr:colOff>606425</xdr:colOff>
      <xdr:row>100</xdr:row>
      <xdr:rowOff>58238</xdr:rowOff>
    </xdr:to>
    <xdr:cxnSp macro="">
      <xdr:nvCxnSpPr>
        <xdr:cNvPr id="622" name="直線コネクタ 621"/>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106697</xdr:rowOff>
    </xdr:from>
    <xdr:ext cx="405111" cy="259045"/>
    <xdr:sp macro="" textlink="">
      <xdr:nvSpPr>
        <xdr:cNvPr id="623" name="【庁舎】&#10;有形固定資産減価償却率平均値テキスト"/>
        <xdr:cNvSpPr txBox="1"/>
      </xdr:nvSpPr>
      <xdr:spPr>
        <a:xfrm>
          <a:off x="164084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128270</xdr:rowOff>
    </xdr:from>
    <xdr:to>
      <xdr:col>23</xdr:col>
      <xdr:colOff>568325</xdr:colOff>
      <xdr:row>104</xdr:row>
      <xdr:rowOff>58420</xdr:rowOff>
    </xdr:to>
    <xdr:sp macro="" textlink="">
      <xdr:nvSpPr>
        <xdr:cNvPr id="624" name="フローチャート : 判断 623"/>
        <xdr:cNvSpPr/>
      </xdr:nvSpPr>
      <xdr:spPr>
        <a:xfrm>
          <a:off x="162687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35198</xdr:rowOff>
    </xdr:from>
    <xdr:to>
      <xdr:col>22</xdr:col>
      <xdr:colOff>415925</xdr:colOff>
      <xdr:row>104</xdr:row>
      <xdr:rowOff>136798</xdr:rowOff>
    </xdr:to>
    <xdr:sp macro="" textlink="">
      <xdr:nvSpPr>
        <xdr:cNvPr id="625" name="フローチャート : 判断 624"/>
        <xdr:cNvSpPr/>
      </xdr:nvSpPr>
      <xdr:spPr>
        <a:xfrm>
          <a:off x="15430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153325</xdr:rowOff>
    </xdr:from>
    <xdr:ext cx="405111" cy="259045"/>
    <xdr:sp macro="" textlink="">
      <xdr:nvSpPr>
        <xdr:cNvPr id="626" name="n_1aveValue【庁舎】&#10;有形固定資産減価償却率"/>
        <xdr:cNvSpPr txBox="1"/>
      </xdr:nvSpPr>
      <xdr:spPr>
        <a:xfrm>
          <a:off x="15266043"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7" name="テキスト ボックス 6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8" name="テキスト ボックス 6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9" name="テキスト ボックス 6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30" name="テキスト ボックス 6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31" name="テキスト ボックス 6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71120</xdr:rowOff>
    </xdr:from>
    <xdr:to>
      <xdr:col>22</xdr:col>
      <xdr:colOff>415925</xdr:colOff>
      <xdr:row>109</xdr:row>
      <xdr:rowOff>1270</xdr:rowOff>
    </xdr:to>
    <xdr:sp macro="" textlink="">
      <xdr:nvSpPr>
        <xdr:cNvPr id="632" name="円/楕円 631"/>
        <xdr:cNvSpPr/>
      </xdr:nvSpPr>
      <xdr:spPr>
        <a:xfrm>
          <a:off x="15430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182185</xdr:colOff>
      <xdr:row>108</xdr:row>
      <xdr:rowOff>163847</xdr:rowOff>
    </xdr:from>
    <xdr:ext cx="340478" cy="259045"/>
    <xdr:sp macro="" textlink="">
      <xdr:nvSpPr>
        <xdr:cNvPr id="633" name="n_1mainValue【庁舎】&#10;有形固定資産減価償却率"/>
        <xdr:cNvSpPr txBox="1"/>
      </xdr:nvSpPr>
      <xdr:spPr>
        <a:xfrm>
          <a:off x="15298360" y="186804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4" name="正方形/長方形 6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5" name="正方形/長方形 6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6" name="正方形/長方形 6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7" name="正方形/長方形 6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8" name="正方形/長方形 6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9" name="正方形/長方形 6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40" name="正方形/長方形 6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41" name="正方形/長方形 6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2" name="テキスト ボックス 6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3" name="直線コネクタ 6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44" name="テキスト ボックス 64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45" name="直線コネクタ 64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6" name="テキスト ボックス 64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7" name="直線コネクタ 64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8" name="テキスト ボックス 64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9" name="直線コネクタ 64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50" name="テキスト ボックス 64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51" name="直線コネクタ 65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52" name="テキスト ボックス 65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53" name="直線コネクタ 65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54" name="テキスト ボックス 65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5" name="直線コネクタ 6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6" name="テキスト ボックス 6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0</xdr:rowOff>
    </xdr:from>
    <xdr:to>
      <xdr:col>32</xdr:col>
      <xdr:colOff>186689</xdr:colOff>
      <xdr:row>108</xdr:row>
      <xdr:rowOff>91439</xdr:rowOff>
    </xdr:to>
    <xdr:cxnSp macro="">
      <xdr:nvCxnSpPr>
        <xdr:cNvPr id="658" name="直線コネクタ 657"/>
        <xdr:cNvCxnSpPr/>
      </xdr:nvCxnSpPr>
      <xdr:spPr>
        <a:xfrm flipV="1">
          <a:off x="22160864" y="171450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659" name="【庁舎】&#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660" name="直線コネクタ 659"/>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118127</xdr:rowOff>
    </xdr:from>
    <xdr:ext cx="469744" cy="259045"/>
    <xdr:sp macro="" textlink="">
      <xdr:nvSpPr>
        <xdr:cNvPr id="661" name="【庁舎】&#10;一人当たり面積最大値テキスト"/>
        <xdr:cNvSpPr txBox="1"/>
      </xdr:nvSpPr>
      <xdr:spPr>
        <a:xfrm>
          <a:off x="22250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0.250</a:t>
          </a:r>
          <a:endParaRPr kumimoji="1" lang="ja-JP" altLang="en-US" sz="1000" b="1">
            <a:latin typeface="ＭＳ Ｐゴシック"/>
          </a:endParaRPr>
        </a:p>
      </xdr:txBody>
    </xdr:sp>
    <xdr:clientData/>
  </xdr:oneCellAnchor>
  <xdr:twoCellAnchor>
    <xdr:from>
      <xdr:col>32</xdr:col>
      <xdr:colOff>98425</xdr:colOff>
      <xdr:row>100</xdr:row>
      <xdr:rowOff>0</xdr:rowOff>
    </xdr:from>
    <xdr:to>
      <xdr:col>32</xdr:col>
      <xdr:colOff>276225</xdr:colOff>
      <xdr:row>100</xdr:row>
      <xdr:rowOff>0</xdr:rowOff>
    </xdr:to>
    <xdr:cxnSp macro="">
      <xdr:nvCxnSpPr>
        <xdr:cNvPr id="662" name="直線コネクタ 661"/>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133366</xdr:rowOff>
    </xdr:from>
    <xdr:ext cx="469744" cy="259045"/>
    <xdr:sp macro="" textlink="">
      <xdr:nvSpPr>
        <xdr:cNvPr id="663" name="【庁舎】&#10;一人当たり面積平均値テキスト"/>
        <xdr:cNvSpPr txBox="1"/>
      </xdr:nvSpPr>
      <xdr:spPr>
        <a:xfrm>
          <a:off x="222504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154939</xdr:rowOff>
    </xdr:from>
    <xdr:to>
      <xdr:col>32</xdr:col>
      <xdr:colOff>238125</xdr:colOff>
      <xdr:row>105</xdr:row>
      <xdr:rowOff>85089</xdr:rowOff>
    </xdr:to>
    <xdr:sp macro="" textlink="">
      <xdr:nvSpPr>
        <xdr:cNvPr id="664" name="フローチャート : 判断 663"/>
        <xdr:cNvSpPr/>
      </xdr:nvSpPr>
      <xdr:spPr>
        <a:xfrm>
          <a:off x="22110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55880</xdr:rowOff>
    </xdr:from>
    <xdr:to>
      <xdr:col>31</xdr:col>
      <xdr:colOff>85725</xdr:colOff>
      <xdr:row>104</xdr:row>
      <xdr:rowOff>157480</xdr:rowOff>
    </xdr:to>
    <xdr:sp macro="" textlink="">
      <xdr:nvSpPr>
        <xdr:cNvPr id="665" name="フローチャート : 判断 664"/>
        <xdr:cNvSpPr/>
      </xdr:nvSpPr>
      <xdr:spPr>
        <a:xfrm>
          <a:off x="21272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148607</xdr:rowOff>
    </xdr:from>
    <xdr:ext cx="469744" cy="259045"/>
    <xdr:sp macro="" textlink="">
      <xdr:nvSpPr>
        <xdr:cNvPr id="666" name="n_1aveValue【庁舎】&#10;一人当たり面積"/>
        <xdr:cNvSpPr txBox="1"/>
      </xdr:nvSpPr>
      <xdr:spPr>
        <a:xfrm>
          <a:off x="21075727"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7" name="テキスト ボックス 6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8" name="テキスト ボックス 6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9" name="テキスト ボックス 6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70" name="テキスト ボックス 6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71" name="テキスト ボックス 6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97789</xdr:rowOff>
    </xdr:from>
    <xdr:to>
      <xdr:col>31</xdr:col>
      <xdr:colOff>85725</xdr:colOff>
      <xdr:row>100</xdr:row>
      <xdr:rowOff>27939</xdr:rowOff>
    </xdr:to>
    <xdr:sp macro="" textlink="">
      <xdr:nvSpPr>
        <xdr:cNvPr id="672" name="円/楕円 671"/>
        <xdr:cNvSpPr/>
      </xdr:nvSpPr>
      <xdr:spPr>
        <a:xfrm>
          <a:off x="21272500" y="1707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98</xdr:row>
      <xdr:rowOff>44466</xdr:rowOff>
    </xdr:from>
    <xdr:ext cx="469744" cy="259045"/>
    <xdr:sp macro="" textlink="">
      <xdr:nvSpPr>
        <xdr:cNvPr id="673" name="n_1mainValue【庁舎】&#10;一人当たり面積"/>
        <xdr:cNvSpPr txBox="1"/>
      </xdr:nvSpPr>
      <xdr:spPr>
        <a:xfrm>
          <a:off x="21075727" y="1684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4" name="正方形/長方形 6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5" name="正方形/長方形 6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6" name="テキスト ボックス 6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高くなっている施設は，図書館，市民会館，一般廃棄物処理施設及び保健センター・保健所であり，低くなっている施設は体育館・プール，庁舎，消防施設及び福祉施設である。</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図書館</a:t>
          </a:r>
          <a:r>
            <a:rPr kumimoji="1" lang="ja-JP" altLang="ja-JP" sz="1100" baseline="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資産の大半を占める図書館本館が建設から相当期間経過していることから，有形固定資産減価償却率は著しく高くなっている。現在建設している新図書館が平成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月に開館するため，有形固定資産減価償却率は下がる見込みである。</a:t>
          </a:r>
          <a:r>
            <a:rPr kumimoji="1" lang="ja-JP" altLang="ja-JP" sz="1100" b="0" i="0" baseline="0">
              <a:solidFill>
                <a:schemeClr val="dk1"/>
              </a:solidFill>
              <a:effectLst/>
              <a:latin typeface="+mn-lt"/>
              <a:ea typeface="+mn-ea"/>
              <a:cs typeface="+mn-cs"/>
            </a:rPr>
            <a:t>市民会館については，昭和</a:t>
          </a:r>
          <a:r>
            <a:rPr kumimoji="1" lang="en-US" altLang="ja-JP" sz="1100" b="0" i="0" baseline="0">
              <a:solidFill>
                <a:schemeClr val="dk1"/>
              </a:solidFill>
              <a:effectLst/>
              <a:latin typeface="+mn-lt"/>
              <a:ea typeface="+mn-ea"/>
              <a:cs typeface="+mn-cs"/>
            </a:rPr>
            <a:t>44</a:t>
          </a:r>
          <a:r>
            <a:rPr kumimoji="1" lang="ja-JP" altLang="ja-JP" sz="1100" b="0" i="0" baseline="0">
              <a:solidFill>
                <a:schemeClr val="dk1"/>
              </a:solidFill>
              <a:effectLst/>
              <a:latin typeface="+mn-lt"/>
              <a:ea typeface="+mn-ea"/>
              <a:cs typeface="+mn-cs"/>
            </a:rPr>
            <a:t>年築と老朽化が著しく，有形固定資産減価償却率は著しく高くなっている。今後，耐震化及び大規模改造工事を予定している。　</a:t>
          </a:r>
          <a:r>
            <a:rPr kumimoji="1" lang="ja-JP" altLang="ja-JP" sz="1100">
              <a:solidFill>
                <a:schemeClr val="dk1"/>
              </a:solidFill>
              <a:effectLst/>
              <a:latin typeface="+mn-lt"/>
              <a:ea typeface="+mn-ea"/>
              <a:cs typeface="+mn-cs"/>
            </a:rPr>
            <a:t>一般廃棄物処理施設については，昭和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年代に建設された建物があることから，有形固定資産減価償却率は著しく高くなっている。今後，ごみ焼却施設の基幹的設備改良工事，汚泥再生処理センターの改築工事を予定している。</a:t>
          </a:r>
          <a:r>
            <a:rPr kumimoji="1" lang="ja-JP" altLang="ja-JP" sz="1100" b="0" i="0" baseline="0">
              <a:solidFill>
                <a:schemeClr val="dk1"/>
              </a:solidFill>
              <a:effectLst/>
              <a:latin typeface="+mn-lt"/>
              <a:ea typeface="+mn-ea"/>
              <a:cs typeface="+mn-cs"/>
            </a:rPr>
            <a:t>　保健センター・保健所については，資産の大半を占める土浦市保健センターの有形固定資産減価償却率は</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％であり，現時点で改修等の予定は無いことから，今後，率が年々上昇していくことが予想される。</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体育館・プール</a:t>
          </a:r>
          <a:r>
            <a:rPr kumimoji="1" lang="ja-JP" altLang="ja-JP" sz="1100" baseline="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水郷プールの再整備が平成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年度末に完了したことから，有形固定資産減価償却率は</a:t>
          </a:r>
          <a:r>
            <a:rPr kumimoji="1" lang="en-US" altLang="ja-JP" sz="1100">
              <a:solidFill>
                <a:schemeClr val="dk1"/>
              </a:solidFill>
              <a:effectLst/>
              <a:latin typeface="+mn-lt"/>
              <a:ea typeface="+mn-ea"/>
              <a:cs typeface="+mn-cs"/>
            </a:rPr>
            <a:t>0</a:t>
          </a:r>
          <a:r>
            <a:rPr kumimoji="1" lang="en-US" altLang="ja-JP" sz="1100" baseline="0">
              <a:solidFill>
                <a:schemeClr val="dk1"/>
              </a:solidFill>
              <a:effectLst/>
              <a:latin typeface="+mn-lt"/>
              <a:ea typeface="+mn-ea"/>
              <a:cs typeface="+mn-cs"/>
            </a:rPr>
            <a:t>.0</a:t>
          </a:r>
          <a:r>
            <a:rPr kumimoji="1" lang="ja-JP" altLang="ja-JP" sz="110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となっている。</a:t>
          </a:r>
          <a:r>
            <a:rPr kumimoji="1" lang="ja-JP" altLang="ja-JP" sz="1100" b="0" i="0" baseline="0">
              <a:solidFill>
                <a:schemeClr val="dk1"/>
              </a:solidFill>
              <a:effectLst/>
              <a:latin typeface="+mn-lt"/>
              <a:ea typeface="+mn-ea"/>
              <a:cs typeface="+mn-cs"/>
            </a:rPr>
            <a:t>庁舎については，平成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年に新たに本庁舎を整備したことから，有形固定資産減価償却率は著しく低くなっている。　消防施設については，新消防庁舎が平成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年に完成したことから，有形固定資産減価償却率は低く抑えられている。</a:t>
          </a:r>
          <a:r>
            <a:rPr kumimoji="1" lang="ja-JP" altLang="ja-JP" sz="1100">
              <a:solidFill>
                <a:schemeClr val="dk1"/>
              </a:solidFill>
              <a:effectLst/>
              <a:latin typeface="+mn-lt"/>
              <a:ea typeface="+mn-ea"/>
              <a:cs typeface="+mn-cs"/>
            </a:rPr>
            <a:t>福祉施設</a:t>
          </a:r>
          <a:r>
            <a:rPr kumimoji="1" lang="ja-JP" altLang="ja-JP" sz="1100" baseline="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総合福祉会館が平成</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年築と比較的新しいことから，有形固定資産減価償却率は類似団体平均より低くなっている。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茨城県土浦市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143,570
140,160
122.89
57,589,219
56,063,369
896,198
29,029,662
71,931,757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69.6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大型事業の推進に伴う合併特例債発行による償還費の増及び臨時財政対策債償還費の増により，公債費等が増額</a:t>
          </a:r>
          <a:r>
            <a:rPr kumimoji="1" lang="ja-JP" altLang="en-US" sz="1300">
              <a:solidFill>
                <a:sysClr val="windowText" lastClr="000000"/>
              </a:solidFill>
              <a:latin typeface="ＭＳ Ｐゴシック"/>
            </a:rPr>
            <a:t>と</a:t>
          </a:r>
          <a:r>
            <a:rPr kumimoji="1" lang="ja-JP" altLang="en-US" sz="1300" strike="noStrike" baseline="0">
              <a:solidFill>
                <a:sysClr val="windowText" lastClr="000000"/>
              </a:solidFill>
              <a:latin typeface="ＭＳ Ｐゴシック"/>
            </a:rPr>
            <a:t>なったものの</a:t>
          </a:r>
          <a:r>
            <a:rPr kumimoji="1" lang="ja-JP" altLang="en-US" sz="1300">
              <a:solidFill>
                <a:sysClr val="windowText" lastClr="000000"/>
              </a:solidFill>
              <a:latin typeface="ＭＳ Ｐゴシック"/>
            </a:rPr>
            <a:t>，固定</a:t>
          </a:r>
          <a:r>
            <a:rPr kumimoji="1" lang="ja-JP" altLang="en-US" sz="1300">
              <a:latin typeface="ＭＳ Ｐゴシック"/>
            </a:rPr>
            <a:t>資産税等の増により，基準財政需要額，基準財政収入額ともに増となり，財政力指数は横ばいの</a:t>
          </a:r>
          <a:r>
            <a:rPr kumimoji="1" lang="en-US" altLang="ja-JP" sz="1300">
              <a:latin typeface="ＭＳ Ｐゴシック"/>
            </a:rPr>
            <a:t>0.88</a:t>
          </a:r>
          <a:r>
            <a:rPr kumimoji="1" lang="ja-JP" altLang="en-US" sz="1300">
              <a:latin typeface="ＭＳ Ｐゴシック"/>
            </a:rPr>
            <a:t>となっている。　</a:t>
          </a:r>
          <a:endParaRPr kumimoji="1" lang="en-US" altLang="ja-JP" sz="1300">
            <a:latin typeface="ＭＳ Ｐゴシック"/>
          </a:endParaRPr>
        </a:p>
        <a:p>
          <a:r>
            <a:rPr kumimoji="1" lang="ja-JP" altLang="en-US" sz="1300">
              <a:latin typeface="ＭＳ Ｐゴシック"/>
            </a:rPr>
            <a:t>　税収や財政力指数は類似団体平均を上回ってはいるが，今後も，企業誘致や，より一層の収納対策強化などにより市税確保に努めるとともに，税外収入についても滞納対策等を講じ，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71261</xdr:rowOff>
    </xdr:to>
    <xdr:cxnSp macro="">
      <xdr:nvCxnSpPr>
        <xdr:cNvPr id="63" name="直線コネクタ 62"/>
        <xdr:cNvCxnSpPr/>
      </xdr:nvCxnSpPr>
      <xdr:spPr>
        <a:xfrm flipV="1">
          <a:off x="4953000" y="619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153811</xdr:rowOff>
    </xdr:from>
    <xdr:to>
      <xdr:col>7</xdr:col>
      <xdr:colOff>152400</xdr:colOff>
      <xdr:row>40</xdr:row>
      <xdr:rowOff>153811</xdr:rowOff>
    </xdr:to>
    <xdr:cxnSp macro="">
      <xdr:nvCxnSpPr>
        <xdr:cNvPr id="68" name="直線コネクタ 67"/>
        <xdr:cNvCxnSpPr/>
      </xdr:nvCxnSpPr>
      <xdr:spPr>
        <a:xfrm>
          <a:off x="4114800" y="70118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153811</xdr:rowOff>
    </xdr:from>
    <xdr:to>
      <xdr:col>6</xdr:col>
      <xdr:colOff>0</xdr:colOff>
      <xdr:row>40</xdr:row>
      <xdr:rowOff>153811</xdr:rowOff>
    </xdr:to>
    <xdr:cxnSp macro="">
      <xdr:nvCxnSpPr>
        <xdr:cNvPr id="71" name="直線コネクタ 70"/>
        <xdr:cNvCxnSpPr/>
      </xdr:nvCxnSpPr>
      <xdr:spPr>
        <a:xfrm>
          <a:off x="3225800" y="701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79022</xdr:rowOff>
    </xdr:from>
    <xdr:to>
      <xdr:col>6</xdr:col>
      <xdr:colOff>50800</xdr:colOff>
      <xdr:row>42</xdr:row>
      <xdr:rowOff>9172</xdr:rowOff>
    </xdr:to>
    <xdr:sp macro="" textlink="">
      <xdr:nvSpPr>
        <xdr:cNvPr id="72" name="フローチャート : 判断 71"/>
        <xdr:cNvSpPr/>
      </xdr:nvSpPr>
      <xdr:spPr>
        <a:xfrm>
          <a:off x="4064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165399</xdr:rowOff>
    </xdr:from>
    <xdr:ext cx="736600" cy="259045"/>
    <xdr:sp macro="" textlink="">
      <xdr:nvSpPr>
        <xdr:cNvPr id="73" name="テキスト ボックス 72"/>
        <xdr:cNvSpPr txBox="1"/>
      </xdr:nvSpPr>
      <xdr:spPr>
        <a:xfrm>
          <a:off x="3733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153811</xdr:rowOff>
    </xdr:from>
    <xdr:to>
      <xdr:col>4</xdr:col>
      <xdr:colOff>482600</xdr:colOff>
      <xdr:row>40</xdr:row>
      <xdr:rowOff>167217</xdr:rowOff>
    </xdr:to>
    <xdr:cxnSp macro="">
      <xdr:nvCxnSpPr>
        <xdr:cNvPr id="74" name="直線コネクタ 73"/>
        <xdr:cNvCxnSpPr/>
      </xdr:nvCxnSpPr>
      <xdr:spPr>
        <a:xfrm flipV="1">
          <a:off x="2336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34166</xdr:rowOff>
    </xdr:from>
    <xdr:ext cx="762000" cy="259045"/>
    <xdr:sp macro="" textlink="">
      <xdr:nvSpPr>
        <xdr:cNvPr id="76" name="テキスト ボックス 75"/>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167217</xdr:rowOff>
    </xdr:from>
    <xdr:to>
      <xdr:col>3</xdr:col>
      <xdr:colOff>279400</xdr:colOff>
      <xdr:row>40</xdr:row>
      <xdr:rowOff>167217</xdr:rowOff>
    </xdr:to>
    <xdr:cxnSp macro="">
      <xdr:nvCxnSpPr>
        <xdr:cNvPr id="77" name="直線コネクタ 76"/>
        <xdr:cNvCxnSpPr/>
      </xdr:nvCxnSpPr>
      <xdr:spPr>
        <a:xfrm>
          <a:off x="1447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34166</xdr:rowOff>
    </xdr:from>
    <xdr:ext cx="762000" cy="259045"/>
    <xdr:sp macro="" textlink="">
      <xdr:nvSpPr>
        <xdr:cNvPr id="79" name="テキスト ボックス 78"/>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80" name="フローチャート : 判断 79"/>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34166</xdr:rowOff>
    </xdr:from>
    <xdr:ext cx="762000" cy="259045"/>
    <xdr:sp macro="" textlink="">
      <xdr:nvSpPr>
        <xdr:cNvPr id="81" name="テキスト ボックス 80"/>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103011</xdr:rowOff>
    </xdr:from>
    <xdr:to>
      <xdr:col>7</xdr:col>
      <xdr:colOff>203200</xdr:colOff>
      <xdr:row>41</xdr:row>
      <xdr:rowOff>33161</xdr:rowOff>
    </xdr:to>
    <xdr:sp macro="" textlink="">
      <xdr:nvSpPr>
        <xdr:cNvPr id="87" name="円/楕円 86"/>
        <xdr:cNvSpPr/>
      </xdr:nvSpPr>
      <xdr:spPr>
        <a:xfrm>
          <a:off x="49022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119538</xdr:rowOff>
    </xdr:from>
    <xdr:ext cx="762000" cy="259045"/>
    <xdr:sp macro="" textlink="">
      <xdr:nvSpPr>
        <xdr:cNvPr id="88" name="財政力該当値テキスト"/>
        <xdr:cNvSpPr txBox="1"/>
      </xdr:nvSpPr>
      <xdr:spPr>
        <a:xfrm>
          <a:off x="5041900" y="68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103011</xdr:rowOff>
    </xdr:from>
    <xdr:to>
      <xdr:col>6</xdr:col>
      <xdr:colOff>50800</xdr:colOff>
      <xdr:row>41</xdr:row>
      <xdr:rowOff>33161</xdr:rowOff>
    </xdr:to>
    <xdr:sp macro="" textlink="">
      <xdr:nvSpPr>
        <xdr:cNvPr id="89" name="円/楕円 88"/>
        <xdr:cNvSpPr/>
      </xdr:nvSpPr>
      <xdr:spPr>
        <a:xfrm>
          <a:off x="4064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43338</xdr:rowOff>
    </xdr:from>
    <xdr:ext cx="736600" cy="259045"/>
    <xdr:sp macro="" textlink="">
      <xdr:nvSpPr>
        <xdr:cNvPr id="90" name="テキスト ボックス 89"/>
        <xdr:cNvSpPr txBox="1"/>
      </xdr:nvSpPr>
      <xdr:spPr>
        <a:xfrm>
          <a:off x="3733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103011</xdr:rowOff>
    </xdr:from>
    <xdr:to>
      <xdr:col>4</xdr:col>
      <xdr:colOff>533400</xdr:colOff>
      <xdr:row>41</xdr:row>
      <xdr:rowOff>33161</xdr:rowOff>
    </xdr:to>
    <xdr:sp macro="" textlink="">
      <xdr:nvSpPr>
        <xdr:cNvPr id="91" name="円/楕円 90"/>
        <xdr:cNvSpPr/>
      </xdr:nvSpPr>
      <xdr:spPr>
        <a:xfrm>
          <a:off x="3175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43338</xdr:rowOff>
    </xdr:from>
    <xdr:ext cx="762000" cy="259045"/>
    <xdr:sp macro="" textlink="">
      <xdr:nvSpPr>
        <xdr:cNvPr id="92" name="テキスト ボックス 91"/>
        <xdr:cNvSpPr txBox="1"/>
      </xdr:nvSpPr>
      <xdr:spPr>
        <a:xfrm>
          <a:off x="2844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116417</xdr:rowOff>
    </xdr:from>
    <xdr:to>
      <xdr:col>3</xdr:col>
      <xdr:colOff>330200</xdr:colOff>
      <xdr:row>41</xdr:row>
      <xdr:rowOff>46567</xdr:rowOff>
    </xdr:to>
    <xdr:sp macro="" textlink="">
      <xdr:nvSpPr>
        <xdr:cNvPr id="93" name="円/楕円 92"/>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56744</xdr:rowOff>
    </xdr:from>
    <xdr:ext cx="762000" cy="259045"/>
    <xdr:sp macro="" textlink="">
      <xdr:nvSpPr>
        <xdr:cNvPr id="94" name="テキスト ボックス 93"/>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95" name="円/楕円 94"/>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56744</xdr:rowOff>
    </xdr:from>
    <xdr:ext cx="762000" cy="259045"/>
    <xdr:sp macro="" textlink="">
      <xdr:nvSpPr>
        <xdr:cNvPr id="96" name="テキスト ボックス 95"/>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地方消費税交付金等の減により，経常一般財源が減となった一方，大型事業の推進による公債費の増や，施設管理費等の物件費，扶助費の増により，経常収支比率は前年度と比べ</a:t>
          </a:r>
          <a:r>
            <a:rPr kumimoji="1" lang="en-US" altLang="ja-JP" sz="1300">
              <a:latin typeface="ＭＳ Ｐゴシック"/>
            </a:rPr>
            <a:t>1.4</a:t>
          </a:r>
          <a:r>
            <a:rPr kumimoji="1" lang="ja-JP" altLang="en-US" sz="1300">
              <a:latin typeface="ＭＳ Ｐゴシック"/>
            </a:rPr>
            <a:t>ポイント上昇した。</a:t>
          </a: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以降，当該比率は上昇傾向にあり，今後も，社会保障関係経費の増，大型事業推進による公債費や施設維持管理経費の増が見込まれることから，歳入面においては，市税等の収納強化や新たな自主財源の創出により一般財源の確保に努め，歳出面においては，徹底した事務事業の見直しにより経常経費の抑制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70612</xdr:rowOff>
    </xdr:to>
    <xdr:cxnSp macro="">
      <xdr:nvCxnSpPr>
        <xdr:cNvPr id="124" name="直線コネクタ 123"/>
        <xdr:cNvCxnSpPr/>
      </xdr:nvCxnSpPr>
      <xdr:spPr>
        <a:xfrm flipV="1">
          <a:off x="4953000" y="10109708"/>
          <a:ext cx="0" cy="1105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42689</xdr:rowOff>
    </xdr:from>
    <xdr:ext cx="762000" cy="259045"/>
    <xdr:sp macro="" textlink="">
      <xdr:nvSpPr>
        <xdr:cNvPr id="125" name="財政構造の弾力性最小値テキスト"/>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70612</xdr:rowOff>
    </xdr:from>
    <xdr:to>
      <xdr:col>7</xdr:col>
      <xdr:colOff>241300</xdr:colOff>
      <xdr:row>65</xdr:row>
      <xdr:rowOff>70612</xdr:rowOff>
    </xdr:to>
    <xdr:cxnSp macro="">
      <xdr:nvCxnSpPr>
        <xdr:cNvPr id="126" name="直線コネクタ 125"/>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56642</xdr:rowOff>
    </xdr:from>
    <xdr:to>
      <xdr:col>7</xdr:col>
      <xdr:colOff>152400</xdr:colOff>
      <xdr:row>61</xdr:row>
      <xdr:rowOff>124206</xdr:rowOff>
    </xdr:to>
    <xdr:cxnSp macro="">
      <xdr:nvCxnSpPr>
        <xdr:cNvPr id="129" name="直線コネクタ 128"/>
        <xdr:cNvCxnSpPr/>
      </xdr:nvCxnSpPr>
      <xdr:spPr>
        <a:xfrm>
          <a:off x="4114800" y="1051509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18813</xdr:rowOff>
    </xdr:from>
    <xdr:ext cx="762000" cy="259045"/>
    <xdr:sp macro="" textlink="">
      <xdr:nvSpPr>
        <xdr:cNvPr id="130" name="財政構造の弾力性平均値テキスト"/>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31" name="フローチャート : 判断 130"/>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3556</xdr:rowOff>
    </xdr:from>
    <xdr:to>
      <xdr:col>6</xdr:col>
      <xdr:colOff>0</xdr:colOff>
      <xdr:row>61</xdr:row>
      <xdr:rowOff>56642</xdr:rowOff>
    </xdr:to>
    <xdr:cxnSp macro="">
      <xdr:nvCxnSpPr>
        <xdr:cNvPr id="132" name="直線コネクタ 131"/>
        <xdr:cNvCxnSpPr/>
      </xdr:nvCxnSpPr>
      <xdr:spPr>
        <a:xfrm>
          <a:off x="3225800" y="1046200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107188</xdr:rowOff>
    </xdr:from>
    <xdr:to>
      <xdr:col>6</xdr:col>
      <xdr:colOff>50800</xdr:colOff>
      <xdr:row>62</xdr:row>
      <xdr:rowOff>37338</xdr:rowOff>
    </xdr:to>
    <xdr:sp macro="" textlink="">
      <xdr:nvSpPr>
        <xdr:cNvPr id="133" name="フローチャート : 判断 132"/>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22115</xdr:rowOff>
    </xdr:from>
    <xdr:ext cx="736600" cy="259045"/>
    <xdr:sp macro="" textlink="">
      <xdr:nvSpPr>
        <xdr:cNvPr id="134" name="テキスト ボックス 133"/>
        <xdr:cNvSpPr txBox="1"/>
      </xdr:nvSpPr>
      <xdr:spPr>
        <a:xfrm>
          <a:off x="3733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141224</xdr:rowOff>
    </xdr:from>
    <xdr:to>
      <xdr:col>4</xdr:col>
      <xdr:colOff>482600</xdr:colOff>
      <xdr:row>61</xdr:row>
      <xdr:rowOff>3556</xdr:rowOff>
    </xdr:to>
    <xdr:cxnSp macro="">
      <xdr:nvCxnSpPr>
        <xdr:cNvPr id="135" name="直線コネクタ 134"/>
        <xdr:cNvCxnSpPr/>
      </xdr:nvCxnSpPr>
      <xdr:spPr>
        <a:xfrm>
          <a:off x="2336800" y="1042822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6" name="フローチャート : 判断 135"/>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169435</xdr:rowOff>
    </xdr:from>
    <xdr:ext cx="762000" cy="259045"/>
    <xdr:sp macro="" textlink="">
      <xdr:nvSpPr>
        <xdr:cNvPr id="137" name="テキスト ボックス 136"/>
        <xdr:cNvSpPr txBox="1"/>
      </xdr:nvSpPr>
      <xdr:spPr>
        <a:xfrm>
          <a:off x="2844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141224</xdr:rowOff>
    </xdr:from>
    <xdr:to>
      <xdr:col>3</xdr:col>
      <xdr:colOff>279400</xdr:colOff>
      <xdr:row>61</xdr:row>
      <xdr:rowOff>8382</xdr:rowOff>
    </xdr:to>
    <xdr:cxnSp macro="">
      <xdr:nvCxnSpPr>
        <xdr:cNvPr id="138" name="直線コネクタ 137"/>
        <xdr:cNvCxnSpPr/>
      </xdr:nvCxnSpPr>
      <xdr:spPr>
        <a:xfrm flipV="1">
          <a:off x="1447800" y="1042822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39" name="フローチャート : 判断 138"/>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106697</xdr:rowOff>
    </xdr:from>
    <xdr:ext cx="762000" cy="259045"/>
    <xdr:sp macro="" textlink="">
      <xdr:nvSpPr>
        <xdr:cNvPr id="140" name="テキスト ボックス 139"/>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1" name="フローチャート : 判断 140"/>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145305</xdr:rowOff>
    </xdr:from>
    <xdr:ext cx="762000" cy="259045"/>
    <xdr:sp macro="" textlink="">
      <xdr:nvSpPr>
        <xdr:cNvPr id="142" name="テキスト ボックス 141"/>
        <xdr:cNvSpPr txBox="1"/>
      </xdr:nvSpPr>
      <xdr:spPr>
        <a:xfrm>
          <a:off x="1066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73406</xdr:rowOff>
    </xdr:from>
    <xdr:to>
      <xdr:col>7</xdr:col>
      <xdr:colOff>203200</xdr:colOff>
      <xdr:row>62</xdr:row>
      <xdr:rowOff>3556</xdr:rowOff>
    </xdr:to>
    <xdr:sp macro="" textlink="">
      <xdr:nvSpPr>
        <xdr:cNvPr id="148" name="円/楕円 147"/>
        <xdr:cNvSpPr/>
      </xdr:nvSpPr>
      <xdr:spPr>
        <a:xfrm>
          <a:off x="49022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89933</xdr:rowOff>
    </xdr:from>
    <xdr:ext cx="762000" cy="259045"/>
    <xdr:sp macro="" textlink="">
      <xdr:nvSpPr>
        <xdr:cNvPr id="149" name="財政構造の弾力性該当値テキスト"/>
        <xdr:cNvSpPr txBox="1"/>
      </xdr:nvSpPr>
      <xdr:spPr>
        <a:xfrm>
          <a:off x="50419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5842</xdr:rowOff>
    </xdr:from>
    <xdr:to>
      <xdr:col>6</xdr:col>
      <xdr:colOff>50800</xdr:colOff>
      <xdr:row>61</xdr:row>
      <xdr:rowOff>107442</xdr:rowOff>
    </xdr:to>
    <xdr:sp macro="" textlink="">
      <xdr:nvSpPr>
        <xdr:cNvPr id="150" name="円/楕円 149"/>
        <xdr:cNvSpPr/>
      </xdr:nvSpPr>
      <xdr:spPr>
        <a:xfrm>
          <a:off x="4064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117619</xdr:rowOff>
    </xdr:from>
    <xdr:ext cx="736600" cy="259045"/>
    <xdr:sp macro="" textlink="">
      <xdr:nvSpPr>
        <xdr:cNvPr id="151" name="テキスト ボックス 150"/>
        <xdr:cNvSpPr txBox="1"/>
      </xdr:nvSpPr>
      <xdr:spPr>
        <a:xfrm>
          <a:off x="3733800" y="1023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124206</xdr:rowOff>
    </xdr:from>
    <xdr:to>
      <xdr:col>4</xdr:col>
      <xdr:colOff>533400</xdr:colOff>
      <xdr:row>61</xdr:row>
      <xdr:rowOff>54356</xdr:rowOff>
    </xdr:to>
    <xdr:sp macro="" textlink="">
      <xdr:nvSpPr>
        <xdr:cNvPr id="152" name="円/楕円 151"/>
        <xdr:cNvSpPr/>
      </xdr:nvSpPr>
      <xdr:spPr>
        <a:xfrm>
          <a:off x="3175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64533</xdr:rowOff>
    </xdr:from>
    <xdr:ext cx="762000" cy="259045"/>
    <xdr:sp macro="" textlink="">
      <xdr:nvSpPr>
        <xdr:cNvPr id="153" name="テキスト ボックス 152"/>
        <xdr:cNvSpPr txBox="1"/>
      </xdr:nvSpPr>
      <xdr:spPr>
        <a:xfrm>
          <a:off x="2844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90424</xdr:rowOff>
    </xdr:from>
    <xdr:to>
      <xdr:col>3</xdr:col>
      <xdr:colOff>330200</xdr:colOff>
      <xdr:row>61</xdr:row>
      <xdr:rowOff>20574</xdr:rowOff>
    </xdr:to>
    <xdr:sp macro="" textlink="">
      <xdr:nvSpPr>
        <xdr:cNvPr id="154" name="円/楕円 153"/>
        <xdr:cNvSpPr/>
      </xdr:nvSpPr>
      <xdr:spPr>
        <a:xfrm>
          <a:off x="2286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30751</xdr:rowOff>
    </xdr:from>
    <xdr:ext cx="762000" cy="259045"/>
    <xdr:sp macro="" textlink="">
      <xdr:nvSpPr>
        <xdr:cNvPr id="155" name="テキスト ボックス 154"/>
        <xdr:cNvSpPr txBox="1"/>
      </xdr:nvSpPr>
      <xdr:spPr>
        <a:xfrm>
          <a:off x="1955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129032</xdr:rowOff>
    </xdr:from>
    <xdr:to>
      <xdr:col>2</xdr:col>
      <xdr:colOff>127000</xdr:colOff>
      <xdr:row>61</xdr:row>
      <xdr:rowOff>59182</xdr:rowOff>
    </xdr:to>
    <xdr:sp macro="" textlink="">
      <xdr:nvSpPr>
        <xdr:cNvPr id="156" name="円/楕円 155"/>
        <xdr:cNvSpPr/>
      </xdr:nvSpPr>
      <xdr:spPr>
        <a:xfrm>
          <a:off x="1397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69359</xdr:rowOff>
    </xdr:from>
    <xdr:ext cx="762000" cy="259045"/>
    <xdr:sp macro="" textlink="">
      <xdr:nvSpPr>
        <xdr:cNvPr id="157" name="テキスト ボックス 156"/>
        <xdr:cNvSpPr txBox="1"/>
      </xdr:nvSpPr>
      <xdr:spPr>
        <a:xfrm>
          <a:off x="1066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[114,594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114,995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大型事業により整備した施設の維持管理経費やごみ処理外部委託等の増により物件費は増となっているものの，職員の若年化による職員給の減により人件費は減少しているため，人口</a:t>
          </a:r>
          <a:r>
            <a:rPr kumimoji="1" lang="en-US" altLang="ja-JP" sz="1300">
              <a:latin typeface="ＭＳ Ｐゴシック"/>
            </a:rPr>
            <a:t>1</a:t>
          </a:r>
          <a:r>
            <a:rPr kumimoji="1" lang="ja-JP" altLang="en-US" sz="1300">
              <a:latin typeface="ＭＳ Ｐゴシック"/>
            </a:rPr>
            <a:t>人当たりの決算額は前年度と同程度となった。</a:t>
          </a:r>
        </a:p>
        <a:p>
          <a:r>
            <a:rPr kumimoji="1" lang="ja-JP" altLang="en-US" sz="1300">
              <a:latin typeface="ＭＳ Ｐゴシック"/>
            </a:rPr>
            <a:t>　しかし，物件費や維持補修費については，施設・インフラの老朽化等によりさらに経費がかかることが予想されるため，実施している全ての事業を</a:t>
          </a:r>
          <a:r>
            <a:rPr kumimoji="1" lang="en-US" altLang="ja-JP" sz="1300">
              <a:latin typeface="ＭＳ Ｐゴシック"/>
            </a:rPr>
            <a:t>0</a:t>
          </a:r>
          <a:r>
            <a:rPr kumimoji="1" lang="ja-JP" altLang="en-US" sz="1300">
              <a:latin typeface="ＭＳ Ｐゴシック"/>
            </a:rPr>
            <a:t>ベースで見直し，優先順位の低い事業は大胆にスクラップするなど，経常経費の削減に努める。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138664</xdr:rowOff>
    </xdr:from>
    <xdr:to>
      <xdr:col>7</xdr:col>
      <xdr:colOff>152400</xdr:colOff>
      <xdr:row>89</xdr:row>
      <xdr:rowOff>121106</xdr:rowOff>
    </xdr:to>
    <xdr:cxnSp macro="">
      <xdr:nvCxnSpPr>
        <xdr:cNvPr id="187" name="直線コネクタ 186"/>
        <xdr:cNvCxnSpPr/>
      </xdr:nvCxnSpPr>
      <xdr:spPr>
        <a:xfrm flipV="1">
          <a:off x="4953000" y="13683214"/>
          <a:ext cx="0" cy="1696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93183</xdr:rowOff>
    </xdr:from>
    <xdr:ext cx="762000" cy="259045"/>
    <xdr:sp macro="" textlink="">
      <xdr:nvSpPr>
        <xdr:cNvPr id="188" name="人件費・物件費等の状況最小値テキスト"/>
        <xdr:cNvSpPr txBox="1"/>
      </xdr:nvSpPr>
      <xdr:spPr>
        <a:xfrm>
          <a:off x="5041900" y="1535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89</xdr:row>
      <xdr:rowOff>121106</xdr:rowOff>
    </xdr:from>
    <xdr:to>
      <xdr:col>7</xdr:col>
      <xdr:colOff>241300</xdr:colOff>
      <xdr:row>89</xdr:row>
      <xdr:rowOff>121106</xdr:rowOff>
    </xdr:to>
    <xdr:cxnSp macro="">
      <xdr:nvCxnSpPr>
        <xdr:cNvPr id="189" name="直線コネクタ 188"/>
        <xdr:cNvCxnSpPr/>
      </xdr:nvCxnSpPr>
      <xdr:spPr>
        <a:xfrm>
          <a:off x="4864100" y="1538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53591</xdr:rowOff>
    </xdr:from>
    <xdr:ext cx="762000" cy="259045"/>
    <xdr:sp macro="" textlink="">
      <xdr:nvSpPr>
        <xdr:cNvPr id="190" name="人件費・物件費等の状況最大値テキスト"/>
        <xdr:cNvSpPr txBox="1"/>
      </xdr:nvSpPr>
      <xdr:spPr>
        <a:xfrm>
          <a:off x="5041900" y="134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79</xdr:row>
      <xdr:rowOff>138664</xdr:rowOff>
    </xdr:from>
    <xdr:to>
      <xdr:col>7</xdr:col>
      <xdr:colOff>241300</xdr:colOff>
      <xdr:row>79</xdr:row>
      <xdr:rowOff>138664</xdr:rowOff>
    </xdr:to>
    <xdr:cxnSp macro="">
      <xdr:nvCxnSpPr>
        <xdr:cNvPr id="191" name="直線コネクタ 190"/>
        <xdr:cNvCxnSpPr/>
      </xdr:nvCxnSpPr>
      <xdr:spPr>
        <a:xfrm>
          <a:off x="4864100" y="136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94495</xdr:rowOff>
    </xdr:from>
    <xdr:to>
      <xdr:col>7</xdr:col>
      <xdr:colOff>152400</xdr:colOff>
      <xdr:row>84</xdr:row>
      <xdr:rowOff>94594</xdr:rowOff>
    </xdr:to>
    <xdr:cxnSp macro="">
      <xdr:nvCxnSpPr>
        <xdr:cNvPr id="192" name="直線コネクタ 191"/>
        <xdr:cNvCxnSpPr/>
      </xdr:nvCxnSpPr>
      <xdr:spPr>
        <a:xfrm flipV="1">
          <a:off x="4114800" y="14496295"/>
          <a:ext cx="8382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84478</xdr:rowOff>
    </xdr:from>
    <xdr:ext cx="762000" cy="259045"/>
    <xdr:sp macro="" textlink="">
      <xdr:nvSpPr>
        <xdr:cNvPr id="193" name="人件費・物件費等の状況平均値テキスト"/>
        <xdr:cNvSpPr txBox="1"/>
      </xdr:nvSpPr>
      <xdr:spPr>
        <a:xfrm>
          <a:off x="5041900" y="14143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67951</xdr:rowOff>
    </xdr:from>
    <xdr:to>
      <xdr:col>7</xdr:col>
      <xdr:colOff>203200</xdr:colOff>
      <xdr:row>83</xdr:row>
      <xdr:rowOff>169551</xdr:rowOff>
    </xdr:to>
    <xdr:sp macro="" textlink="">
      <xdr:nvSpPr>
        <xdr:cNvPr id="194" name="フローチャート : 判断 193"/>
        <xdr:cNvSpPr/>
      </xdr:nvSpPr>
      <xdr:spPr>
        <a:xfrm>
          <a:off x="49022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27453</xdr:rowOff>
    </xdr:from>
    <xdr:to>
      <xdr:col>6</xdr:col>
      <xdr:colOff>0</xdr:colOff>
      <xdr:row>84</xdr:row>
      <xdr:rowOff>94594</xdr:rowOff>
    </xdr:to>
    <xdr:cxnSp macro="">
      <xdr:nvCxnSpPr>
        <xdr:cNvPr id="195" name="直線コネクタ 194"/>
        <xdr:cNvCxnSpPr/>
      </xdr:nvCxnSpPr>
      <xdr:spPr>
        <a:xfrm>
          <a:off x="3225800" y="14429253"/>
          <a:ext cx="889000" cy="6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51522</xdr:rowOff>
    </xdr:from>
    <xdr:to>
      <xdr:col>6</xdr:col>
      <xdr:colOff>50800</xdr:colOff>
      <xdr:row>83</xdr:row>
      <xdr:rowOff>153122</xdr:rowOff>
    </xdr:to>
    <xdr:sp macro="" textlink="">
      <xdr:nvSpPr>
        <xdr:cNvPr id="196" name="フローチャート : 判断 195"/>
        <xdr:cNvSpPr/>
      </xdr:nvSpPr>
      <xdr:spPr>
        <a:xfrm>
          <a:off x="4064000" y="1428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163299</xdr:rowOff>
    </xdr:from>
    <xdr:ext cx="736600" cy="259045"/>
    <xdr:sp macro="" textlink="">
      <xdr:nvSpPr>
        <xdr:cNvPr id="197" name="テキスト ボックス 196"/>
        <xdr:cNvSpPr txBox="1"/>
      </xdr:nvSpPr>
      <xdr:spPr>
        <a:xfrm>
          <a:off x="3733800" y="1405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149637</xdr:rowOff>
    </xdr:from>
    <xdr:to>
      <xdr:col>4</xdr:col>
      <xdr:colOff>482600</xdr:colOff>
      <xdr:row>84</xdr:row>
      <xdr:rowOff>27453</xdr:rowOff>
    </xdr:to>
    <xdr:cxnSp macro="">
      <xdr:nvCxnSpPr>
        <xdr:cNvPr id="198" name="直線コネクタ 197"/>
        <xdr:cNvCxnSpPr/>
      </xdr:nvCxnSpPr>
      <xdr:spPr>
        <a:xfrm>
          <a:off x="2336800" y="14379987"/>
          <a:ext cx="889000" cy="4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199" name="フローチャート : 判断 198"/>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34197</xdr:rowOff>
    </xdr:from>
    <xdr:ext cx="762000" cy="259045"/>
    <xdr:sp macro="" textlink="">
      <xdr:nvSpPr>
        <xdr:cNvPr id="200" name="テキスト ボックス 199"/>
        <xdr:cNvSpPr txBox="1"/>
      </xdr:nvSpPr>
      <xdr:spPr>
        <a:xfrm>
          <a:off x="2844800" y="140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146501</xdr:rowOff>
    </xdr:from>
    <xdr:to>
      <xdr:col>3</xdr:col>
      <xdr:colOff>279400</xdr:colOff>
      <xdr:row>83</xdr:row>
      <xdr:rowOff>149637</xdr:rowOff>
    </xdr:to>
    <xdr:cxnSp macro="">
      <xdr:nvCxnSpPr>
        <xdr:cNvPr id="201" name="直線コネクタ 200"/>
        <xdr:cNvCxnSpPr/>
      </xdr:nvCxnSpPr>
      <xdr:spPr>
        <a:xfrm>
          <a:off x="1447800" y="14376851"/>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2" name="フローチャート : 判断 201"/>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122521</xdr:rowOff>
    </xdr:from>
    <xdr:ext cx="762000" cy="259045"/>
    <xdr:sp macro="" textlink="">
      <xdr:nvSpPr>
        <xdr:cNvPr id="203" name="テキスト ボックス 202"/>
        <xdr:cNvSpPr txBox="1"/>
      </xdr:nvSpPr>
      <xdr:spPr>
        <a:xfrm>
          <a:off x="1955800" y="140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4" name="フローチャート : 判断 203"/>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154633</xdr:rowOff>
    </xdr:from>
    <xdr:ext cx="762000" cy="259045"/>
    <xdr:sp macro="" textlink="">
      <xdr:nvSpPr>
        <xdr:cNvPr id="205" name="テキスト ボックス 204"/>
        <xdr:cNvSpPr txBox="1"/>
      </xdr:nvSpPr>
      <xdr:spPr>
        <a:xfrm>
          <a:off x="1066800" y="1404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43695</xdr:rowOff>
    </xdr:from>
    <xdr:to>
      <xdr:col>7</xdr:col>
      <xdr:colOff>203200</xdr:colOff>
      <xdr:row>84</xdr:row>
      <xdr:rowOff>145295</xdr:rowOff>
    </xdr:to>
    <xdr:sp macro="" textlink="">
      <xdr:nvSpPr>
        <xdr:cNvPr id="211" name="円/楕円 210"/>
        <xdr:cNvSpPr/>
      </xdr:nvSpPr>
      <xdr:spPr>
        <a:xfrm>
          <a:off x="4902200" y="1444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15772</xdr:rowOff>
    </xdr:from>
    <xdr:ext cx="762000" cy="259045"/>
    <xdr:sp macro="" textlink="">
      <xdr:nvSpPr>
        <xdr:cNvPr id="212" name="人件費・物件費等の状況該当値テキスト"/>
        <xdr:cNvSpPr txBox="1"/>
      </xdr:nvSpPr>
      <xdr:spPr>
        <a:xfrm>
          <a:off x="5041900" y="1441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114,594</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43794</xdr:rowOff>
    </xdr:from>
    <xdr:to>
      <xdr:col>6</xdr:col>
      <xdr:colOff>50800</xdr:colOff>
      <xdr:row>84</xdr:row>
      <xdr:rowOff>145394</xdr:rowOff>
    </xdr:to>
    <xdr:sp macro="" textlink="">
      <xdr:nvSpPr>
        <xdr:cNvPr id="213" name="円/楕円 212"/>
        <xdr:cNvSpPr/>
      </xdr:nvSpPr>
      <xdr:spPr>
        <a:xfrm>
          <a:off x="4064000" y="1444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130171</xdr:rowOff>
    </xdr:from>
    <xdr:ext cx="736600" cy="259045"/>
    <xdr:sp macro="" textlink="">
      <xdr:nvSpPr>
        <xdr:cNvPr id="214" name="テキスト ボックス 213"/>
        <xdr:cNvSpPr txBox="1"/>
      </xdr:nvSpPr>
      <xdr:spPr>
        <a:xfrm>
          <a:off x="3733800" y="14531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114,599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148103</xdr:rowOff>
    </xdr:from>
    <xdr:to>
      <xdr:col>4</xdr:col>
      <xdr:colOff>533400</xdr:colOff>
      <xdr:row>84</xdr:row>
      <xdr:rowOff>78253</xdr:rowOff>
    </xdr:to>
    <xdr:sp macro="" textlink="">
      <xdr:nvSpPr>
        <xdr:cNvPr id="215" name="円/楕円 214"/>
        <xdr:cNvSpPr/>
      </xdr:nvSpPr>
      <xdr:spPr>
        <a:xfrm>
          <a:off x="3175000" y="1437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63030</xdr:rowOff>
    </xdr:from>
    <xdr:ext cx="762000" cy="259045"/>
    <xdr:sp macro="" textlink="">
      <xdr:nvSpPr>
        <xdr:cNvPr id="216" name="テキスト ボックス 215"/>
        <xdr:cNvSpPr txBox="1"/>
      </xdr:nvSpPr>
      <xdr:spPr>
        <a:xfrm>
          <a:off x="2844800" y="1446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111,260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98837</xdr:rowOff>
    </xdr:from>
    <xdr:to>
      <xdr:col>3</xdr:col>
      <xdr:colOff>330200</xdr:colOff>
      <xdr:row>84</xdr:row>
      <xdr:rowOff>28987</xdr:rowOff>
    </xdr:to>
    <xdr:sp macro="" textlink="">
      <xdr:nvSpPr>
        <xdr:cNvPr id="217" name="円/楕円 216"/>
        <xdr:cNvSpPr/>
      </xdr:nvSpPr>
      <xdr:spPr>
        <a:xfrm>
          <a:off x="2286000" y="1432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13764</xdr:rowOff>
    </xdr:from>
    <xdr:ext cx="762000" cy="259045"/>
    <xdr:sp macro="" textlink="">
      <xdr:nvSpPr>
        <xdr:cNvPr id="218" name="テキスト ボックス 217"/>
        <xdr:cNvSpPr txBox="1"/>
      </xdr:nvSpPr>
      <xdr:spPr>
        <a:xfrm>
          <a:off x="1955800" y="14415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108,810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95701</xdr:rowOff>
    </xdr:from>
    <xdr:to>
      <xdr:col>2</xdr:col>
      <xdr:colOff>127000</xdr:colOff>
      <xdr:row>84</xdr:row>
      <xdr:rowOff>25851</xdr:rowOff>
    </xdr:to>
    <xdr:sp macro="" textlink="">
      <xdr:nvSpPr>
        <xdr:cNvPr id="219" name="円/楕円 218"/>
        <xdr:cNvSpPr/>
      </xdr:nvSpPr>
      <xdr:spPr>
        <a:xfrm>
          <a:off x="1397000" y="1432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10628</xdr:rowOff>
    </xdr:from>
    <xdr:ext cx="762000" cy="259045"/>
    <xdr:sp macro="" textlink="">
      <xdr:nvSpPr>
        <xdr:cNvPr id="220" name="テキスト ボックス 219"/>
        <xdr:cNvSpPr txBox="1"/>
      </xdr:nvSpPr>
      <xdr:spPr>
        <a:xfrm>
          <a:off x="1066800" y="1441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108,654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職員の若年化及び初任層の在級期間が他市町村と比較して長期であることにより，類似団体の中では最低水準にある。</a:t>
          </a: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年度は，前年度，昇給時期の差によって減給保障額が少なかったため，国に比して，給与改定による改定率が高くなり，</a:t>
          </a:r>
          <a:r>
            <a:rPr kumimoji="1" lang="en-US" altLang="ja-JP" sz="1300">
              <a:latin typeface="ＭＳ Ｐゴシック"/>
            </a:rPr>
            <a:t>0.3</a:t>
          </a:r>
          <a:r>
            <a:rPr kumimoji="1" lang="ja-JP" altLang="en-US" sz="1300">
              <a:latin typeface="ＭＳ Ｐゴシック"/>
            </a:rPr>
            <a:t>ポイントの上昇となった。平成</a:t>
          </a:r>
          <a:r>
            <a:rPr kumimoji="1" lang="en-US" altLang="ja-JP" sz="1300">
              <a:latin typeface="ＭＳ Ｐゴシック"/>
            </a:rPr>
            <a:t>28</a:t>
          </a:r>
          <a:r>
            <a:rPr kumimoji="1" lang="ja-JP" altLang="en-US" sz="1300">
              <a:latin typeface="ＭＳ Ｐゴシック"/>
            </a:rPr>
            <a:t>年度は，上述のとおり初任層の在級期間が長期であることにより，総合的見直しの影響を受ける職員が少なく，国に比して，給与改定による改定率が高くなったため，</a:t>
          </a:r>
          <a:r>
            <a:rPr kumimoji="1" lang="en-US" altLang="ja-JP" sz="1300">
              <a:latin typeface="ＭＳ Ｐゴシック"/>
            </a:rPr>
            <a:t>0.1</a:t>
          </a:r>
          <a:r>
            <a:rPr kumimoji="1" lang="ja-JP" altLang="en-US" sz="1300">
              <a:latin typeface="ＭＳ Ｐゴシック"/>
            </a:rPr>
            <a:t>ポイントの上昇となった。</a:t>
          </a:r>
        </a:p>
        <a:p>
          <a:r>
            <a:rPr kumimoji="1" lang="ja-JP" altLang="en-US" sz="1300">
              <a:latin typeface="ＭＳ Ｐゴシック"/>
            </a:rPr>
            <a:t>　今後とも，給与水準の適正化に努める。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86</xdr:row>
      <xdr:rowOff>117687</xdr:rowOff>
    </xdr:to>
    <xdr:cxnSp macro="">
      <xdr:nvCxnSpPr>
        <xdr:cNvPr id="249" name="直線コネクタ 248"/>
        <xdr:cNvCxnSpPr/>
      </xdr:nvCxnSpPr>
      <xdr:spPr>
        <a:xfrm flipV="1">
          <a:off x="17018000" y="1389718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0" name="給与水準   （国との比較）最小値テキスト"/>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1" name="直線コネクタ 250"/>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2"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3" name="直線コネクタ 252"/>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160020</xdr:rowOff>
    </xdr:from>
    <xdr:to>
      <xdr:col>24</xdr:col>
      <xdr:colOff>558800</xdr:colOff>
      <xdr:row>82</xdr:row>
      <xdr:rowOff>168063</xdr:rowOff>
    </xdr:to>
    <xdr:cxnSp macro="">
      <xdr:nvCxnSpPr>
        <xdr:cNvPr id="254" name="直線コネクタ 253"/>
        <xdr:cNvCxnSpPr/>
      </xdr:nvCxnSpPr>
      <xdr:spPr>
        <a:xfrm>
          <a:off x="16179800" y="1421892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108390</xdr:rowOff>
    </xdr:from>
    <xdr:ext cx="762000" cy="259045"/>
    <xdr:sp macro="" textlink="">
      <xdr:nvSpPr>
        <xdr:cNvPr id="255" name="給与水準   （国との比較）平均値テキスト"/>
        <xdr:cNvSpPr txBox="1"/>
      </xdr:nvSpPr>
      <xdr:spPr>
        <a:xfrm>
          <a:off x="17106900" y="1451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56" name="フローチャート : 判断 255"/>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135889</xdr:rowOff>
    </xdr:from>
    <xdr:to>
      <xdr:col>23</xdr:col>
      <xdr:colOff>406400</xdr:colOff>
      <xdr:row>82</xdr:row>
      <xdr:rowOff>160020</xdr:rowOff>
    </xdr:to>
    <xdr:cxnSp macro="">
      <xdr:nvCxnSpPr>
        <xdr:cNvPr id="257" name="直線コネクタ 256"/>
        <xdr:cNvCxnSpPr/>
      </xdr:nvCxnSpPr>
      <xdr:spPr>
        <a:xfrm>
          <a:off x="15290800" y="141947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8" name="フローチャート : 判断 257"/>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43197</xdr:rowOff>
    </xdr:from>
    <xdr:ext cx="736600" cy="259045"/>
    <xdr:sp macro="" textlink="">
      <xdr:nvSpPr>
        <xdr:cNvPr id="259" name="テキスト ボックス 258"/>
        <xdr:cNvSpPr txBox="1"/>
      </xdr:nvSpPr>
      <xdr:spPr>
        <a:xfrm>
          <a:off x="15798800" y="1461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135889</xdr:rowOff>
    </xdr:from>
    <xdr:to>
      <xdr:col>22</xdr:col>
      <xdr:colOff>203200</xdr:colOff>
      <xdr:row>83</xdr:row>
      <xdr:rowOff>4657</xdr:rowOff>
    </xdr:to>
    <xdr:cxnSp macro="">
      <xdr:nvCxnSpPr>
        <xdr:cNvPr id="260" name="直線コネクタ 259"/>
        <xdr:cNvCxnSpPr/>
      </xdr:nvCxnSpPr>
      <xdr:spPr>
        <a:xfrm flipV="1">
          <a:off x="14401800" y="14194789"/>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88054</xdr:rowOff>
    </xdr:from>
    <xdr:to>
      <xdr:col>22</xdr:col>
      <xdr:colOff>254000</xdr:colOff>
      <xdr:row>85</xdr:row>
      <xdr:rowOff>18204</xdr:rowOff>
    </xdr:to>
    <xdr:sp macro="" textlink="">
      <xdr:nvSpPr>
        <xdr:cNvPr id="261" name="フローチャート : 判断 260"/>
        <xdr:cNvSpPr/>
      </xdr:nvSpPr>
      <xdr:spPr>
        <a:xfrm>
          <a:off x="15240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2981</xdr:rowOff>
    </xdr:from>
    <xdr:ext cx="762000" cy="259045"/>
    <xdr:sp macro="" textlink="">
      <xdr:nvSpPr>
        <xdr:cNvPr id="262" name="テキスト ボックス 261"/>
        <xdr:cNvSpPr txBox="1"/>
      </xdr:nvSpPr>
      <xdr:spPr>
        <a:xfrm>
          <a:off x="14909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4657</xdr:rowOff>
    </xdr:from>
    <xdr:to>
      <xdr:col>21</xdr:col>
      <xdr:colOff>0</xdr:colOff>
      <xdr:row>86</xdr:row>
      <xdr:rowOff>101600</xdr:rowOff>
    </xdr:to>
    <xdr:cxnSp macro="">
      <xdr:nvCxnSpPr>
        <xdr:cNvPr id="263" name="直線コネクタ 262"/>
        <xdr:cNvCxnSpPr/>
      </xdr:nvCxnSpPr>
      <xdr:spPr>
        <a:xfrm flipV="1">
          <a:off x="13512800" y="14235007"/>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63923</xdr:rowOff>
    </xdr:from>
    <xdr:to>
      <xdr:col>21</xdr:col>
      <xdr:colOff>50800</xdr:colOff>
      <xdr:row>84</xdr:row>
      <xdr:rowOff>165523</xdr:rowOff>
    </xdr:to>
    <xdr:sp macro="" textlink="">
      <xdr:nvSpPr>
        <xdr:cNvPr id="264" name="フローチャート : 判断 263"/>
        <xdr:cNvSpPr/>
      </xdr:nvSpPr>
      <xdr:spPr>
        <a:xfrm>
          <a:off x="14351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150300</xdr:rowOff>
    </xdr:from>
    <xdr:ext cx="762000" cy="259045"/>
    <xdr:sp macro="" textlink="">
      <xdr:nvSpPr>
        <xdr:cNvPr id="265" name="テキスト ボックス 264"/>
        <xdr:cNvSpPr txBox="1"/>
      </xdr:nvSpPr>
      <xdr:spPr>
        <a:xfrm>
          <a:off x="140208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6" name="フローチャート : 判断 265"/>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7" name="テキスト ボックス 266"/>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117263</xdr:rowOff>
    </xdr:from>
    <xdr:to>
      <xdr:col>24</xdr:col>
      <xdr:colOff>609600</xdr:colOff>
      <xdr:row>83</xdr:row>
      <xdr:rowOff>47413</xdr:rowOff>
    </xdr:to>
    <xdr:sp macro="" textlink="">
      <xdr:nvSpPr>
        <xdr:cNvPr id="273" name="円/楕円 272"/>
        <xdr:cNvSpPr/>
      </xdr:nvSpPr>
      <xdr:spPr>
        <a:xfrm>
          <a:off x="16967200" y="141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133790</xdr:rowOff>
    </xdr:from>
    <xdr:ext cx="762000" cy="259045"/>
    <xdr:sp macro="" textlink="">
      <xdr:nvSpPr>
        <xdr:cNvPr id="274" name="給与水準   （国との比較）該当値テキスト"/>
        <xdr:cNvSpPr txBox="1"/>
      </xdr:nvSpPr>
      <xdr:spPr>
        <a:xfrm>
          <a:off x="17106900" y="1402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109220</xdr:rowOff>
    </xdr:from>
    <xdr:to>
      <xdr:col>23</xdr:col>
      <xdr:colOff>457200</xdr:colOff>
      <xdr:row>83</xdr:row>
      <xdr:rowOff>39370</xdr:rowOff>
    </xdr:to>
    <xdr:sp macro="" textlink="">
      <xdr:nvSpPr>
        <xdr:cNvPr id="275" name="円/楕円 274"/>
        <xdr:cNvSpPr/>
      </xdr:nvSpPr>
      <xdr:spPr>
        <a:xfrm>
          <a:off x="161290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49547</xdr:rowOff>
    </xdr:from>
    <xdr:ext cx="736600" cy="259045"/>
    <xdr:sp macro="" textlink="">
      <xdr:nvSpPr>
        <xdr:cNvPr id="276" name="テキスト ボックス 275"/>
        <xdr:cNvSpPr txBox="1"/>
      </xdr:nvSpPr>
      <xdr:spPr>
        <a:xfrm>
          <a:off x="15798800" y="1393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85089</xdr:rowOff>
    </xdr:from>
    <xdr:to>
      <xdr:col>22</xdr:col>
      <xdr:colOff>254000</xdr:colOff>
      <xdr:row>83</xdr:row>
      <xdr:rowOff>15239</xdr:rowOff>
    </xdr:to>
    <xdr:sp macro="" textlink="">
      <xdr:nvSpPr>
        <xdr:cNvPr id="277" name="円/楕円 276"/>
        <xdr:cNvSpPr/>
      </xdr:nvSpPr>
      <xdr:spPr>
        <a:xfrm>
          <a:off x="15240000" y="141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25416</xdr:rowOff>
    </xdr:from>
    <xdr:ext cx="762000" cy="259045"/>
    <xdr:sp macro="" textlink="">
      <xdr:nvSpPr>
        <xdr:cNvPr id="278" name="テキスト ボックス 277"/>
        <xdr:cNvSpPr txBox="1"/>
      </xdr:nvSpPr>
      <xdr:spPr>
        <a:xfrm>
          <a:off x="14909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125307</xdr:rowOff>
    </xdr:from>
    <xdr:to>
      <xdr:col>21</xdr:col>
      <xdr:colOff>50800</xdr:colOff>
      <xdr:row>83</xdr:row>
      <xdr:rowOff>55457</xdr:rowOff>
    </xdr:to>
    <xdr:sp macro="" textlink="">
      <xdr:nvSpPr>
        <xdr:cNvPr id="279" name="円/楕円 278"/>
        <xdr:cNvSpPr/>
      </xdr:nvSpPr>
      <xdr:spPr>
        <a:xfrm>
          <a:off x="14351000" y="141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65634</xdr:rowOff>
    </xdr:from>
    <xdr:ext cx="762000" cy="259045"/>
    <xdr:sp macro="" textlink="">
      <xdr:nvSpPr>
        <xdr:cNvPr id="280" name="テキスト ボックス 279"/>
        <xdr:cNvSpPr txBox="1"/>
      </xdr:nvSpPr>
      <xdr:spPr>
        <a:xfrm>
          <a:off x="14020800" y="1395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81" name="円/楕円 280"/>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162577</xdr:rowOff>
    </xdr:from>
    <xdr:ext cx="762000" cy="259045"/>
    <xdr:sp macro="" textlink="">
      <xdr:nvSpPr>
        <xdr:cNvPr id="282" name="テキスト ボックス 281"/>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年度から毎年度職員増減計画を策定しており，現在は，ほぼ横ばいの職員数を維持している。</a:t>
          </a:r>
        </a:p>
        <a:p>
          <a:r>
            <a:rPr kumimoji="1" lang="ja-JP" altLang="en-US" sz="1300">
              <a:latin typeface="ＭＳ Ｐゴシック"/>
            </a:rPr>
            <a:t>　平成</a:t>
          </a:r>
          <a:r>
            <a:rPr kumimoji="1" lang="en-US" altLang="ja-JP" sz="1300">
              <a:latin typeface="ＭＳ Ｐゴシック"/>
            </a:rPr>
            <a:t>29</a:t>
          </a:r>
          <a:r>
            <a:rPr kumimoji="1" lang="ja-JP" altLang="en-US" sz="1300">
              <a:latin typeface="ＭＳ Ｐゴシック"/>
            </a:rPr>
            <a:t>年度に，平成</a:t>
          </a:r>
          <a:r>
            <a:rPr kumimoji="1" lang="en-US" altLang="ja-JP" sz="1300">
              <a:latin typeface="ＭＳ Ｐゴシック"/>
            </a:rPr>
            <a:t>29</a:t>
          </a:r>
          <a:r>
            <a:rPr kumimoji="1" lang="ja-JP" altLang="en-US" sz="1300">
              <a:latin typeface="ＭＳ Ｐゴシック"/>
            </a:rPr>
            <a:t>年度から平成</a:t>
          </a:r>
          <a:r>
            <a:rPr kumimoji="1" lang="en-US" altLang="ja-JP" sz="1300">
              <a:latin typeface="ＭＳ Ｐゴシック"/>
            </a:rPr>
            <a:t>34</a:t>
          </a:r>
          <a:r>
            <a:rPr kumimoji="1" lang="ja-JP" altLang="en-US" sz="1300">
              <a:latin typeface="ＭＳ Ｐゴシック"/>
            </a:rPr>
            <a:t>年度までの計画期間で，定員適正化計画を策定しており，今後も簡素で効率的かつスリムな組織・機構の構築を進めながら，中長期的視点に立った適正な定員管理の維持に努める。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110384</xdr:rowOff>
    </xdr:from>
    <xdr:to>
      <xdr:col>24</xdr:col>
      <xdr:colOff>558800</xdr:colOff>
      <xdr:row>66</xdr:row>
      <xdr:rowOff>32279</xdr:rowOff>
    </xdr:to>
    <xdr:cxnSp macro="">
      <xdr:nvCxnSpPr>
        <xdr:cNvPr id="312" name="直線コネクタ 311"/>
        <xdr:cNvCxnSpPr/>
      </xdr:nvCxnSpPr>
      <xdr:spPr>
        <a:xfrm flipV="1">
          <a:off x="17018000" y="10225934"/>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4356</xdr:rowOff>
    </xdr:from>
    <xdr:ext cx="762000" cy="259045"/>
    <xdr:sp macro="" textlink="">
      <xdr:nvSpPr>
        <xdr:cNvPr id="313" name="定員管理の状況最小値テキスト"/>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32279</xdr:rowOff>
    </xdr:from>
    <xdr:to>
      <xdr:col>24</xdr:col>
      <xdr:colOff>647700</xdr:colOff>
      <xdr:row>66</xdr:row>
      <xdr:rowOff>32279</xdr:rowOff>
    </xdr:to>
    <xdr:cxnSp macro="">
      <xdr:nvCxnSpPr>
        <xdr:cNvPr id="314" name="直線コネクタ 313"/>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25311</xdr:rowOff>
    </xdr:from>
    <xdr:ext cx="762000" cy="259045"/>
    <xdr:sp macro="" textlink="">
      <xdr:nvSpPr>
        <xdr:cNvPr id="315"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110384</xdr:rowOff>
    </xdr:from>
    <xdr:to>
      <xdr:col>24</xdr:col>
      <xdr:colOff>647700</xdr:colOff>
      <xdr:row>59</xdr:row>
      <xdr:rowOff>110384</xdr:rowOff>
    </xdr:to>
    <xdr:cxnSp macro="">
      <xdr:nvCxnSpPr>
        <xdr:cNvPr id="316" name="直線コネクタ 315"/>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74083</xdr:rowOff>
    </xdr:from>
    <xdr:to>
      <xdr:col>24</xdr:col>
      <xdr:colOff>558800</xdr:colOff>
      <xdr:row>63</xdr:row>
      <xdr:rowOff>94192</xdr:rowOff>
    </xdr:to>
    <xdr:cxnSp macro="">
      <xdr:nvCxnSpPr>
        <xdr:cNvPr id="317" name="直線コネクタ 316"/>
        <xdr:cNvCxnSpPr/>
      </xdr:nvCxnSpPr>
      <xdr:spPr>
        <a:xfrm flipV="1">
          <a:off x="16179800" y="108754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124795</xdr:rowOff>
    </xdr:from>
    <xdr:ext cx="762000" cy="259045"/>
    <xdr:sp macro="" textlink="">
      <xdr:nvSpPr>
        <xdr:cNvPr id="318" name="定員管理の状況平均値テキスト"/>
        <xdr:cNvSpPr txBox="1"/>
      </xdr:nvSpPr>
      <xdr:spPr>
        <a:xfrm>
          <a:off x="17106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108268</xdr:rowOff>
    </xdr:from>
    <xdr:to>
      <xdr:col>24</xdr:col>
      <xdr:colOff>609600</xdr:colOff>
      <xdr:row>63</xdr:row>
      <xdr:rowOff>38418</xdr:rowOff>
    </xdr:to>
    <xdr:sp macro="" textlink="">
      <xdr:nvSpPr>
        <xdr:cNvPr id="319" name="フローチャート : 判断 318"/>
        <xdr:cNvSpPr/>
      </xdr:nvSpPr>
      <xdr:spPr>
        <a:xfrm>
          <a:off x="16967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94192</xdr:rowOff>
    </xdr:from>
    <xdr:to>
      <xdr:col>23</xdr:col>
      <xdr:colOff>406400</xdr:colOff>
      <xdr:row>63</xdr:row>
      <xdr:rowOff>98213</xdr:rowOff>
    </xdr:to>
    <xdr:cxnSp macro="">
      <xdr:nvCxnSpPr>
        <xdr:cNvPr id="320" name="直線コネクタ 319"/>
        <xdr:cNvCxnSpPr/>
      </xdr:nvCxnSpPr>
      <xdr:spPr>
        <a:xfrm flipV="1">
          <a:off x="15290800" y="1089554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126365</xdr:rowOff>
    </xdr:from>
    <xdr:to>
      <xdr:col>23</xdr:col>
      <xdr:colOff>457200</xdr:colOff>
      <xdr:row>63</xdr:row>
      <xdr:rowOff>56515</xdr:rowOff>
    </xdr:to>
    <xdr:sp macro="" textlink="">
      <xdr:nvSpPr>
        <xdr:cNvPr id="321" name="フローチャート : 判断 320"/>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66692</xdr:rowOff>
    </xdr:from>
    <xdr:ext cx="736600" cy="259045"/>
    <xdr:sp macro="" textlink="">
      <xdr:nvSpPr>
        <xdr:cNvPr id="322" name="テキスト ボックス 321"/>
        <xdr:cNvSpPr txBox="1"/>
      </xdr:nvSpPr>
      <xdr:spPr>
        <a:xfrm>
          <a:off x="15798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88159</xdr:rowOff>
    </xdr:from>
    <xdr:to>
      <xdr:col>22</xdr:col>
      <xdr:colOff>203200</xdr:colOff>
      <xdr:row>63</xdr:row>
      <xdr:rowOff>98213</xdr:rowOff>
    </xdr:to>
    <xdr:cxnSp macro="">
      <xdr:nvCxnSpPr>
        <xdr:cNvPr id="323" name="直線コネクタ 322"/>
        <xdr:cNvCxnSpPr/>
      </xdr:nvCxnSpPr>
      <xdr:spPr>
        <a:xfrm>
          <a:off x="14401800" y="1088950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19262</xdr:rowOff>
    </xdr:from>
    <xdr:to>
      <xdr:col>22</xdr:col>
      <xdr:colOff>254000</xdr:colOff>
      <xdr:row>63</xdr:row>
      <xdr:rowOff>120862</xdr:rowOff>
    </xdr:to>
    <xdr:sp macro="" textlink="">
      <xdr:nvSpPr>
        <xdr:cNvPr id="324" name="フローチャート : 判断 323"/>
        <xdr:cNvSpPr/>
      </xdr:nvSpPr>
      <xdr:spPr>
        <a:xfrm>
          <a:off x="15240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131039</xdr:rowOff>
    </xdr:from>
    <xdr:ext cx="762000" cy="259045"/>
    <xdr:sp macro="" textlink="">
      <xdr:nvSpPr>
        <xdr:cNvPr id="325" name="テキスト ボックス 324"/>
        <xdr:cNvSpPr txBox="1"/>
      </xdr:nvSpPr>
      <xdr:spPr>
        <a:xfrm>
          <a:off x="14909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88159</xdr:rowOff>
    </xdr:from>
    <xdr:to>
      <xdr:col>21</xdr:col>
      <xdr:colOff>0</xdr:colOff>
      <xdr:row>63</xdr:row>
      <xdr:rowOff>88159</xdr:rowOff>
    </xdr:to>
    <xdr:cxnSp macro="">
      <xdr:nvCxnSpPr>
        <xdr:cNvPr id="326" name="直線コネクタ 325"/>
        <xdr:cNvCxnSpPr/>
      </xdr:nvCxnSpPr>
      <xdr:spPr>
        <a:xfrm>
          <a:off x="13512800" y="108895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23283</xdr:rowOff>
    </xdr:from>
    <xdr:to>
      <xdr:col>21</xdr:col>
      <xdr:colOff>50800</xdr:colOff>
      <xdr:row>63</xdr:row>
      <xdr:rowOff>124883</xdr:rowOff>
    </xdr:to>
    <xdr:sp macro="" textlink="">
      <xdr:nvSpPr>
        <xdr:cNvPr id="327" name="フローチャート : 判断 326"/>
        <xdr:cNvSpPr/>
      </xdr:nvSpPr>
      <xdr:spPr>
        <a:xfrm>
          <a:off x="14351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135060</xdr:rowOff>
    </xdr:from>
    <xdr:ext cx="762000" cy="259045"/>
    <xdr:sp macro="" textlink="">
      <xdr:nvSpPr>
        <xdr:cNvPr id="328" name="テキスト ボックス 327"/>
        <xdr:cNvSpPr txBox="1"/>
      </xdr:nvSpPr>
      <xdr:spPr>
        <a:xfrm>
          <a:off x="14020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29316</xdr:rowOff>
    </xdr:from>
    <xdr:to>
      <xdr:col>19</xdr:col>
      <xdr:colOff>533400</xdr:colOff>
      <xdr:row>63</xdr:row>
      <xdr:rowOff>130916</xdr:rowOff>
    </xdr:to>
    <xdr:sp macro="" textlink="">
      <xdr:nvSpPr>
        <xdr:cNvPr id="329" name="フローチャート : 判断 328"/>
        <xdr:cNvSpPr/>
      </xdr:nvSpPr>
      <xdr:spPr>
        <a:xfrm>
          <a:off x="13462000" y="1083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141093</xdr:rowOff>
    </xdr:from>
    <xdr:ext cx="762000" cy="259045"/>
    <xdr:sp macro="" textlink="">
      <xdr:nvSpPr>
        <xdr:cNvPr id="330" name="テキスト ボックス 329"/>
        <xdr:cNvSpPr txBox="1"/>
      </xdr:nvSpPr>
      <xdr:spPr>
        <a:xfrm>
          <a:off x="13131800" y="1059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23283</xdr:rowOff>
    </xdr:from>
    <xdr:to>
      <xdr:col>24</xdr:col>
      <xdr:colOff>609600</xdr:colOff>
      <xdr:row>63</xdr:row>
      <xdr:rowOff>124883</xdr:rowOff>
    </xdr:to>
    <xdr:sp macro="" textlink="">
      <xdr:nvSpPr>
        <xdr:cNvPr id="336" name="円/楕円 335"/>
        <xdr:cNvSpPr/>
      </xdr:nvSpPr>
      <xdr:spPr>
        <a:xfrm>
          <a:off x="169672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166810</xdr:rowOff>
    </xdr:from>
    <xdr:ext cx="762000" cy="259045"/>
    <xdr:sp macro="" textlink="">
      <xdr:nvSpPr>
        <xdr:cNvPr id="337" name="定員管理の状況該当値テキスト"/>
        <xdr:cNvSpPr txBox="1"/>
      </xdr:nvSpPr>
      <xdr:spPr>
        <a:xfrm>
          <a:off x="17106900" y="1079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43392</xdr:rowOff>
    </xdr:from>
    <xdr:to>
      <xdr:col>23</xdr:col>
      <xdr:colOff>457200</xdr:colOff>
      <xdr:row>63</xdr:row>
      <xdr:rowOff>144992</xdr:rowOff>
    </xdr:to>
    <xdr:sp macro="" textlink="">
      <xdr:nvSpPr>
        <xdr:cNvPr id="338" name="円/楕円 337"/>
        <xdr:cNvSpPr/>
      </xdr:nvSpPr>
      <xdr:spPr>
        <a:xfrm>
          <a:off x="16129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129769</xdr:rowOff>
    </xdr:from>
    <xdr:ext cx="736600" cy="259045"/>
    <xdr:sp macro="" textlink="">
      <xdr:nvSpPr>
        <xdr:cNvPr id="339" name="テキスト ボックス 338"/>
        <xdr:cNvSpPr txBox="1"/>
      </xdr:nvSpPr>
      <xdr:spPr>
        <a:xfrm>
          <a:off x="15798800" y="1093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47413</xdr:rowOff>
    </xdr:from>
    <xdr:to>
      <xdr:col>22</xdr:col>
      <xdr:colOff>254000</xdr:colOff>
      <xdr:row>63</xdr:row>
      <xdr:rowOff>149013</xdr:rowOff>
    </xdr:to>
    <xdr:sp macro="" textlink="">
      <xdr:nvSpPr>
        <xdr:cNvPr id="340" name="円/楕円 339"/>
        <xdr:cNvSpPr/>
      </xdr:nvSpPr>
      <xdr:spPr>
        <a:xfrm>
          <a:off x="15240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133790</xdr:rowOff>
    </xdr:from>
    <xdr:ext cx="762000" cy="259045"/>
    <xdr:sp macro="" textlink="">
      <xdr:nvSpPr>
        <xdr:cNvPr id="341" name="テキスト ボックス 340"/>
        <xdr:cNvSpPr txBox="1"/>
      </xdr:nvSpPr>
      <xdr:spPr>
        <a:xfrm>
          <a:off x="14909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37359</xdr:rowOff>
    </xdr:from>
    <xdr:to>
      <xdr:col>21</xdr:col>
      <xdr:colOff>50800</xdr:colOff>
      <xdr:row>63</xdr:row>
      <xdr:rowOff>138959</xdr:rowOff>
    </xdr:to>
    <xdr:sp macro="" textlink="">
      <xdr:nvSpPr>
        <xdr:cNvPr id="342" name="円/楕円 341"/>
        <xdr:cNvSpPr/>
      </xdr:nvSpPr>
      <xdr:spPr>
        <a:xfrm>
          <a:off x="14351000" y="1083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123736</xdr:rowOff>
    </xdr:from>
    <xdr:ext cx="762000" cy="259045"/>
    <xdr:sp macro="" textlink="">
      <xdr:nvSpPr>
        <xdr:cNvPr id="343" name="テキスト ボックス 342"/>
        <xdr:cNvSpPr txBox="1"/>
      </xdr:nvSpPr>
      <xdr:spPr>
        <a:xfrm>
          <a:off x="14020800" y="1092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37359</xdr:rowOff>
    </xdr:from>
    <xdr:to>
      <xdr:col>19</xdr:col>
      <xdr:colOff>533400</xdr:colOff>
      <xdr:row>63</xdr:row>
      <xdr:rowOff>138959</xdr:rowOff>
    </xdr:to>
    <xdr:sp macro="" textlink="">
      <xdr:nvSpPr>
        <xdr:cNvPr id="344" name="円/楕円 343"/>
        <xdr:cNvSpPr/>
      </xdr:nvSpPr>
      <xdr:spPr>
        <a:xfrm>
          <a:off x="13462000" y="1083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123736</xdr:rowOff>
    </xdr:from>
    <xdr:ext cx="762000" cy="259045"/>
    <xdr:sp macro="" textlink="">
      <xdr:nvSpPr>
        <xdr:cNvPr id="345" name="テキスト ボックス 344"/>
        <xdr:cNvSpPr txBox="1"/>
      </xdr:nvSpPr>
      <xdr:spPr>
        <a:xfrm>
          <a:off x="13131800" y="1092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大型事業の推進に伴い借入れた市債の元金償還が始まったことにより，公債費が</a:t>
          </a:r>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a:t>
          </a:r>
          <a:r>
            <a:rPr kumimoji="1" lang="ja-JP" altLang="en-US" sz="1300">
              <a:latin typeface="ＭＳ Ｐゴシック"/>
            </a:rPr>
            <a:t>以降上昇傾向にあり，実質公債費比率は前年度と比較し</a:t>
          </a:r>
          <a:r>
            <a:rPr kumimoji="1" lang="en-US" altLang="ja-JP" sz="1300">
              <a:latin typeface="ＭＳ Ｐゴシック"/>
            </a:rPr>
            <a:t>0.6</a:t>
          </a:r>
          <a:r>
            <a:rPr kumimoji="1" lang="ja-JP" altLang="en-US" sz="1300">
              <a:latin typeface="ＭＳ Ｐゴシック"/>
            </a:rPr>
            <a:t>ポイント上昇した。</a:t>
          </a:r>
        </a:p>
        <a:p>
          <a:r>
            <a:rPr kumimoji="1" lang="ja-JP" altLang="en-US" sz="1300">
              <a:latin typeface="ＭＳ Ｐゴシック"/>
            </a:rPr>
            <a:t>　今後一定期間は，大型事業の推進などによる公債費の増加が予想され，実質公債費比率も上昇を続ける見込みとなっているが，施策の厳選や事務事業の見直し，繰上償還の実施等により，後年度の公債費抑制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44</xdr:row>
      <xdr:rowOff>98743</xdr:rowOff>
    </xdr:to>
    <xdr:cxnSp macro="">
      <xdr:nvCxnSpPr>
        <xdr:cNvPr id="370" name="直線コネクタ 369"/>
        <xdr:cNvCxnSpPr/>
      </xdr:nvCxnSpPr>
      <xdr:spPr>
        <a:xfrm flipV="1">
          <a:off x="17018000" y="628523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70820</xdr:rowOff>
    </xdr:from>
    <xdr:ext cx="762000" cy="259045"/>
    <xdr:sp macro="" textlink="">
      <xdr:nvSpPr>
        <xdr:cNvPr id="371" name="公債費負担の状況最小値テキスト"/>
        <xdr:cNvSpPr txBox="1"/>
      </xdr:nvSpPr>
      <xdr:spPr>
        <a:xfrm>
          <a:off x="17106900" y="76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98743</xdr:rowOff>
    </xdr:from>
    <xdr:to>
      <xdr:col>24</xdr:col>
      <xdr:colOff>647700</xdr:colOff>
      <xdr:row>44</xdr:row>
      <xdr:rowOff>98743</xdr:rowOff>
    </xdr:to>
    <xdr:cxnSp macro="">
      <xdr:nvCxnSpPr>
        <xdr:cNvPr id="372" name="直線コネクタ 371"/>
        <xdr:cNvCxnSpPr/>
      </xdr:nvCxnSpPr>
      <xdr:spPr>
        <a:xfrm>
          <a:off x="16929100" y="764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3"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4" name="直線コネクタ 373"/>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63182</xdr:rowOff>
    </xdr:from>
    <xdr:to>
      <xdr:col>24</xdr:col>
      <xdr:colOff>558800</xdr:colOff>
      <xdr:row>39</xdr:row>
      <xdr:rowOff>99378</xdr:rowOff>
    </xdr:to>
    <xdr:cxnSp macro="">
      <xdr:nvCxnSpPr>
        <xdr:cNvPr id="375" name="直線コネクタ 374"/>
        <xdr:cNvCxnSpPr/>
      </xdr:nvCxnSpPr>
      <xdr:spPr>
        <a:xfrm>
          <a:off x="16179800" y="6749732"/>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134002</xdr:rowOff>
    </xdr:from>
    <xdr:ext cx="762000" cy="259045"/>
    <xdr:sp macro="" textlink="">
      <xdr:nvSpPr>
        <xdr:cNvPr id="376" name="公債費負担の状況平均値テキスト"/>
        <xdr:cNvSpPr txBox="1"/>
      </xdr:nvSpPr>
      <xdr:spPr>
        <a:xfrm>
          <a:off x="17106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77" name="フローチャート : 判断 376"/>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57150</xdr:rowOff>
    </xdr:from>
    <xdr:to>
      <xdr:col>23</xdr:col>
      <xdr:colOff>406400</xdr:colOff>
      <xdr:row>39</xdr:row>
      <xdr:rowOff>63182</xdr:rowOff>
    </xdr:to>
    <xdr:cxnSp macro="">
      <xdr:nvCxnSpPr>
        <xdr:cNvPr id="378" name="直線コネクタ 377"/>
        <xdr:cNvCxnSpPr/>
      </xdr:nvCxnSpPr>
      <xdr:spPr>
        <a:xfrm>
          <a:off x="15290800" y="674370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135572</xdr:rowOff>
    </xdr:from>
    <xdr:to>
      <xdr:col>23</xdr:col>
      <xdr:colOff>457200</xdr:colOff>
      <xdr:row>39</xdr:row>
      <xdr:rowOff>65722</xdr:rowOff>
    </xdr:to>
    <xdr:sp macro="" textlink="">
      <xdr:nvSpPr>
        <xdr:cNvPr id="379" name="フローチャート : 判断 378"/>
        <xdr:cNvSpPr/>
      </xdr:nvSpPr>
      <xdr:spPr>
        <a:xfrm>
          <a:off x="16129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75899</xdr:rowOff>
    </xdr:from>
    <xdr:ext cx="736600" cy="259045"/>
    <xdr:sp macro="" textlink="">
      <xdr:nvSpPr>
        <xdr:cNvPr id="380" name="テキスト ボックス 379"/>
        <xdr:cNvSpPr txBox="1"/>
      </xdr:nvSpPr>
      <xdr:spPr>
        <a:xfrm>
          <a:off x="15798800" y="641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57150</xdr:rowOff>
    </xdr:from>
    <xdr:to>
      <xdr:col>22</xdr:col>
      <xdr:colOff>203200</xdr:colOff>
      <xdr:row>39</xdr:row>
      <xdr:rowOff>135572</xdr:rowOff>
    </xdr:to>
    <xdr:cxnSp macro="">
      <xdr:nvCxnSpPr>
        <xdr:cNvPr id="381" name="直線コネクタ 380"/>
        <xdr:cNvCxnSpPr/>
      </xdr:nvCxnSpPr>
      <xdr:spPr>
        <a:xfrm flipV="1">
          <a:off x="14401800" y="6743700"/>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72707</xdr:rowOff>
    </xdr:from>
    <xdr:to>
      <xdr:col>22</xdr:col>
      <xdr:colOff>254000</xdr:colOff>
      <xdr:row>40</xdr:row>
      <xdr:rowOff>2857</xdr:rowOff>
    </xdr:to>
    <xdr:sp macro="" textlink="">
      <xdr:nvSpPr>
        <xdr:cNvPr id="382" name="フローチャート : 判断 381"/>
        <xdr:cNvSpPr/>
      </xdr:nvSpPr>
      <xdr:spPr>
        <a:xfrm>
          <a:off x="15240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159084</xdr:rowOff>
    </xdr:from>
    <xdr:ext cx="762000" cy="259045"/>
    <xdr:sp macro="" textlink="">
      <xdr:nvSpPr>
        <xdr:cNvPr id="383" name="テキスト ボックス 382"/>
        <xdr:cNvSpPr txBox="1"/>
      </xdr:nvSpPr>
      <xdr:spPr>
        <a:xfrm>
          <a:off x="14909800" y="68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135572</xdr:rowOff>
    </xdr:from>
    <xdr:to>
      <xdr:col>21</xdr:col>
      <xdr:colOff>0</xdr:colOff>
      <xdr:row>40</xdr:row>
      <xdr:rowOff>36513</xdr:rowOff>
    </xdr:to>
    <xdr:cxnSp macro="">
      <xdr:nvCxnSpPr>
        <xdr:cNvPr id="384" name="直線コネクタ 383"/>
        <xdr:cNvCxnSpPr/>
      </xdr:nvCxnSpPr>
      <xdr:spPr>
        <a:xfrm flipV="1">
          <a:off x="13512800" y="6822122"/>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120968</xdr:rowOff>
    </xdr:from>
    <xdr:to>
      <xdr:col>21</xdr:col>
      <xdr:colOff>50800</xdr:colOff>
      <xdr:row>40</xdr:row>
      <xdr:rowOff>51118</xdr:rowOff>
    </xdr:to>
    <xdr:sp macro="" textlink="">
      <xdr:nvSpPr>
        <xdr:cNvPr id="385" name="フローチャート : 判断 384"/>
        <xdr:cNvSpPr/>
      </xdr:nvSpPr>
      <xdr:spPr>
        <a:xfrm>
          <a:off x="14351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35895</xdr:rowOff>
    </xdr:from>
    <xdr:ext cx="762000" cy="259045"/>
    <xdr:sp macro="" textlink="">
      <xdr:nvSpPr>
        <xdr:cNvPr id="386" name="テキスト ボックス 385"/>
        <xdr:cNvSpPr txBox="1"/>
      </xdr:nvSpPr>
      <xdr:spPr>
        <a:xfrm>
          <a:off x="14020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157163</xdr:rowOff>
    </xdr:from>
    <xdr:to>
      <xdr:col>19</xdr:col>
      <xdr:colOff>533400</xdr:colOff>
      <xdr:row>40</xdr:row>
      <xdr:rowOff>87313</xdr:rowOff>
    </xdr:to>
    <xdr:sp macro="" textlink="">
      <xdr:nvSpPr>
        <xdr:cNvPr id="387" name="フローチャート : 判断 386"/>
        <xdr:cNvSpPr/>
      </xdr:nvSpPr>
      <xdr:spPr>
        <a:xfrm>
          <a:off x="13462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97490</xdr:rowOff>
    </xdr:from>
    <xdr:ext cx="762000" cy="259045"/>
    <xdr:sp macro="" textlink="">
      <xdr:nvSpPr>
        <xdr:cNvPr id="388" name="テキスト ボックス 387"/>
        <xdr:cNvSpPr txBox="1"/>
      </xdr:nvSpPr>
      <xdr:spPr>
        <a:xfrm>
          <a:off x="13131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48578</xdr:rowOff>
    </xdr:from>
    <xdr:to>
      <xdr:col>24</xdr:col>
      <xdr:colOff>609600</xdr:colOff>
      <xdr:row>39</xdr:row>
      <xdr:rowOff>150178</xdr:rowOff>
    </xdr:to>
    <xdr:sp macro="" textlink="">
      <xdr:nvSpPr>
        <xdr:cNvPr id="394" name="円/楕円 393"/>
        <xdr:cNvSpPr/>
      </xdr:nvSpPr>
      <xdr:spPr>
        <a:xfrm>
          <a:off x="169672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20655</xdr:rowOff>
    </xdr:from>
    <xdr:ext cx="762000" cy="259045"/>
    <xdr:sp macro="" textlink="">
      <xdr:nvSpPr>
        <xdr:cNvPr id="395" name="公債費負担の状況該当値テキスト"/>
        <xdr:cNvSpPr txBox="1"/>
      </xdr:nvSpPr>
      <xdr:spPr>
        <a:xfrm>
          <a:off x="17106900" y="670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12382</xdr:rowOff>
    </xdr:from>
    <xdr:to>
      <xdr:col>23</xdr:col>
      <xdr:colOff>457200</xdr:colOff>
      <xdr:row>39</xdr:row>
      <xdr:rowOff>113982</xdr:rowOff>
    </xdr:to>
    <xdr:sp macro="" textlink="">
      <xdr:nvSpPr>
        <xdr:cNvPr id="396" name="円/楕円 395"/>
        <xdr:cNvSpPr/>
      </xdr:nvSpPr>
      <xdr:spPr>
        <a:xfrm>
          <a:off x="16129000" y="66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98759</xdr:rowOff>
    </xdr:from>
    <xdr:ext cx="736600" cy="259045"/>
    <xdr:sp macro="" textlink="">
      <xdr:nvSpPr>
        <xdr:cNvPr id="397" name="テキスト ボックス 396"/>
        <xdr:cNvSpPr txBox="1"/>
      </xdr:nvSpPr>
      <xdr:spPr>
        <a:xfrm>
          <a:off x="15798800" y="6785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6350</xdr:rowOff>
    </xdr:from>
    <xdr:to>
      <xdr:col>22</xdr:col>
      <xdr:colOff>254000</xdr:colOff>
      <xdr:row>39</xdr:row>
      <xdr:rowOff>107950</xdr:rowOff>
    </xdr:to>
    <xdr:sp macro="" textlink="">
      <xdr:nvSpPr>
        <xdr:cNvPr id="398" name="円/楕円 397"/>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118127</xdr:rowOff>
    </xdr:from>
    <xdr:ext cx="762000" cy="259045"/>
    <xdr:sp macro="" textlink="">
      <xdr:nvSpPr>
        <xdr:cNvPr id="399" name="テキスト ボックス 398"/>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84772</xdr:rowOff>
    </xdr:from>
    <xdr:to>
      <xdr:col>21</xdr:col>
      <xdr:colOff>50800</xdr:colOff>
      <xdr:row>40</xdr:row>
      <xdr:rowOff>14922</xdr:rowOff>
    </xdr:to>
    <xdr:sp macro="" textlink="">
      <xdr:nvSpPr>
        <xdr:cNvPr id="400" name="円/楕円 399"/>
        <xdr:cNvSpPr/>
      </xdr:nvSpPr>
      <xdr:spPr>
        <a:xfrm>
          <a:off x="14351000" y="67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25099</xdr:rowOff>
    </xdr:from>
    <xdr:ext cx="762000" cy="259045"/>
    <xdr:sp macro="" textlink="">
      <xdr:nvSpPr>
        <xdr:cNvPr id="401" name="テキスト ボックス 400"/>
        <xdr:cNvSpPr txBox="1"/>
      </xdr:nvSpPr>
      <xdr:spPr>
        <a:xfrm>
          <a:off x="14020800" y="654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157163</xdr:rowOff>
    </xdr:from>
    <xdr:to>
      <xdr:col>19</xdr:col>
      <xdr:colOff>533400</xdr:colOff>
      <xdr:row>40</xdr:row>
      <xdr:rowOff>87313</xdr:rowOff>
    </xdr:to>
    <xdr:sp macro="" textlink="">
      <xdr:nvSpPr>
        <xdr:cNvPr id="402" name="円/楕円 401"/>
        <xdr:cNvSpPr/>
      </xdr:nvSpPr>
      <xdr:spPr>
        <a:xfrm>
          <a:off x="134620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72090</xdr:rowOff>
    </xdr:from>
    <xdr:ext cx="762000" cy="259045"/>
    <xdr:sp macro="" textlink="">
      <xdr:nvSpPr>
        <xdr:cNvPr id="403" name="テキスト ボックス 402"/>
        <xdr:cNvSpPr txBox="1"/>
      </xdr:nvSpPr>
      <xdr:spPr>
        <a:xfrm>
          <a:off x="13131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大型事業の推進に伴い市債発行額が増加していることから，平成</a:t>
          </a:r>
          <a:r>
            <a:rPr kumimoji="1" lang="en-US" altLang="ja-JP" sz="1300">
              <a:latin typeface="ＭＳ Ｐゴシック"/>
            </a:rPr>
            <a:t>26</a:t>
          </a:r>
          <a:r>
            <a:rPr kumimoji="1" lang="ja-JP" altLang="en-US" sz="1300">
              <a:latin typeface="ＭＳ Ｐゴシック"/>
            </a:rPr>
            <a:t>年度以降は上昇に転じている。平成</a:t>
          </a:r>
          <a:r>
            <a:rPr kumimoji="1" lang="en-US" altLang="ja-JP" sz="1300">
              <a:latin typeface="ＭＳ Ｐゴシック"/>
            </a:rPr>
            <a:t>28</a:t>
          </a:r>
          <a:r>
            <a:rPr kumimoji="1" lang="ja-JP" altLang="en-US" sz="1300">
              <a:latin typeface="ＭＳ Ｐゴシック"/>
            </a:rPr>
            <a:t>年度も，平成</a:t>
          </a:r>
          <a:r>
            <a:rPr kumimoji="1" lang="en-US" altLang="ja-JP" sz="1300">
              <a:latin typeface="ＭＳ Ｐゴシック"/>
            </a:rPr>
            <a:t>27</a:t>
          </a:r>
          <a:r>
            <a:rPr kumimoji="1" lang="ja-JP" altLang="en-US" sz="1300">
              <a:latin typeface="ＭＳ Ｐゴシック"/>
            </a:rPr>
            <a:t>年度と同程度の市債を発行したことから，地方債現在高が大幅増となっており，将来負担比率は</a:t>
          </a:r>
          <a:r>
            <a:rPr kumimoji="1" lang="en-US" altLang="ja-JP" sz="1300">
              <a:latin typeface="ＭＳ Ｐゴシック"/>
            </a:rPr>
            <a:t>14.2</a:t>
          </a:r>
          <a:r>
            <a:rPr kumimoji="1" lang="ja-JP" altLang="en-US" sz="1300">
              <a:latin typeface="ＭＳ Ｐゴシック"/>
            </a:rPr>
            <a:t>ポイント上昇した。</a:t>
          </a:r>
        </a:p>
        <a:p>
          <a:r>
            <a:rPr kumimoji="1" lang="ja-JP" altLang="en-US" sz="1300">
              <a:latin typeface="ＭＳ Ｐゴシック"/>
            </a:rPr>
            <a:t>　今後も，大型事業が完了するまでの期間は，地方債現在高の増や基金残高の減により将来負担比率が上昇する見込みとなっているが，引き続き行財政改革を推進し，健全で持続可能な財政運営の確立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16002</xdr:rowOff>
    </xdr:to>
    <xdr:cxnSp macro="">
      <xdr:nvCxnSpPr>
        <xdr:cNvPr id="432" name="直線コネクタ 431"/>
        <xdr:cNvCxnSpPr/>
      </xdr:nvCxnSpPr>
      <xdr:spPr>
        <a:xfrm flipV="1">
          <a:off x="17018000" y="2370667"/>
          <a:ext cx="0" cy="14172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3"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4" name="直線コネクタ 433"/>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73067</xdr:rowOff>
    </xdr:from>
    <xdr:to>
      <xdr:col>24</xdr:col>
      <xdr:colOff>558800</xdr:colOff>
      <xdr:row>17</xdr:row>
      <xdr:rowOff>15833</xdr:rowOff>
    </xdr:to>
    <xdr:cxnSp macro="">
      <xdr:nvCxnSpPr>
        <xdr:cNvPr id="437" name="直線コネクタ 436"/>
        <xdr:cNvCxnSpPr/>
      </xdr:nvCxnSpPr>
      <xdr:spPr>
        <a:xfrm>
          <a:off x="16179800" y="2816267"/>
          <a:ext cx="838200" cy="11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38"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39" name="フローチャート : 判断 438"/>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12869</xdr:rowOff>
    </xdr:from>
    <xdr:to>
      <xdr:col>23</xdr:col>
      <xdr:colOff>406400</xdr:colOff>
      <xdr:row>16</xdr:row>
      <xdr:rowOff>73067</xdr:rowOff>
    </xdr:to>
    <xdr:cxnSp macro="">
      <xdr:nvCxnSpPr>
        <xdr:cNvPr id="440" name="直線コネクタ 439"/>
        <xdr:cNvCxnSpPr/>
      </xdr:nvCxnSpPr>
      <xdr:spPr>
        <a:xfrm>
          <a:off x="15290800" y="2584619"/>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62738</xdr:rowOff>
    </xdr:from>
    <xdr:to>
      <xdr:col>23</xdr:col>
      <xdr:colOff>457200</xdr:colOff>
      <xdr:row>14</xdr:row>
      <xdr:rowOff>164338</xdr:rowOff>
    </xdr:to>
    <xdr:sp macro="" textlink="">
      <xdr:nvSpPr>
        <xdr:cNvPr id="441" name="フローチャート : 判断 440"/>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3065</xdr:rowOff>
    </xdr:from>
    <xdr:ext cx="736600" cy="259045"/>
    <xdr:sp macro="" textlink="">
      <xdr:nvSpPr>
        <xdr:cNvPr id="442" name="テキスト ボックス 441"/>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123190</xdr:rowOff>
    </xdr:from>
    <xdr:to>
      <xdr:col>22</xdr:col>
      <xdr:colOff>203200</xdr:colOff>
      <xdr:row>15</xdr:row>
      <xdr:rowOff>12869</xdr:rowOff>
    </xdr:to>
    <xdr:cxnSp macro="">
      <xdr:nvCxnSpPr>
        <xdr:cNvPr id="443" name="直線コネクタ 442"/>
        <xdr:cNvCxnSpPr/>
      </xdr:nvCxnSpPr>
      <xdr:spPr>
        <a:xfrm>
          <a:off x="14401800" y="2523490"/>
          <a:ext cx="889000" cy="6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19981</xdr:rowOff>
    </xdr:from>
    <xdr:to>
      <xdr:col>22</xdr:col>
      <xdr:colOff>254000</xdr:colOff>
      <xdr:row>15</xdr:row>
      <xdr:rowOff>121581</xdr:rowOff>
    </xdr:to>
    <xdr:sp macro="" textlink="">
      <xdr:nvSpPr>
        <xdr:cNvPr id="444" name="フローチャート : 判断 443"/>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106358</xdr:rowOff>
    </xdr:from>
    <xdr:ext cx="762000" cy="259045"/>
    <xdr:sp macro="" textlink="">
      <xdr:nvSpPr>
        <xdr:cNvPr id="445" name="テキスト ボックス 444"/>
        <xdr:cNvSpPr txBox="1"/>
      </xdr:nvSpPr>
      <xdr:spPr>
        <a:xfrm>
          <a:off x="14909800" y="267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123190</xdr:rowOff>
    </xdr:from>
    <xdr:to>
      <xdr:col>21</xdr:col>
      <xdr:colOff>0</xdr:colOff>
      <xdr:row>14</xdr:row>
      <xdr:rowOff>156972</xdr:rowOff>
    </xdr:to>
    <xdr:cxnSp macro="">
      <xdr:nvCxnSpPr>
        <xdr:cNvPr id="446" name="直線コネクタ 445"/>
        <xdr:cNvCxnSpPr/>
      </xdr:nvCxnSpPr>
      <xdr:spPr>
        <a:xfrm flipV="1">
          <a:off x="13512800" y="252349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50546</xdr:rowOff>
    </xdr:from>
    <xdr:to>
      <xdr:col>21</xdr:col>
      <xdr:colOff>50800</xdr:colOff>
      <xdr:row>15</xdr:row>
      <xdr:rowOff>152146</xdr:rowOff>
    </xdr:to>
    <xdr:sp macro="" textlink="">
      <xdr:nvSpPr>
        <xdr:cNvPr id="447" name="フローチャート : 判断 446"/>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136923</xdr:rowOff>
    </xdr:from>
    <xdr:ext cx="762000" cy="259045"/>
    <xdr:sp macro="" textlink="">
      <xdr:nvSpPr>
        <xdr:cNvPr id="448" name="テキスト ボックス 447"/>
        <xdr:cNvSpPr txBox="1"/>
      </xdr:nvSpPr>
      <xdr:spPr>
        <a:xfrm>
          <a:off x="14020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49" name="フローチャート : 判断 448"/>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33841</xdr:rowOff>
    </xdr:from>
    <xdr:ext cx="762000" cy="259045"/>
    <xdr:sp macro="" textlink="">
      <xdr:nvSpPr>
        <xdr:cNvPr id="450" name="テキスト ボックス 449"/>
        <xdr:cNvSpPr txBox="1"/>
      </xdr:nvSpPr>
      <xdr:spPr>
        <a:xfrm>
          <a:off x="13131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136483</xdr:rowOff>
    </xdr:from>
    <xdr:to>
      <xdr:col>24</xdr:col>
      <xdr:colOff>609600</xdr:colOff>
      <xdr:row>17</xdr:row>
      <xdr:rowOff>66633</xdr:rowOff>
    </xdr:to>
    <xdr:sp macro="" textlink="">
      <xdr:nvSpPr>
        <xdr:cNvPr id="456" name="円/楕円 455"/>
        <xdr:cNvSpPr/>
      </xdr:nvSpPr>
      <xdr:spPr>
        <a:xfrm>
          <a:off x="16967200" y="287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108560</xdr:rowOff>
    </xdr:from>
    <xdr:ext cx="762000" cy="259045"/>
    <xdr:sp macro="" textlink="">
      <xdr:nvSpPr>
        <xdr:cNvPr id="457" name="将来負担の状況該当値テキスト"/>
        <xdr:cNvSpPr txBox="1"/>
      </xdr:nvSpPr>
      <xdr:spPr>
        <a:xfrm>
          <a:off x="17106900" y="2851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22267</xdr:rowOff>
    </xdr:from>
    <xdr:to>
      <xdr:col>23</xdr:col>
      <xdr:colOff>457200</xdr:colOff>
      <xdr:row>16</xdr:row>
      <xdr:rowOff>123867</xdr:rowOff>
    </xdr:to>
    <xdr:sp macro="" textlink="">
      <xdr:nvSpPr>
        <xdr:cNvPr id="458" name="円/楕円 457"/>
        <xdr:cNvSpPr/>
      </xdr:nvSpPr>
      <xdr:spPr>
        <a:xfrm>
          <a:off x="16129000" y="276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108644</xdr:rowOff>
    </xdr:from>
    <xdr:ext cx="736600" cy="259045"/>
    <xdr:sp macro="" textlink="">
      <xdr:nvSpPr>
        <xdr:cNvPr id="459" name="テキスト ボックス 458"/>
        <xdr:cNvSpPr txBox="1"/>
      </xdr:nvSpPr>
      <xdr:spPr>
        <a:xfrm>
          <a:off x="15798800" y="2851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133519</xdr:rowOff>
    </xdr:from>
    <xdr:to>
      <xdr:col>22</xdr:col>
      <xdr:colOff>254000</xdr:colOff>
      <xdr:row>15</xdr:row>
      <xdr:rowOff>63669</xdr:rowOff>
    </xdr:to>
    <xdr:sp macro="" textlink="">
      <xdr:nvSpPr>
        <xdr:cNvPr id="460" name="円/楕円 459"/>
        <xdr:cNvSpPr/>
      </xdr:nvSpPr>
      <xdr:spPr>
        <a:xfrm>
          <a:off x="15240000" y="253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73846</xdr:rowOff>
    </xdr:from>
    <xdr:ext cx="762000" cy="259045"/>
    <xdr:sp macro="" textlink="">
      <xdr:nvSpPr>
        <xdr:cNvPr id="461" name="テキスト ボックス 460"/>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72390</xdr:rowOff>
    </xdr:from>
    <xdr:to>
      <xdr:col>21</xdr:col>
      <xdr:colOff>50800</xdr:colOff>
      <xdr:row>15</xdr:row>
      <xdr:rowOff>2540</xdr:rowOff>
    </xdr:to>
    <xdr:sp macro="" textlink="">
      <xdr:nvSpPr>
        <xdr:cNvPr id="462" name="円/楕円 461"/>
        <xdr:cNvSpPr/>
      </xdr:nvSpPr>
      <xdr:spPr>
        <a:xfrm>
          <a:off x="14351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12717</xdr:rowOff>
    </xdr:from>
    <xdr:ext cx="762000" cy="259045"/>
    <xdr:sp macro="" textlink="">
      <xdr:nvSpPr>
        <xdr:cNvPr id="463" name="テキスト ボックス 462"/>
        <xdr:cNvSpPr txBox="1"/>
      </xdr:nvSpPr>
      <xdr:spPr>
        <a:xfrm>
          <a:off x="14020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106172</xdr:rowOff>
    </xdr:from>
    <xdr:to>
      <xdr:col>19</xdr:col>
      <xdr:colOff>533400</xdr:colOff>
      <xdr:row>15</xdr:row>
      <xdr:rowOff>36322</xdr:rowOff>
    </xdr:to>
    <xdr:sp macro="" textlink="">
      <xdr:nvSpPr>
        <xdr:cNvPr id="464" name="円/楕円 463"/>
        <xdr:cNvSpPr/>
      </xdr:nvSpPr>
      <xdr:spPr>
        <a:xfrm>
          <a:off x="13462000" y="250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46499</xdr:rowOff>
    </xdr:from>
    <xdr:ext cx="762000" cy="259045"/>
    <xdr:sp macro="" textlink="">
      <xdr:nvSpPr>
        <xdr:cNvPr id="465" name="テキスト ボックス 464"/>
        <xdr:cNvSpPr txBox="1"/>
      </xdr:nvSpPr>
      <xdr:spPr>
        <a:xfrm>
          <a:off x="131318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茨城県土浦市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143,570
140,160
122.89
57,589,219
56,063,369
896,198
29,029,662
71,931,757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69.6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職員の若年化による職員給の減等により，人件費は減少しているものの，経常一般財源も減となったため，人件費に係る経常収支比率は前年度と比較して</a:t>
          </a:r>
          <a:r>
            <a:rPr kumimoji="1" lang="en-US" altLang="ja-JP" sz="1300">
              <a:latin typeface="ＭＳ Ｐゴシック"/>
            </a:rPr>
            <a:t>0.1</a:t>
          </a:r>
          <a:r>
            <a:rPr kumimoji="1" lang="ja-JP" altLang="en-US" sz="1300">
              <a:latin typeface="ＭＳ Ｐゴシック"/>
            </a:rPr>
            <a:t>ポイント増加し，類似団体を上回る状況が続いている。</a:t>
          </a:r>
        </a:p>
        <a:p>
          <a:r>
            <a:rPr kumimoji="1" lang="ja-JP" altLang="en-US" sz="1300">
              <a:latin typeface="ＭＳ Ｐゴシック"/>
            </a:rPr>
            <a:t>　今後も</a:t>
          </a:r>
          <a:r>
            <a:rPr kumimoji="1" lang="ja-JP" altLang="en-US" sz="1300">
              <a:solidFill>
                <a:sysClr val="windowText" lastClr="000000"/>
              </a:solidFill>
              <a:latin typeface="ＭＳ Ｐゴシック"/>
            </a:rPr>
            <a:t>行政運営の効率化や簡素で効率的かつスリムな組織・機構の構築を進めるなど行財政改革を推進し，人件費</a:t>
          </a:r>
          <a:r>
            <a:rPr kumimoji="1" lang="ja-JP" altLang="en-US" sz="1300">
              <a:latin typeface="ＭＳ Ｐゴシック"/>
            </a:rPr>
            <a:t>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xdr:cNvCxnSpPr/>
      </xdr:nvCxnSpPr>
      <xdr:spPr>
        <a:xfrm flipV="1">
          <a:off x="4826000" y="57962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73660</xdr:rowOff>
    </xdr:from>
    <xdr:to>
      <xdr:col>7</xdr:col>
      <xdr:colOff>15875</xdr:colOff>
      <xdr:row>38</xdr:row>
      <xdr:rowOff>81280</xdr:rowOff>
    </xdr:to>
    <xdr:cxnSp macro="">
      <xdr:nvCxnSpPr>
        <xdr:cNvPr id="66" name="直線コネクタ 65"/>
        <xdr:cNvCxnSpPr/>
      </xdr:nvCxnSpPr>
      <xdr:spPr>
        <a:xfrm>
          <a:off x="3987800" y="6588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73660</xdr:rowOff>
    </xdr:from>
    <xdr:to>
      <xdr:col>5</xdr:col>
      <xdr:colOff>549275</xdr:colOff>
      <xdr:row>38</xdr:row>
      <xdr:rowOff>134620</xdr:rowOff>
    </xdr:to>
    <xdr:cxnSp macro="">
      <xdr:nvCxnSpPr>
        <xdr:cNvPr id="69" name="直線コネクタ 68"/>
        <xdr:cNvCxnSpPr/>
      </xdr:nvCxnSpPr>
      <xdr:spPr>
        <a:xfrm flipV="1">
          <a:off x="3098800" y="6588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3810</xdr:rowOff>
    </xdr:from>
    <xdr:to>
      <xdr:col>5</xdr:col>
      <xdr:colOff>600075</xdr:colOff>
      <xdr:row>37</xdr:row>
      <xdr:rowOff>105410</xdr:rowOff>
    </xdr:to>
    <xdr:sp macro="" textlink="">
      <xdr:nvSpPr>
        <xdr:cNvPr id="70" name="フローチャート :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115587</xdr:rowOff>
    </xdr:from>
    <xdr:ext cx="736600" cy="259045"/>
    <xdr:sp macro="" textlink="">
      <xdr:nvSpPr>
        <xdr:cNvPr id="71" name="テキスト ボックス 70"/>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134620</xdr:rowOff>
    </xdr:from>
    <xdr:to>
      <xdr:col>4</xdr:col>
      <xdr:colOff>346075</xdr:colOff>
      <xdr:row>39</xdr:row>
      <xdr:rowOff>62230</xdr:rowOff>
    </xdr:to>
    <xdr:cxnSp macro="">
      <xdr:nvCxnSpPr>
        <xdr:cNvPr id="72" name="直線コネクタ 71"/>
        <xdr:cNvCxnSpPr/>
      </xdr:nvCxnSpPr>
      <xdr:spPr>
        <a:xfrm flipV="1">
          <a:off x="2209800" y="6649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62230</xdr:rowOff>
    </xdr:from>
    <xdr:to>
      <xdr:col>3</xdr:col>
      <xdr:colOff>142875</xdr:colOff>
      <xdr:row>39</xdr:row>
      <xdr:rowOff>69850</xdr:rowOff>
    </xdr:to>
    <xdr:cxnSp macro="">
      <xdr:nvCxnSpPr>
        <xdr:cNvPr id="75" name="直線コネクタ 74"/>
        <xdr:cNvCxnSpPr/>
      </xdr:nvCxnSpPr>
      <xdr:spPr>
        <a:xfrm flipV="1">
          <a:off x="1320800" y="6748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106680</xdr:rowOff>
    </xdr:from>
    <xdr:to>
      <xdr:col>3</xdr:col>
      <xdr:colOff>193675</xdr:colOff>
      <xdr:row>37</xdr:row>
      <xdr:rowOff>36830</xdr:rowOff>
    </xdr:to>
    <xdr:sp macro="" textlink="">
      <xdr:nvSpPr>
        <xdr:cNvPr id="76" name="フローチャート :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8" name="フローチャート : 判断 77"/>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153687</xdr:rowOff>
    </xdr:from>
    <xdr:ext cx="762000" cy="259045"/>
    <xdr:sp macro="" textlink="">
      <xdr:nvSpPr>
        <xdr:cNvPr id="79" name="テキスト ボックス 78"/>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30480</xdr:rowOff>
    </xdr:from>
    <xdr:to>
      <xdr:col>7</xdr:col>
      <xdr:colOff>66675</xdr:colOff>
      <xdr:row>38</xdr:row>
      <xdr:rowOff>132080</xdr:rowOff>
    </xdr:to>
    <xdr:sp macro="" textlink="">
      <xdr:nvSpPr>
        <xdr:cNvPr id="85" name="円/楕円 84"/>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2557</xdr:rowOff>
    </xdr:from>
    <xdr:ext cx="762000" cy="259045"/>
    <xdr:sp macro="" textlink="">
      <xdr:nvSpPr>
        <xdr:cNvPr id="86" name="人件費該当値テキスト"/>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22860</xdr:rowOff>
    </xdr:from>
    <xdr:to>
      <xdr:col>5</xdr:col>
      <xdr:colOff>600075</xdr:colOff>
      <xdr:row>38</xdr:row>
      <xdr:rowOff>124460</xdr:rowOff>
    </xdr:to>
    <xdr:sp macro="" textlink="">
      <xdr:nvSpPr>
        <xdr:cNvPr id="87" name="円/楕円 86"/>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109237</xdr:rowOff>
    </xdr:from>
    <xdr:ext cx="736600" cy="259045"/>
    <xdr:sp macro="" textlink="">
      <xdr:nvSpPr>
        <xdr:cNvPr id="88" name="テキスト ボックス 87"/>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83820</xdr:rowOff>
    </xdr:from>
    <xdr:to>
      <xdr:col>4</xdr:col>
      <xdr:colOff>396875</xdr:colOff>
      <xdr:row>39</xdr:row>
      <xdr:rowOff>13970</xdr:rowOff>
    </xdr:to>
    <xdr:sp macro="" textlink="">
      <xdr:nvSpPr>
        <xdr:cNvPr id="89" name="円/楕円 88"/>
        <xdr:cNvSpPr/>
      </xdr:nvSpPr>
      <xdr:spPr>
        <a:xfrm>
          <a:off x="3048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170197</xdr:rowOff>
    </xdr:from>
    <xdr:ext cx="762000" cy="259045"/>
    <xdr:sp macro="" textlink="">
      <xdr:nvSpPr>
        <xdr:cNvPr id="90" name="テキスト ボックス 89"/>
        <xdr:cNvSpPr txBox="1"/>
      </xdr:nvSpPr>
      <xdr:spPr>
        <a:xfrm>
          <a:off x="2717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11430</xdr:rowOff>
    </xdr:from>
    <xdr:to>
      <xdr:col>3</xdr:col>
      <xdr:colOff>193675</xdr:colOff>
      <xdr:row>39</xdr:row>
      <xdr:rowOff>113030</xdr:rowOff>
    </xdr:to>
    <xdr:sp macro="" textlink="">
      <xdr:nvSpPr>
        <xdr:cNvPr id="91" name="円/楕円 90"/>
        <xdr:cNvSpPr/>
      </xdr:nvSpPr>
      <xdr:spPr>
        <a:xfrm>
          <a:off x="2159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97807</xdr:rowOff>
    </xdr:from>
    <xdr:ext cx="762000" cy="259045"/>
    <xdr:sp macro="" textlink="">
      <xdr:nvSpPr>
        <xdr:cNvPr id="92" name="テキスト ボックス 91"/>
        <xdr:cNvSpPr txBox="1"/>
      </xdr:nvSpPr>
      <xdr:spPr>
        <a:xfrm>
          <a:off x="1828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19050</xdr:rowOff>
    </xdr:from>
    <xdr:to>
      <xdr:col>1</xdr:col>
      <xdr:colOff>676275</xdr:colOff>
      <xdr:row>39</xdr:row>
      <xdr:rowOff>120650</xdr:rowOff>
    </xdr:to>
    <xdr:sp macro="" textlink="">
      <xdr:nvSpPr>
        <xdr:cNvPr id="93" name="円/楕円 92"/>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105427</xdr:rowOff>
    </xdr:from>
    <xdr:ext cx="762000" cy="259045"/>
    <xdr:sp macro="" textlink="">
      <xdr:nvSpPr>
        <xdr:cNvPr id="94" name="テキスト ボックス 93"/>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年度以降，物件費は</a:t>
          </a:r>
          <a:r>
            <a:rPr kumimoji="1" lang="ja-JP" altLang="en-US" sz="1300">
              <a:solidFill>
                <a:sysClr val="windowText" lastClr="000000"/>
              </a:solidFill>
              <a:latin typeface="ＭＳ Ｐゴシック"/>
            </a:rPr>
            <a:t>増加傾向にあったが</a:t>
          </a:r>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年度は清掃センターの基幹的設備更新工事により炉の</a:t>
          </a:r>
          <a:r>
            <a:rPr kumimoji="1" lang="en-US" altLang="ja-JP" sz="1300">
              <a:latin typeface="ＭＳ Ｐゴシック"/>
            </a:rPr>
            <a:t>1</a:t>
          </a:r>
          <a:r>
            <a:rPr kumimoji="1" lang="ja-JP" altLang="en-US" sz="1300">
              <a:latin typeface="ＭＳ Ｐゴシック"/>
            </a:rPr>
            <a:t>つを停止し，維持管理経費が減少したことにより，前年度と比較して</a:t>
          </a:r>
          <a:r>
            <a:rPr kumimoji="1" lang="en-US" altLang="ja-JP" sz="1300">
              <a:latin typeface="ＭＳ Ｐゴシック"/>
            </a:rPr>
            <a:t>0.1</a:t>
          </a:r>
          <a:r>
            <a:rPr kumimoji="1" lang="ja-JP" altLang="en-US" sz="1300">
              <a:latin typeface="ＭＳ Ｐゴシック"/>
            </a:rPr>
            <a:t>ポイントの減となっている。</a:t>
          </a:r>
        </a:p>
        <a:p>
          <a:r>
            <a:rPr kumimoji="1" lang="ja-JP" altLang="en-US" sz="1300">
              <a:latin typeface="ＭＳ Ｐゴシック"/>
            </a:rPr>
            <a:t>　しかしながら，今後も，施設維持管理経費の増や労務単価の上昇等により，物件費は増加することが予想されるため，事務事業の徹底的な見直しにより抑制に努める。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21</xdr:row>
      <xdr:rowOff>106426</xdr:rowOff>
    </xdr:to>
    <xdr:cxnSp macro="">
      <xdr:nvCxnSpPr>
        <xdr:cNvPr id="120" name="直線コネクタ 119"/>
        <xdr:cNvCxnSpPr/>
      </xdr:nvCxnSpPr>
      <xdr:spPr>
        <a:xfrm flipV="1">
          <a:off x="16510000" y="230784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106426</xdr:rowOff>
    </xdr:from>
    <xdr:to>
      <xdr:col>24</xdr:col>
      <xdr:colOff>120650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149860</xdr:rowOff>
    </xdr:from>
    <xdr:to>
      <xdr:col>24</xdr:col>
      <xdr:colOff>31750</xdr:colOff>
      <xdr:row>16</xdr:row>
      <xdr:rowOff>159004</xdr:rowOff>
    </xdr:to>
    <xdr:cxnSp macro="">
      <xdr:nvCxnSpPr>
        <xdr:cNvPr id="125" name="直線コネクタ 124"/>
        <xdr:cNvCxnSpPr/>
      </xdr:nvCxnSpPr>
      <xdr:spPr>
        <a:xfrm flipV="1">
          <a:off x="15671800" y="28930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7" name="フローチャート :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85852</xdr:rowOff>
    </xdr:from>
    <xdr:to>
      <xdr:col>22</xdr:col>
      <xdr:colOff>565150</xdr:colOff>
      <xdr:row>16</xdr:row>
      <xdr:rowOff>159004</xdr:rowOff>
    </xdr:to>
    <xdr:cxnSp macro="">
      <xdr:nvCxnSpPr>
        <xdr:cNvPr id="128" name="直線コネクタ 127"/>
        <xdr:cNvCxnSpPr/>
      </xdr:nvCxnSpPr>
      <xdr:spPr>
        <a:xfrm>
          <a:off x="14782800" y="28290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9" name="フローチャート :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156718</xdr:rowOff>
    </xdr:from>
    <xdr:to>
      <xdr:col>21</xdr:col>
      <xdr:colOff>361950</xdr:colOff>
      <xdr:row>16</xdr:row>
      <xdr:rowOff>85852</xdr:rowOff>
    </xdr:to>
    <xdr:cxnSp macro="">
      <xdr:nvCxnSpPr>
        <xdr:cNvPr id="131" name="直線コネクタ 130"/>
        <xdr:cNvCxnSpPr/>
      </xdr:nvCxnSpPr>
      <xdr:spPr>
        <a:xfrm>
          <a:off x="13893800" y="27284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25908</xdr:rowOff>
    </xdr:from>
    <xdr:to>
      <xdr:col>21</xdr:col>
      <xdr:colOff>412750</xdr:colOff>
      <xdr:row>16</xdr:row>
      <xdr:rowOff>127508</xdr:rowOff>
    </xdr:to>
    <xdr:sp macro="" textlink="">
      <xdr:nvSpPr>
        <xdr:cNvPr id="132" name="フローチャート : 判断 131"/>
        <xdr:cNvSpPr/>
      </xdr:nvSpPr>
      <xdr:spPr>
        <a:xfrm>
          <a:off x="14732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137685</xdr:rowOff>
    </xdr:from>
    <xdr:ext cx="762000" cy="259045"/>
    <xdr:sp macro="" textlink="">
      <xdr:nvSpPr>
        <xdr:cNvPr id="133" name="テキスト ボックス 132"/>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74422</xdr:rowOff>
    </xdr:from>
    <xdr:to>
      <xdr:col>20</xdr:col>
      <xdr:colOff>158750</xdr:colOff>
      <xdr:row>15</xdr:row>
      <xdr:rowOff>156718</xdr:rowOff>
    </xdr:to>
    <xdr:cxnSp macro="">
      <xdr:nvCxnSpPr>
        <xdr:cNvPr id="134" name="直線コネクタ 133"/>
        <xdr:cNvCxnSpPr/>
      </xdr:nvCxnSpPr>
      <xdr:spPr>
        <a:xfrm>
          <a:off x="13004800" y="26461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96774</xdr:rowOff>
    </xdr:from>
    <xdr:to>
      <xdr:col>19</xdr:col>
      <xdr:colOff>6350</xdr:colOff>
      <xdr:row>16</xdr:row>
      <xdr:rowOff>26924</xdr:rowOff>
    </xdr:to>
    <xdr:sp macro="" textlink="">
      <xdr:nvSpPr>
        <xdr:cNvPr id="137" name="フローチャート :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11701</xdr:rowOff>
    </xdr:from>
    <xdr:ext cx="762000" cy="259045"/>
    <xdr:sp macro="" textlink="">
      <xdr:nvSpPr>
        <xdr:cNvPr id="138" name="テキスト ボックス 137"/>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44" name="円/楕円 143"/>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115587</xdr:rowOff>
    </xdr:from>
    <xdr:ext cx="762000" cy="259045"/>
    <xdr:sp macro="" textlink="">
      <xdr:nvSpPr>
        <xdr:cNvPr id="145" name="物件費該当値テキスト"/>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108204</xdr:rowOff>
    </xdr:from>
    <xdr:to>
      <xdr:col>22</xdr:col>
      <xdr:colOff>615950</xdr:colOff>
      <xdr:row>17</xdr:row>
      <xdr:rowOff>38354</xdr:rowOff>
    </xdr:to>
    <xdr:sp macro="" textlink="">
      <xdr:nvSpPr>
        <xdr:cNvPr id="146" name="円/楕円 145"/>
        <xdr:cNvSpPr/>
      </xdr:nvSpPr>
      <xdr:spPr>
        <a:xfrm>
          <a:off x="15621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23131</xdr:rowOff>
    </xdr:from>
    <xdr:ext cx="736600" cy="259045"/>
    <xdr:sp macro="" textlink="">
      <xdr:nvSpPr>
        <xdr:cNvPr id="147" name="テキスト ボックス 146"/>
        <xdr:cNvSpPr txBox="1"/>
      </xdr:nvSpPr>
      <xdr:spPr>
        <a:xfrm>
          <a:off x="15290800" y="2937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35052</xdr:rowOff>
    </xdr:from>
    <xdr:to>
      <xdr:col>21</xdr:col>
      <xdr:colOff>412750</xdr:colOff>
      <xdr:row>16</xdr:row>
      <xdr:rowOff>136652</xdr:rowOff>
    </xdr:to>
    <xdr:sp macro="" textlink="">
      <xdr:nvSpPr>
        <xdr:cNvPr id="148" name="円/楕円 147"/>
        <xdr:cNvSpPr/>
      </xdr:nvSpPr>
      <xdr:spPr>
        <a:xfrm>
          <a:off x="14732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121429</xdr:rowOff>
    </xdr:from>
    <xdr:ext cx="762000" cy="259045"/>
    <xdr:sp macro="" textlink="">
      <xdr:nvSpPr>
        <xdr:cNvPr id="149" name="テキスト ボックス 148"/>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105918</xdr:rowOff>
    </xdr:from>
    <xdr:to>
      <xdr:col>20</xdr:col>
      <xdr:colOff>209550</xdr:colOff>
      <xdr:row>16</xdr:row>
      <xdr:rowOff>36068</xdr:rowOff>
    </xdr:to>
    <xdr:sp macro="" textlink="">
      <xdr:nvSpPr>
        <xdr:cNvPr id="150" name="円/楕円 149"/>
        <xdr:cNvSpPr/>
      </xdr:nvSpPr>
      <xdr:spPr>
        <a:xfrm>
          <a:off x="13843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46245</xdr:rowOff>
    </xdr:from>
    <xdr:ext cx="762000" cy="259045"/>
    <xdr:sp macro="" textlink="">
      <xdr:nvSpPr>
        <xdr:cNvPr id="151" name="テキスト ボックス 150"/>
        <xdr:cNvSpPr txBox="1"/>
      </xdr:nvSpPr>
      <xdr:spPr>
        <a:xfrm>
          <a:off x="13512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23622</xdr:rowOff>
    </xdr:from>
    <xdr:to>
      <xdr:col>19</xdr:col>
      <xdr:colOff>6350</xdr:colOff>
      <xdr:row>15</xdr:row>
      <xdr:rowOff>125222</xdr:rowOff>
    </xdr:to>
    <xdr:sp macro="" textlink="">
      <xdr:nvSpPr>
        <xdr:cNvPr id="152" name="円/楕円 151"/>
        <xdr:cNvSpPr/>
      </xdr:nvSpPr>
      <xdr:spPr>
        <a:xfrm>
          <a:off x="12954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135399</xdr:rowOff>
    </xdr:from>
    <xdr:ext cx="762000" cy="259045"/>
    <xdr:sp macro="" textlink="">
      <xdr:nvSpPr>
        <xdr:cNvPr id="153" name="テキスト ボックス 152"/>
        <xdr:cNvSpPr txBox="1"/>
      </xdr:nvSpPr>
      <xdr:spPr>
        <a:xfrm>
          <a:off x="12623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障害者自立支援給付費の</a:t>
          </a:r>
          <a:r>
            <a:rPr kumimoji="1" lang="ja-JP" altLang="en-US" sz="1300">
              <a:latin typeface="ＭＳ Ｐゴシック"/>
            </a:rPr>
            <a:t>ほか，保育所や認定こども園に係る施設型給付費の増等により経常的な歳出が増加し，前年度と比較して</a:t>
          </a:r>
          <a:r>
            <a:rPr kumimoji="1" lang="en-US" altLang="ja-JP" sz="1300">
              <a:latin typeface="ＭＳ Ｐゴシック"/>
            </a:rPr>
            <a:t>0.4</a:t>
          </a:r>
          <a:r>
            <a:rPr kumimoji="1" lang="ja-JP" altLang="en-US" sz="1300">
              <a:latin typeface="ＭＳ Ｐゴシック"/>
            </a:rPr>
            <a:t>ポイント増加した。</a:t>
          </a:r>
        </a:p>
        <a:p>
          <a:r>
            <a:rPr kumimoji="1" lang="ja-JP" altLang="en-US" sz="1300">
              <a:latin typeface="ＭＳ Ｐゴシック"/>
            </a:rPr>
            <a:t>　扶助費は今後も増加することが見込まれるため，厳正な執行に努める。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127000</xdr:rowOff>
    </xdr:to>
    <xdr:cxnSp macro="">
      <xdr:nvCxnSpPr>
        <xdr:cNvPr id="181" name="直線コネクタ 180"/>
        <xdr:cNvCxnSpPr/>
      </xdr:nvCxnSpPr>
      <xdr:spPr>
        <a:xfrm flipV="1">
          <a:off x="4826000" y="9118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54</xdr:row>
      <xdr:rowOff>25400</xdr:rowOff>
    </xdr:to>
    <xdr:cxnSp macro="">
      <xdr:nvCxnSpPr>
        <xdr:cNvPr id="186" name="直線コネクタ 185"/>
        <xdr:cNvCxnSpPr/>
      </xdr:nvCxnSpPr>
      <xdr:spPr>
        <a:xfrm>
          <a:off x="3987800" y="9232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7"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8" name="フローチャート : 判断 187"/>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57150</xdr:rowOff>
    </xdr:from>
    <xdr:to>
      <xdr:col>5</xdr:col>
      <xdr:colOff>549275</xdr:colOff>
      <xdr:row>53</xdr:row>
      <xdr:rowOff>146050</xdr:rowOff>
    </xdr:to>
    <xdr:cxnSp macro="">
      <xdr:nvCxnSpPr>
        <xdr:cNvPr id="189" name="直線コネクタ 188"/>
        <xdr:cNvCxnSpPr/>
      </xdr:nvCxnSpPr>
      <xdr:spPr>
        <a:xfrm>
          <a:off x="3098800" y="9144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1" name="テキスト ボックス 190"/>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101600</xdr:rowOff>
    </xdr:from>
    <xdr:to>
      <xdr:col>4</xdr:col>
      <xdr:colOff>346075</xdr:colOff>
      <xdr:row>53</xdr:row>
      <xdr:rowOff>57150</xdr:rowOff>
    </xdr:to>
    <xdr:cxnSp macro="">
      <xdr:nvCxnSpPr>
        <xdr:cNvPr id="192" name="直線コネクタ 191"/>
        <xdr:cNvCxnSpPr/>
      </xdr:nvCxnSpPr>
      <xdr:spPr>
        <a:xfrm>
          <a:off x="2209800" y="9017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88900</xdr:rowOff>
    </xdr:from>
    <xdr:to>
      <xdr:col>4</xdr:col>
      <xdr:colOff>396875</xdr:colOff>
      <xdr:row>55</xdr:row>
      <xdr:rowOff>19050</xdr:rowOff>
    </xdr:to>
    <xdr:sp macro="" textlink="">
      <xdr:nvSpPr>
        <xdr:cNvPr id="193" name="フローチャート : 判断 192"/>
        <xdr:cNvSpPr/>
      </xdr:nvSpPr>
      <xdr:spPr>
        <a:xfrm>
          <a:off x="3048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3827</xdr:rowOff>
    </xdr:from>
    <xdr:ext cx="762000" cy="259045"/>
    <xdr:sp macro="" textlink="">
      <xdr:nvSpPr>
        <xdr:cNvPr id="194" name="テキスト ボックス 193"/>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101600</xdr:rowOff>
    </xdr:from>
    <xdr:to>
      <xdr:col>3</xdr:col>
      <xdr:colOff>142875</xdr:colOff>
      <xdr:row>53</xdr:row>
      <xdr:rowOff>6350</xdr:rowOff>
    </xdr:to>
    <xdr:cxnSp macro="">
      <xdr:nvCxnSpPr>
        <xdr:cNvPr id="195" name="直線コネクタ 194"/>
        <xdr:cNvCxnSpPr/>
      </xdr:nvCxnSpPr>
      <xdr:spPr>
        <a:xfrm flipV="1">
          <a:off x="1320800" y="9017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196" name="フローチャート : 判断 195"/>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124477</xdr:rowOff>
    </xdr:from>
    <xdr:ext cx="762000" cy="259045"/>
    <xdr:sp macro="" textlink="">
      <xdr:nvSpPr>
        <xdr:cNvPr id="197" name="テキスト ボックス 196"/>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198" name="フローチャート : 判断 197"/>
        <xdr:cNvSpPr/>
      </xdr:nvSpPr>
      <xdr:spPr>
        <a:xfrm>
          <a:off x="1270000" y="92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199" name="テキスト ボックス 198"/>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146050</xdr:rowOff>
    </xdr:from>
    <xdr:to>
      <xdr:col>7</xdr:col>
      <xdr:colOff>66675</xdr:colOff>
      <xdr:row>54</xdr:row>
      <xdr:rowOff>76200</xdr:rowOff>
    </xdr:to>
    <xdr:sp macro="" textlink="">
      <xdr:nvSpPr>
        <xdr:cNvPr id="205" name="円/楕円 204"/>
        <xdr:cNvSpPr/>
      </xdr:nvSpPr>
      <xdr:spPr>
        <a:xfrm>
          <a:off x="47752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162577</xdr:rowOff>
    </xdr:from>
    <xdr:ext cx="762000" cy="259045"/>
    <xdr:sp macro="" textlink="">
      <xdr:nvSpPr>
        <xdr:cNvPr id="206" name="扶助費該当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95250</xdr:rowOff>
    </xdr:from>
    <xdr:to>
      <xdr:col>5</xdr:col>
      <xdr:colOff>600075</xdr:colOff>
      <xdr:row>54</xdr:row>
      <xdr:rowOff>25400</xdr:rowOff>
    </xdr:to>
    <xdr:sp macro="" textlink="">
      <xdr:nvSpPr>
        <xdr:cNvPr id="207" name="円/楕円 206"/>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35577</xdr:rowOff>
    </xdr:from>
    <xdr:ext cx="736600" cy="259045"/>
    <xdr:sp macro="" textlink="">
      <xdr:nvSpPr>
        <xdr:cNvPr id="208" name="テキスト ボックス 207"/>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6350</xdr:rowOff>
    </xdr:from>
    <xdr:to>
      <xdr:col>4</xdr:col>
      <xdr:colOff>396875</xdr:colOff>
      <xdr:row>53</xdr:row>
      <xdr:rowOff>107950</xdr:rowOff>
    </xdr:to>
    <xdr:sp macro="" textlink="">
      <xdr:nvSpPr>
        <xdr:cNvPr id="209" name="円/楕円 208"/>
        <xdr:cNvSpPr/>
      </xdr:nvSpPr>
      <xdr:spPr>
        <a:xfrm>
          <a:off x="3048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118127</xdr:rowOff>
    </xdr:from>
    <xdr:ext cx="762000" cy="259045"/>
    <xdr:sp macro="" textlink="">
      <xdr:nvSpPr>
        <xdr:cNvPr id="210" name="テキスト ボックス 209"/>
        <xdr:cNvSpPr txBox="1"/>
      </xdr:nvSpPr>
      <xdr:spPr>
        <a:xfrm>
          <a:off x="2717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50800</xdr:rowOff>
    </xdr:from>
    <xdr:to>
      <xdr:col>3</xdr:col>
      <xdr:colOff>193675</xdr:colOff>
      <xdr:row>52</xdr:row>
      <xdr:rowOff>152400</xdr:rowOff>
    </xdr:to>
    <xdr:sp macro="" textlink="">
      <xdr:nvSpPr>
        <xdr:cNvPr id="211" name="円/楕円 210"/>
        <xdr:cNvSpPr/>
      </xdr:nvSpPr>
      <xdr:spPr>
        <a:xfrm>
          <a:off x="2159000" y="896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50</xdr:row>
      <xdr:rowOff>162577</xdr:rowOff>
    </xdr:from>
    <xdr:ext cx="762000" cy="259045"/>
    <xdr:sp macro="" textlink="">
      <xdr:nvSpPr>
        <xdr:cNvPr id="212" name="テキスト ボックス 211"/>
        <xdr:cNvSpPr txBox="1"/>
      </xdr:nvSpPr>
      <xdr:spPr>
        <a:xfrm>
          <a:off x="1828800" y="873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127000</xdr:rowOff>
    </xdr:from>
    <xdr:to>
      <xdr:col>1</xdr:col>
      <xdr:colOff>676275</xdr:colOff>
      <xdr:row>53</xdr:row>
      <xdr:rowOff>57150</xdr:rowOff>
    </xdr:to>
    <xdr:sp macro="" textlink="">
      <xdr:nvSpPr>
        <xdr:cNvPr id="213" name="円/楕円 212"/>
        <xdr:cNvSpPr/>
      </xdr:nvSpPr>
      <xdr:spPr>
        <a:xfrm>
          <a:off x="1270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67327</xdr:rowOff>
    </xdr:from>
    <xdr:ext cx="762000" cy="259045"/>
    <xdr:sp macro="" textlink="">
      <xdr:nvSpPr>
        <xdr:cNvPr id="214" name="テキスト ボックス 213"/>
        <xdr:cNvSpPr txBox="1"/>
      </xdr:nvSpPr>
      <xdr:spPr>
        <a:xfrm>
          <a:off x="9398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医療，介護など社会保障に係る費用の増加により，国民健康保険特別会計や介護保険特別会計への繰出金が増加しており，経常収支比率は前年度と比較して</a:t>
          </a:r>
          <a:r>
            <a:rPr kumimoji="1" lang="en-US" altLang="ja-JP" sz="1300">
              <a:latin typeface="ＭＳ Ｐゴシック"/>
            </a:rPr>
            <a:t>0.1</a:t>
          </a:r>
          <a:r>
            <a:rPr kumimoji="1" lang="ja-JP" altLang="en-US" sz="1300">
              <a:latin typeface="ＭＳ Ｐゴシック"/>
            </a:rPr>
            <a:t>ポイント増加し，類似団体平均を大きく上回る状況が続いている。</a:t>
          </a:r>
        </a:p>
        <a:p>
          <a:r>
            <a:rPr kumimoji="1" lang="ja-JP" altLang="en-US" sz="1300">
              <a:latin typeface="ＭＳ Ｐゴシック"/>
            </a:rPr>
            <a:t>　今後は，国民健康保険，介護保険，後期高齢者医療の各特別会計において保険料徴収率の向上を図り，普通会計の負担を減らしていくよう努める。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2" name="直線コネクタ 241"/>
        <xdr:cNvCxnSpPr/>
      </xdr:nvCxnSpPr>
      <xdr:spPr>
        <a:xfrm flipV="1">
          <a:off x="16510000" y="9245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3"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73677</xdr:rowOff>
    </xdr:from>
    <xdr:ext cx="762000" cy="259045"/>
    <xdr:sp macro="" textlink="">
      <xdr:nvSpPr>
        <xdr:cNvPr id="245"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6" name="直線コネクタ 245"/>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152400</xdr:rowOff>
    </xdr:from>
    <xdr:to>
      <xdr:col>24</xdr:col>
      <xdr:colOff>31750</xdr:colOff>
      <xdr:row>58</xdr:row>
      <xdr:rowOff>165100</xdr:rowOff>
    </xdr:to>
    <xdr:cxnSp macro="">
      <xdr:nvCxnSpPr>
        <xdr:cNvPr id="247" name="直線コネクタ 246"/>
        <xdr:cNvCxnSpPr/>
      </xdr:nvCxnSpPr>
      <xdr:spPr>
        <a:xfrm>
          <a:off x="15671800" y="10096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48"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49" name="フローチャート : 判断 248"/>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152400</xdr:rowOff>
    </xdr:from>
    <xdr:to>
      <xdr:col>22</xdr:col>
      <xdr:colOff>565150</xdr:colOff>
      <xdr:row>59</xdr:row>
      <xdr:rowOff>19050</xdr:rowOff>
    </xdr:to>
    <xdr:cxnSp macro="">
      <xdr:nvCxnSpPr>
        <xdr:cNvPr id="250" name="直線コネクタ 249"/>
        <xdr:cNvCxnSpPr/>
      </xdr:nvCxnSpPr>
      <xdr:spPr>
        <a:xfrm flipV="1">
          <a:off x="14782800" y="1009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101600</xdr:rowOff>
    </xdr:from>
    <xdr:to>
      <xdr:col>22</xdr:col>
      <xdr:colOff>615950</xdr:colOff>
      <xdr:row>57</xdr:row>
      <xdr:rowOff>31750</xdr:rowOff>
    </xdr:to>
    <xdr:sp macro="" textlink="">
      <xdr:nvSpPr>
        <xdr:cNvPr id="251" name="フローチャート : 判断 250"/>
        <xdr:cNvSpPr/>
      </xdr:nvSpPr>
      <xdr:spPr>
        <a:xfrm>
          <a:off x="15621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41927</xdr:rowOff>
    </xdr:from>
    <xdr:ext cx="736600" cy="259045"/>
    <xdr:sp macro="" textlink="">
      <xdr:nvSpPr>
        <xdr:cNvPr id="252" name="テキスト ボックス 251"/>
        <xdr:cNvSpPr txBox="1"/>
      </xdr:nvSpPr>
      <xdr:spPr>
        <a:xfrm>
          <a:off x="15290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127000</xdr:rowOff>
    </xdr:from>
    <xdr:to>
      <xdr:col>21</xdr:col>
      <xdr:colOff>361950</xdr:colOff>
      <xdr:row>59</xdr:row>
      <xdr:rowOff>19050</xdr:rowOff>
    </xdr:to>
    <xdr:cxnSp macro="">
      <xdr:nvCxnSpPr>
        <xdr:cNvPr id="253" name="直線コネクタ 252"/>
        <xdr:cNvCxnSpPr/>
      </xdr:nvCxnSpPr>
      <xdr:spPr>
        <a:xfrm>
          <a:off x="13893800" y="10071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4" name="フローチャート : 判断 253"/>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5" name="テキスト ボックス 254"/>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127000</xdr:rowOff>
    </xdr:from>
    <xdr:to>
      <xdr:col>20</xdr:col>
      <xdr:colOff>158750</xdr:colOff>
      <xdr:row>58</xdr:row>
      <xdr:rowOff>139700</xdr:rowOff>
    </xdr:to>
    <xdr:cxnSp macro="">
      <xdr:nvCxnSpPr>
        <xdr:cNvPr id="256" name="直線コネクタ 255"/>
        <xdr:cNvCxnSpPr/>
      </xdr:nvCxnSpPr>
      <xdr:spPr>
        <a:xfrm flipV="1">
          <a:off x="13004800" y="10071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57" name="フローチャート : 判断 256"/>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137177</xdr:rowOff>
    </xdr:from>
    <xdr:ext cx="762000" cy="259045"/>
    <xdr:sp macro="" textlink="">
      <xdr:nvSpPr>
        <xdr:cNvPr id="258" name="テキスト ボックス 257"/>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59" name="フローチャート : 判断 258"/>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0" name="テキスト ボックス 259"/>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114300</xdr:rowOff>
    </xdr:from>
    <xdr:to>
      <xdr:col>24</xdr:col>
      <xdr:colOff>82550</xdr:colOff>
      <xdr:row>59</xdr:row>
      <xdr:rowOff>44450</xdr:rowOff>
    </xdr:to>
    <xdr:sp macro="" textlink="">
      <xdr:nvSpPr>
        <xdr:cNvPr id="266" name="円/楕円 265"/>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86377</xdr:rowOff>
    </xdr:from>
    <xdr:ext cx="762000" cy="259045"/>
    <xdr:sp macro="" textlink="">
      <xdr:nvSpPr>
        <xdr:cNvPr id="267"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101600</xdr:rowOff>
    </xdr:from>
    <xdr:to>
      <xdr:col>22</xdr:col>
      <xdr:colOff>615950</xdr:colOff>
      <xdr:row>59</xdr:row>
      <xdr:rowOff>31750</xdr:rowOff>
    </xdr:to>
    <xdr:sp macro="" textlink="">
      <xdr:nvSpPr>
        <xdr:cNvPr id="268" name="円/楕円 267"/>
        <xdr:cNvSpPr/>
      </xdr:nvSpPr>
      <xdr:spPr>
        <a:xfrm>
          <a:off x="15621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16527</xdr:rowOff>
    </xdr:from>
    <xdr:ext cx="736600" cy="259045"/>
    <xdr:sp macro="" textlink="">
      <xdr:nvSpPr>
        <xdr:cNvPr id="269" name="テキスト ボックス 268"/>
        <xdr:cNvSpPr txBox="1"/>
      </xdr:nvSpPr>
      <xdr:spPr>
        <a:xfrm>
          <a:off x="15290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139700</xdr:rowOff>
    </xdr:from>
    <xdr:to>
      <xdr:col>21</xdr:col>
      <xdr:colOff>412750</xdr:colOff>
      <xdr:row>59</xdr:row>
      <xdr:rowOff>69850</xdr:rowOff>
    </xdr:to>
    <xdr:sp macro="" textlink="">
      <xdr:nvSpPr>
        <xdr:cNvPr id="270" name="円/楕円 269"/>
        <xdr:cNvSpPr/>
      </xdr:nvSpPr>
      <xdr:spPr>
        <a:xfrm>
          <a:off x="14732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54627</xdr:rowOff>
    </xdr:from>
    <xdr:ext cx="762000" cy="259045"/>
    <xdr:sp macro="" textlink="">
      <xdr:nvSpPr>
        <xdr:cNvPr id="271" name="テキスト ボックス 270"/>
        <xdr:cNvSpPr txBox="1"/>
      </xdr:nvSpPr>
      <xdr:spPr>
        <a:xfrm>
          <a:off x="14401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76200</xdr:rowOff>
    </xdr:from>
    <xdr:to>
      <xdr:col>20</xdr:col>
      <xdr:colOff>209550</xdr:colOff>
      <xdr:row>59</xdr:row>
      <xdr:rowOff>6350</xdr:rowOff>
    </xdr:to>
    <xdr:sp macro="" textlink="">
      <xdr:nvSpPr>
        <xdr:cNvPr id="272" name="円/楕円 271"/>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162577</xdr:rowOff>
    </xdr:from>
    <xdr:ext cx="762000" cy="259045"/>
    <xdr:sp macro="" textlink="">
      <xdr:nvSpPr>
        <xdr:cNvPr id="273" name="テキスト ボックス 272"/>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88900</xdr:rowOff>
    </xdr:from>
    <xdr:to>
      <xdr:col>19</xdr:col>
      <xdr:colOff>6350</xdr:colOff>
      <xdr:row>59</xdr:row>
      <xdr:rowOff>19050</xdr:rowOff>
    </xdr:to>
    <xdr:sp macro="" textlink="">
      <xdr:nvSpPr>
        <xdr:cNvPr id="274" name="円/楕円 273"/>
        <xdr:cNvSpPr/>
      </xdr:nvSpPr>
      <xdr:spPr>
        <a:xfrm>
          <a:off x="12954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3827</xdr:rowOff>
    </xdr:from>
    <xdr:ext cx="762000" cy="259045"/>
    <xdr:sp macro="" textlink="">
      <xdr:nvSpPr>
        <xdr:cNvPr id="275" name="テキスト ボックス 274"/>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13</a:t>
          </a:r>
          <a:r>
            <a:rPr kumimoji="1" lang="ja-JP" altLang="en-US" sz="1300">
              <a:latin typeface="ＭＳ Ｐゴシック"/>
            </a:rPr>
            <a:t>年度以降，補助金の整理合理化を進めてきたことにより，補助費等に係る経常収支比率は類似団体を大きく下回っている。</a:t>
          </a:r>
        </a:p>
        <a:p>
          <a:r>
            <a:rPr kumimoji="1" lang="ja-JP" altLang="en-US" sz="1300">
              <a:latin typeface="ＭＳ Ｐゴシック"/>
            </a:rPr>
            <a:t>　今後も，定例化している補助金等について見直しを行い，適正な執行に努める。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3" name="直線コネクタ 302"/>
        <xdr:cNvCxnSpPr/>
      </xdr:nvCxnSpPr>
      <xdr:spPr>
        <a:xfrm flipV="1">
          <a:off x="16510000" y="563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105427</xdr:rowOff>
    </xdr:from>
    <xdr:ext cx="762000" cy="259045"/>
    <xdr:sp macro="" textlink="">
      <xdr:nvSpPr>
        <xdr:cNvPr id="304" name="補助費等最小値テキスト"/>
        <xdr:cNvSpPr txBox="1"/>
      </xdr:nvSpPr>
      <xdr:spPr>
        <a:xfrm>
          <a:off x="16598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5" name="直線コネクタ 304"/>
        <xdr:cNvCxnSpPr/>
      </xdr:nvCxnSpPr>
      <xdr:spPr>
        <a:xfrm>
          <a:off x="16421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67327</xdr:rowOff>
    </xdr:from>
    <xdr:ext cx="762000" cy="259045"/>
    <xdr:sp macro="" textlink="">
      <xdr:nvSpPr>
        <xdr:cNvPr id="306" name="補助費等最大値テキスト"/>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7" name="直線コネクタ 306"/>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139700</xdr:rowOff>
    </xdr:from>
    <xdr:to>
      <xdr:col>24</xdr:col>
      <xdr:colOff>31750</xdr:colOff>
      <xdr:row>32</xdr:row>
      <xdr:rowOff>152400</xdr:rowOff>
    </xdr:to>
    <xdr:cxnSp macro="">
      <xdr:nvCxnSpPr>
        <xdr:cNvPr id="308" name="直線コネクタ 307"/>
        <xdr:cNvCxnSpPr/>
      </xdr:nvCxnSpPr>
      <xdr:spPr>
        <a:xfrm>
          <a:off x="15671800" y="5626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80027</xdr:rowOff>
    </xdr:from>
    <xdr:ext cx="762000" cy="259045"/>
    <xdr:sp macro="" textlink="">
      <xdr:nvSpPr>
        <xdr:cNvPr id="309"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0" name="フローチャート : 判断 309"/>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139700</xdr:rowOff>
    </xdr:from>
    <xdr:to>
      <xdr:col>22</xdr:col>
      <xdr:colOff>565150</xdr:colOff>
      <xdr:row>32</xdr:row>
      <xdr:rowOff>152400</xdr:rowOff>
    </xdr:to>
    <xdr:cxnSp macro="">
      <xdr:nvCxnSpPr>
        <xdr:cNvPr id="311" name="直線コネクタ 310"/>
        <xdr:cNvCxnSpPr/>
      </xdr:nvCxnSpPr>
      <xdr:spPr>
        <a:xfrm flipV="1">
          <a:off x="14782800" y="562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2" name="フローチャート : 判断 311"/>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92727</xdr:rowOff>
    </xdr:from>
    <xdr:ext cx="736600" cy="259045"/>
    <xdr:sp macro="" textlink="">
      <xdr:nvSpPr>
        <xdr:cNvPr id="313" name="テキスト ボックス 312"/>
        <xdr:cNvSpPr txBox="1"/>
      </xdr:nvSpPr>
      <xdr:spPr>
        <a:xfrm>
          <a:off x="15290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127000</xdr:rowOff>
    </xdr:from>
    <xdr:to>
      <xdr:col>21</xdr:col>
      <xdr:colOff>361950</xdr:colOff>
      <xdr:row>32</xdr:row>
      <xdr:rowOff>152400</xdr:rowOff>
    </xdr:to>
    <xdr:cxnSp macro="">
      <xdr:nvCxnSpPr>
        <xdr:cNvPr id="314" name="直線コネクタ 313"/>
        <xdr:cNvCxnSpPr/>
      </xdr:nvCxnSpPr>
      <xdr:spPr>
        <a:xfrm>
          <a:off x="13893800" y="5613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5" name="フローチャート : 判断 314"/>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16" name="テキスト ボックス 315"/>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127000</xdr:rowOff>
    </xdr:from>
    <xdr:to>
      <xdr:col>20</xdr:col>
      <xdr:colOff>158750</xdr:colOff>
      <xdr:row>32</xdr:row>
      <xdr:rowOff>152400</xdr:rowOff>
    </xdr:to>
    <xdr:cxnSp macro="">
      <xdr:nvCxnSpPr>
        <xdr:cNvPr id="317" name="直線コネクタ 316"/>
        <xdr:cNvCxnSpPr/>
      </xdr:nvCxnSpPr>
      <xdr:spPr>
        <a:xfrm flipV="1">
          <a:off x="13004800" y="5613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18" name="フローチャート : 判断 317"/>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92727</xdr:rowOff>
    </xdr:from>
    <xdr:ext cx="762000" cy="259045"/>
    <xdr:sp macro="" textlink="">
      <xdr:nvSpPr>
        <xdr:cNvPr id="319" name="テキスト ボックス 318"/>
        <xdr:cNvSpPr txBox="1"/>
      </xdr:nvSpPr>
      <xdr:spPr>
        <a:xfrm>
          <a:off x="13512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0" name="フローチャート : 判断 319"/>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80027</xdr:rowOff>
    </xdr:from>
    <xdr:ext cx="762000" cy="259045"/>
    <xdr:sp macro="" textlink="">
      <xdr:nvSpPr>
        <xdr:cNvPr id="321" name="テキスト ボックス 320"/>
        <xdr:cNvSpPr txBox="1"/>
      </xdr:nvSpPr>
      <xdr:spPr>
        <a:xfrm>
          <a:off x="12623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32</xdr:row>
      <xdr:rowOff>101600</xdr:rowOff>
    </xdr:from>
    <xdr:to>
      <xdr:col>24</xdr:col>
      <xdr:colOff>82550</xdr:colOff>
      <xdr:row>33</xdr:row>
      <xdr:rowOff>31750</xdr:rowOff>
    </xdr:to>
    <xdr:sp macro="" textlink="">
      <xdr:nvSpPr>
        <xdr:cNvPr id="327" name="円/楕円 326"/>
        <xdr:cNvSpPr/>
      </xdr:nvSpPr>
      <xdr:spPr>
        <a:xfrm>
          <a:off x="164592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10177</xdr:rowOff>
    </xdr:from>
    <xdr:ext cx="762000" cy="259045"/>
    <xdr:sp macro="" textlink="">
      <xdr:nvSpPr>
        <xdr:cNvPr id="328" name="補助費等該当値テキスト"/>
        <xdr:cNvSpPr txBox="1"/>
      </xdr:nvSpPr>
      <xdr:spPr>
        <a:xfrm>
          <a:off x="165989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88900</xdr:rowOff>
    </xdr:from>
    <xdr:to>
      <xdr:col>22</xdr:col>
      <xdr:colOff>615950</xdr:colOff>
      <xdr:row>33</xdr:row>
      <xdr:rowOff>19050</xdr:rowOff>
    </xdr:to>
    <xdr:sp macro="" textlink="">
      <xdr:nvSpPr>
        <xdr:cNvPr id="329" name="円/楕円 328"/>
        <xdr:cNvSpPr/>
      </xdr:nvSpPr>
      <xdr:spPr>
        <a:xfrm>
          <a:off x="15621000" y="55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29227</xdr:rowOff>
    </xdr:from>
    <xdr:ext cx="736600" cy="259045"/>
    <xdr:sp macro="" textlink="">
      <xdr:nvSpPr>
        <xdr:cNvPr id="330" name="テキスト ボックス 329"/>
        <xdr:cNvSpPr txBox="1"/>
      </xdr:nvSpPr>
      <xdr:spPr>
        <a:xfrm>
          <a:off x="15290800" y="534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101600</xdr:rowOff>
    </xdr:from>
    <xdr:to>
      <xdr:col>21</xdr:col>
      <xdr:colOff>412750</xdr:colOff>
      <xdr:row>33</xdr:row>
      <xdr:rowOff>31750</xdr:rowOff>
    </xdr:to>
    <xdr:sp macro="" textlink="">
      <xdr:nvSpPr>
        <xdr:cNvPr id="331" name="円/楕円 330"/>
        <xdr:cNvSpPr/>
      </xdr:nvSpPr>
      <xdr:spPr>
        <a:xfrm>
          <a:off x="147320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41927</xdr:rowOff>
    </xdr:from>
    <xdr:ext cx="762000" cy="259045"/>
    <xdr:sp macro="" textlink="">
      <xdr:nvSpPr>
        <xdr:cNvPr id="332" name="テキスト ボックス 331"/>
        <xdr:cNvSpPr txBox="1"/>
      </xdr:nvSpPr>
      <xdr:spPr>
        <a:xfrm>
          <a:off x="144018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76200</xdr:rowOff>
    </xdr:from>
    <xdr:to>
      <xdr:col>20</xdr:col>
      <xdr:colOff>209550</xdr:colOff>
      <xdr:row>33</xdr:row>
      <xdr:rowOff>6350</xdr:rowOff>
    </xdr:to>
    <xdr:sp macro="" textlink="">
      <xdr:nvSpPr>
        <xdr:cNvPr id="333" name="円/楕円 332"/>
        <xdr:cNvSpPr/>
      </xdr:nvSpPr>
      <xdr:spPr>
        <a:xfrm>
          <a:off x="13843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16527</xdr:rowOff>
    </xdr:from>
    <xdr:ext cx="762000" cy="259045"/>
    <xdr:sp macro="" textlink="">
      <xdr:nvSpPr>
        <xdr:cNvPr id="334" name="テキスト ボックス 333"/>
        <xdr:cNvSpPr txBox="1"/>
      </xdr:nvSpPr>
      <xdr:spPr>
        <a:xfrm>
          <a:off x="13512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101600</xdr:rowOff>
    </xdr:from>
    <xdr:to>
      <xdr:col>19</xdr:col>
      <xdr:colOff>6350</xdr:colOff>
      <xdr:row>33</xdr:row>
      <xdr:rowOff>31750</xdr:rowOff>
    </xdr:to>
    <xdr:sp macro="" textlink="">
      <xdr:nvSpPr>
        <xdr:cNvPr id="335" name="円/楕円 334"/>
        <xdr:cNvSpPr/>
      </xdr:nvSpPr>
      <xdr:spPr>
        <a:xfrm>
          <a:off x="129540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41927</xdr:rowOff>
    </xdr:from>
    <xdr:ext cx="762000" cy="259045"/>
    <xdr:sp macro="" textlink="">
      <xdr:nvSpPr>
        <xdr:cNvPr id="336" name="テキスト ボックス 335"/>
        <xdr:cNvSpPr txBox="1"/>
      </xdr:nvSpPr>
      <xdr:spPr>
        <a:xfrm>
          <a:off x="126238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大型事業の推進に伴い発行した合併特例債等の元金償還が始まったことによる公債費の増加が続いており，前年度と比較して</a:t>
          </a:r>
          <a:r>
            <a:rPr kumimoji="1" lang="en-US" altLang="ja-JP" sz="1300">
              <a:latin typeface="ＭＳ Ｐゴシック"/>
            </a:rPr>
            <a:t>0.8</a:t>
          </a:r>
          <a:r>
            <a:rPr kumimoji="1" lang="ja-JP" altLang="en-US" sz="1300">
              <a:latin typeface="ＭＳ Ｐゴシック"/>
            </a:rPr>
            <a:t>ポイント増加した。</a:t>
          </a:r>
        </a:p>
        <a:p>
          <a:r>
            <a:rPr kumimoji="1" lang="ja-JP" altLang="en-US" sz="1300">
              <a:latin typeface="ＭＳ Ｐゴシック"/>
            </a:rPr>
            <a:t>　引き続き施策の厳選や計画的な市債発行を行い，将来の財政負担の軽減に努める。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1" name="直線コネクタ 360"/>
        <xdr:cNvCxnSpPr/>
      </xdr:nvCxnSpPr>
      <xdr:spPr>
        <a:xfrm flipV="1">
          <a:off x="4826000" y="127914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62"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3" name="直線コネクタ 362"/>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19067</xdr:rowOff>
    </xdr:from>
    <xdr:ext cx="762000" cy="259045"/>
    <xdr:sp macro="" textlink="">
      <xdr:nvSpPr>
        <xdr:cNvPr id="364"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5" name="直線コネクタ 364"/>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83565</xdr:rowOff>
    </xdr:from>
    <xdr:to>
      <xdr:col>7</xdr:col>
      <xdr:colOff>15875</xdr:colOff>
      <xdr:row>77</xdr:row>
      <xdr:rowOff>120142</xdr:rowOff>
    </xdr:to>
    <xdr:cxnSp macro="">
      <xdr:nvCxnSpPr>
        <xdr:cNvPr id="366" name="直線コネクタ 365"/>
        <xdr:cNvCxnSpPr/>
      </xdr:nvCxnSpPr>
      <xdr:spPr>
        <a:xfrm>
          <a:off x="3987800" y="13285215"/>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40149</xdr:rowOff>
    </xdr:from>
    <xdr:ext cx="762000" cy="259045"/>
    <xdr:sp macro="" textlink="">
      <xdr:nvSpPr>
        <xdr:cNvPr id="367"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8" name="フローチャート : 判断 367"/>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46989</xdr:rowOff>
    </xdr:from>
    <xdr:to>
      <xdr:col>5</xdr:col>
      <xdr:colOff>549275</xdr:colOff>
      <xdr:row>77</xdr:row>
      <xdr:rowOff>83565</xdr:rowOff>
    </xdr:to>
    <xdr:cxnSp macro="">
      <xdr:nvCxnSpPr>
        <xdr:cNvPr id="369" name="直線コネクタ 368"/>
        <xdr:cNvCxnSpPr/>
      </xdr:nvCxnSpPr>
      <xdr:spPr>
        <a:xfrm>
          <a:off x="3098800" y="132486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0" name="フローチャート : 判断 369"/>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71" name="テキスト ボックス 370"/>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46989</xdr:rowOff>
    </xdr:from>
    <xdr:to>
      <xdr:col>4</xdr:col>
      <xdr:colOff>346075</xdr:colOff>
      <xdr:row>77</xdr:row>
      <xdr:rowOff>83565</xdr:rowOff>
    </xdr:to>
    <xdr:cxnSp macro="">
      <xdr:nvCxnSpPr>
        <xdr:cNvPr id="372" name="直線コネクタ 371"/>
        <xdr:cNvCxnSpPr/>
      </xdr:nvCxnSpPr>
      <xdr:spPr>
        <a:xfrm flipV="1">
          <a:off x="2209800" y="132486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3" name="フローチャート : 判断 372"/>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74" name="テキスト ボックス 373"/>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83565</xdr:rowOff>
    </xdr:from>
    <xdr:to>
      <xdr:col>3</xdr:col>
      <xdr:colOff>142875</xdr:colOff>
      <xdr:row>77</xdr:row>
      <xdr:rowOff>115570</xdr:rowOff>
    </xdr:to>
    <xdr:cxnSp macro="">
      <xdr:nvCxnSpPr>
        <xdr:cNvPr id="375" name="直線コネクタ 374"/>
        <xdr:cNvCxnSpPr/>
      </xdr:nvCxnSpPr>
      <xdr:spPr>
        <a:xfrm flipV="1">
          <a:off x="1320800" y="132852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6" name="フローチャート : 判断 37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20845</xdr:rowOff>
    </xdr:from>
    <xdr:ext cx="762000" cy="259045"/>
    <xdr:sp macro="" textlink="">
      <xdr:nvSpPr>
        <xdr:cNvPr id="377" name="テキスト ボックス 376"/>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8" name="フローチャート : 判断 377"/>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79" name="テキスト ボックス 378"/>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85" name="円/楕円 384"/>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41419</xdr:rowOff>
    </xdr:from>
    <xdr:ext cx="762000" cy="259045"/>
    <xdr:sp macro="" textlink="">
      <xdr:nvSpPr>
        <xdr:cNvPr id="386" name="公債費該当値テキスト"/>
        <xdr:cNvSpPr txBox="1"/>
      </xdr:nvSpPr>
      <xdr:spPr>
        <a:xfrm>
          <a:off x="4914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32765</xdr:rowOff>
    </xdr:from>
    <xdr:to>
      <xdr:col>5</xdr:col>
      <xdr:colOff>600075</xdr:colOff>
      <xdr:row>77</xdr:row>
      <xdr:rowOff>134365</xdr:rowOff>
    </xdr:to>
    <xdr:sp macro="" textlink="">
      <xdr:nvSpPr>
        <xdr:cNvPr id="387" name="円/楕円 386"/>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88" name="テキスト ボックス 387"/>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167639</xdr:rowOff>
    </xdr:from>
    <xdr:to>
      <xdr:col>4</xdr:col>
      <xdr:colOff>396875</xdr:colOff>
      <xdr:row>77</xdr:row>
      <xdr:rowOff>97789</xdr:rowOff>
    </xdr:to>
    <xdr:sp macro="" textlink="">
      <xdr:nvSpPr>
        <xdr:cNvPr id="389" name="円/楕円 388"/>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107966</xdr:rowOff>
    </xdr:from>
    <xdr:ext cx="762000" cy="259045"/>
    <xdr:sp macro="" textlink="">
      <xdr:nvSpPr>
        <xdr:cNvPr id="390" name="テキスト ボックス 389"/>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32765</xdr:rowOff>
    </xdr:from>
    <xdr:to>
      <xdr:col>3</xdr:col>
      <xdr:colOff>193675</xdr:colOff>
      <xdr:row>77</xdr:row>
      <xdr:rowOff>134365</xdr:rowOff>
    </xdr:to>
    <xdr:sp macro="" textlink="">
      <xdr:nvSpPr>
        <xdr:cNvPr id="391" name="円/楕円 390"/>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144542</xdr:rowOff>
    </xdr:from>
    <xdr:ext cx="762000" cy="259045"/>
    <xdr:sp macro="" textlink="">
      <xdr:nvSpPr>
        <xdr:cNvPr id="392" name="テキスト ボックス 391"/>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93" name="円/楕円 392"/>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5097</xdr:rowOff>
    </xdr:from>
    <xdr:ext cx="762000" cy="259045"/>
    <xdr:sp macro="" textlink="">
      <xdr:nvSpPr>
        <xdr:cNvPr id="394" name="テキスト ボックス 393"/>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物件費に係る経常収支比率以外はすべて上昇していることから，</a:t>
          </a:r>
          <a:r>
            <a:rPr kumimoji="1" lang="en-US" altLang="ja-JP" sz="1300">
              <a:latin typeface="ＭＳ Ｐゴシック"/>
            </a:rPr>
            <a:t>0.6</a:t>
          </a:r>
          <a:r>
            <a:rPr kumimoji="1" lang="ja-JP" altLang="en-US" sz="1300">
              <a:latin typeface="ＭＳ Ｐゴシック"/>
            </a:rPr>
            <a:t>ポイント上昇している。</a:t>
          </a:r>
        </a:p>
        <a:p>
          <a:r>
            <a:rPr kumimoji="1" lang="ja-JP" altLang="en-US" sz="1300">
              <a:latin typeface="ＭＳ Ｐゴシック"/>
            </a:rPr>
            <a:t>　市税収入の大幅な増加が見込めない一方で，社会保障関係経費の増や公共施設等の維持管理経費の増に対応していく必要があることから，歳入面においては収納対策の強化や行政財産・普通財産の活用等により財源確保に努め，歳出面においては経常経費の徹底的な見直しと削減を実施す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81</xdr:row>
      <xdr:rowOff>5842</xdr:rowOff>
    </xdr:to>
    <xdr:cxnSp macro="">
      <xdr:nvCxnSpPr>
        <xdr:cNvPr id="420" name="直線コネクタ 419"/>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21"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22" name="直線コネクタ 421"/>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3"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4" name="直線コネクタ 423"/>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19558</xdr:rowOff>
    </xdr:from>
    <xdr:to>
      <xdr:col>24</xdr:col>
      <xdr:colOff>31750</xdr:colOff>
      <xdr:row>77</xdr:row>
      <xdr:rowOff>46989</xdr:rowOff>
    </xdr:to>
    <xdr:cxnSp macro="">
      <xdr:nvCxnSpPr>
        <xdr:cNvPr id="425" name="直線コネクタ 424"/>
        <xdr:cNvCxnSpPr/>
      </xdr:nvCxnSpPr>
      <xdr:spPr>
        <a:xfrm>
          <a:off x="15671800" y="13221208"/>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151147</xdr:rowOff>
    </xdr:from>
    <xdr:ext cx="762000" cy="259045"/>
    <xdr:sp macro="" textlink="">
      <xdr:nvSpPr>
        <xdr:cNvPr id="426" name="公債費以外平均値テキスト"/>
        <xdr:cNvSpPr txBox="1"/>
      </xdr:nvSpPr>
      <xdr:spPr>
        <a:xfrm>
          <a:off x="16598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7" name="フローチャート : 判断 426"/>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5842</xdr:rowOff>
    </xdr:from>
    <xdr:to>
      <xdr:col>22</xdr:col>
      <xdr:colOff>565150</xdr:colOff>
      <xdr:row>77</xdr:row>
      <xdr:rowOff>19558</xdr:rowOff>
    </xdr:to>
    <xdr:cxnSp macro="">
      <xdr:nvCxnSpPr>
        <xdr:cNvPr id="428" name="直線コネクタ 427"/>
        <xdr:cNvCxnSpPr/>
      </xdr:nvCxnSpPr>
      <xdr:spPr>
        <a:xfrm>
          <a:off x="14782800" y="13207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101346</xdr:rowOff>
    </xdr:from>
    <xdr:to>
      <xdr:col>22</xdr:col>
      <xdr:colOff>615950</xdr:colOff>
      <xdr:row>78</xdr:row>
      <xdr:rowOff>31496</xdr:rowOff>
    </xdr:to>
    <xdr:sp macro="" textlink="">
      <xdr:nvSpPr>
        <xdr:cNvPr id="429" name="フローチャート : 判断 428"/>
        <xdr:cNvSpPr/>
      </xdr:nvSpPr>
      <xdr:spPr>
        <a:xfrm>
          <a:off x="15621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16273</xdr:rowOff>
    </xdr:from>
    <xdr:ext cx="736600" cy="259045"/>
    <xdr:sp macro="" textlink="">
      <xdr:nvSpPr>
        <xdr:cNvPr id="430" name="テキスト ボックス 429"/>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108713</xdr:rowOff>
    </xdr:from>
    <xdr:to>
      <xdr:col>21</xdr:col>
      <xdr:colOff>361950</xdr:colOff>
      <xdr:row>77</xdr:row>
      <xdr:rowOff>5842</xdr:rowOff>
    </xdr:to>
    <xdr:cxnSp macro="">
      <xdr:nvCxnSpPr>
        <xdr:cNvPr id="431" name="直線コネクタ 430"/>
        <xdr:cNvCxnSpPr/>
      </xdr:nvCxnSpPr>
      <xdr:spPr>
        <a:xfrm>
          <a:off x="13893800" y="1313891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32" name="フローチャート : 判断 431"/>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68851</xdr:rowOff>
    </xdr:from>
    <xdr:ext cx="762000" cy="259045"/>
    <xdr:sp macro="" textlink="">
      <xdr:nvSpPr>
        <xdr:cNvPr id="433" name="テキスト ボックス 432"/>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108713</xdr:rowOff>
    </xdr:from>
    <xdr:to>
      <xdr:col>20</xdr:col>
      <xdr:colOff>158750</xdr:colOff>
      <xdr:row>76</xdr:row>
      <xdr:rowOff>113285</xdr:rowOff>
    </xdr:to>
    <xdr:cxnSp macro="">
      <xdr:nvCxnSpPr>
        <xdr:cNvPr id="434" name="直線コネクタ 433"/>
        <xdr:cNvCxnSpPr/>
      </xdr:nvCxnSpPr>
      <xdr:spPr>
        <a:xfrm flipV="1">
          <a:off x="13004800" y="13138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36" name="テキスト ボックス 435"/>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37" name="フローチャート : 判断 436"/>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27703</xdr:rowOff>
    </xdr:from>
    <xdr:ext cx="762000" cy="259045"/>
    <xdr:sp macro="" textlink="">
      <xdr:nvSpPr>
        <xdr:cNvPr id="438" name="テキスト ボックス 437"/>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44" name="円/楕円 443"/>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12716</xdr:rowOff>
    </xdr:from>
    <xdr:ext cx="762000" cy="259045"/>
    <xdr:sp macro="" textlink="">
      <xdr:nvSpPr>
        <xdr:cNvPr id="445" name="公債費以外該当値テキスト"/>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140208</xdr:rowOff>
    </xdr:from>
    <xdr:to>
      <xdr:col>22</xdr:col>
      <xdr:colOff>615950</xdr:colOff>
      <xdr:row>77</xdr:row>
      <xdr:rowOff>70358</xdr:rowOff>
    </xdr:to>
    <xdr:sp macro="" textlink="">
      <xdr:nvSpPr>
        <xdr:cNvPr id="446" name="円/楕円 445"/>
        <xdr:cNvSpPr/>
      </xdr:nvSpPr>
      <xdr:spPr>
        <a:xfrm>
          <a:off x="15621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80535</xdr:rowOff>
    </xdr:from>
    <xdr:ext cx="736600" cy="259045"/>
    <xdr:sp macro="" textlink="">
      <xdr:nvSpPr>
        <xdr:cNvPr id="447" name="テキスト ボックス 446"/>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126492</xdr:rowOff>
    </xdr:from>
    <xdr:to>
      <xdr:col>21</xdr:col>
      <xdr:colOff>412750</xdr:colOff>
      <xdr:row>77</xdr:row>
      <xdr:rowOff>56642</xdr:rowOff>
    </xdr:to>
    <xdr:sp macro="" textlink="">
      <xdr:nvSpPr>
        <xdr:cNvPr id="448" name="円/楕円 447"/>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66819</xdr:rowOff>
    </xdr:from>
    <xdr:ext cx="762000" cy="259045"/>
    <xdr:sp macro="" textlink="">
      <xdr:nvSpPr>
        <xdr:cNvPr id="449" name="テキスト ボックス 448"/>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57913</xdr:rowOff>
    </xdr:from>
    <xdr:to>
      <xdr:col>20</xdr:col>
      <xdr:colOff>209550</xdr:colOff>
      <xdr:row>76</xdr:row>
      <xdr:rowOff>159513</xdr:rowOff>
    </xdr:to>
    <xdr:sp macro="" textlink="">
      <xdr:nvSpPr>
        <xdr:cNvPr id="450" name="円/楕円 449"/>
        <xdr:cNvSpPr/>
      </xdr:nvSpPr>
      <xdr:spPr>
        <a:xfrm>
          <a:off x="13843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169689</xdr:rowOff>
    </xdr:from>
    <xdr:ext cx="762000" cy="259045"/>
    <xdr:sp macro="" textlink="">
      <xdr:nvSpPr>
        <xdr:cNvPr id="451" name="テキスト ボックス 450"/>
        <xdr:cNvSpPr txBox="1"/>
      </xdr:nvSpPr>
      <xdr:spPr>
        <a:xfrm>
          <a:off x="13512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52" name="円/楕円 451"/>
        <xdr:cNvSpPr/>
      </xdr:nvSpPr>
      <xdr:spPr>
        <a:xfrm>
          <a:off x="12954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53" name="テキスト ボックス 452"/>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茨城県土浦市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31260</xdr:rowOff>
    </xdr:from>
    <xdr:to>
      <xdr:col>4</xdr:col>
      <xdr:colOff>1117600</xdr:colOff>
      <xdr:row>20</xdr:row>
      <xdr:rowOff>87626</xdr:rowOff>
    </xdr:to>
    <xdr:cxnSp macro="">
      <xdr:nvCxnSpPr>
        <xdr:cNvPr id="47" name="直線コネクタ 46"/>
        <xdr:cNvCxnSpPr/>
      </xdr:nvCxnSpPr>
      <xdr:spPr bwMode="auto">
        <a:xfrm flipV="1">
          <a:off x="5651500" y="2136285"/>
          <a:ext cx="0" cy="1427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59703</xdr:rowOff>
    </xdr:from>
    <xdr:ext cx="762000" cy="259045"/>
    <xdr:sp macro="" textlink="">
      <xdr:nvSpPr>
        <xdr:cNvPr id="48" name="人口1人当たり決算額の推移最小値テキスト130"/>
        <xdr:cNvSpPr txBox="1"/>
      </xdr:nvSpPr>
      <xdr:spPr>
        <a:xfrm>
          <a:off x="5740400" y="35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1028700</xdr:colOff>
      <xdr:row>20</xdr:row>
      <xdr:rowOff>87626</xdr:rowOff>
    </xdr:from>
    <xdr:to>
      <xdr:col>5</xdr:col>
      <xdr:colOff>73025</xdr:colOff>
      <xdr:row>20</xdr:row>
      <xdr:rowOff>87626</xdr:rowOff>
    </xdr:to>
    <xdr:cxnSp macro="">
      <xdr:nvCxnSpPr>
        <xdr:cNvPr id="49" name="直線コネクタ 48"/>
        <xdr:cNvCxnSpPr/>
      </xdr:nvCxnSpPr>
      <xdr:spPr bwMode="auto">
        <a:xfrm>
          <a:off x="5562600" y="3564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117637</xdr:rowOff>
    </xdr:from>
    <xdr:ext cx="762000" cy="259045"/>
    <xdr:sp macro="" textlink="">
      <xdr:nvSpPr>
        <xdr:cNvPr id="50" name="人口1人当たり決算額の推移最大値テキスト130"/>
        <xdr:cNvSpPr txBox="1"/>
      </xdr:nvSpPr>
      <xdr:spPr>
        <a:xfrm>
          <a:off x="5740400" y="1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1028700</xdr:colOff>
      <xdr:row>12</xdr:row>
      <xdr:rowOff>31260</xdr:rowOff>
    </xdr:from>
    <xdr:to>
      <xdr:col>5</xdr:col>
      <xdr:colOff>73025</xdr:colOff>
      <xdr:row>12</xdr:row>
      <xdr:rowOff>31260</xdr:rowOff>
    </xdr:to>
    <xdr:cxnSp macro="">
      <xdr:nvCxnSpPr>
        <xdr:cNvPr id="51" name="直線コネクタ 50"/>
        <xdr:cNvCxnSpPr/>
      </xdr:nvCxnSpPr>
      <xdr:spPr bwMode="auto">
        <a:xfrm>
          <a:off x="5562600" y="2136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69861</xdr:rowOff>
    </xdr:from>
    <xdr:to>
      <xdr:col>4</xdr:col>
      <xdr:colOff>1117600</xdr:colOff>
      <xdr:row>16</xdr:row>
      <xdr:rowOff>112544</xdr:rowOff>
    </xdr:to>
    <xdr:cxnSp macro="">
      <xdr:nvCxnSpPr>
        <xdr:cNvPr id="52" name="直線コネクタ 51"/>
        <xdr:cNvCxnSpPr/>
      </xdr:nvCxnSpPr>
      <xdr:spPr bwMode="auto">
        <a:xfrm>
          <a:off x="5003800" y="2860686"/>
          <a:ext cx="647700" cy="42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41205</xdr:rowOff>
    </xdr:from>
    <xdr:ext cx="762000" cy="259045"/>
    <xdr:sp macro="" textlink="">
      <xdr:nvSpPr>
        <xdr:cNvPr id="53" name="人口1人当たり決算額の推移平均値テキスト130"/>
        <xdr:cNvSpPr txBox="1"/>
      </xdr:nvSpPr>
      <xdr:spPr>
        <a:xfrm>
          <a:off x="5740400" y="2660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24678</xdr:rowOff>
    </xdr:from>
    <xdr:to>
      <xdr:col>5</xdr:col>
      <xdr:colOff>34925</xdr:colOff>
      <xdr:row>16</xdr:row>
      <xdr:rowOff>126278</xdr:rowOff>
    </xdr:to>
    <xdr:sp macro="" textlink="">
      <xdr:nvSpPr>
        <xdr:cNvPr id="54" name="フローチャート : 判断 53"/>
        <xdr:cNvSpPr/>
      </xdr:nvSpPr>
      <xdr:spPr bwMode="auto">
        <a:xfrm>
          <a:off x="56007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69861</xdr:rowOff>
    </xdr:from>
    <xdr:to>
      <xdr:col>4</xdr:col>
      <xdr:colOff>469900</xdr:colOff>
      <xdr:row>16</xdr:row>
      <xdr:rowOff>83675</xdr:rowOff>
    </xdr:to>
    <xdr:cxnSp macro="">
      <xdr:nvCxnSpPr>
        <xdr:cNvPr id="55" name="直線コネクタ 54"/>
        <xdr:cNvCxnSpPr/>
      </xdr:nvCxnSpPr>
      <xdr:spPr bwMode="auto">
        <a:xfrm flipV="1">
          <a:off x="4305300" y="2860686"/>
          <a:ext cx="698500" cy="13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3973</xdr:rowOff>
    </xdr:from>
    <xdr:to>
      <xdr:col>4</xdr:col>
      <xdr:colOff>520700</xdr:colOff>
      <xdr:row>16</xdr:row>
      <xdr:rowOff>105573</xdr:rowOff>
    </xdr:to>
    <xdr:sp macro="" textlink="">
      <xdr:nvSpPr>
        <xdr:cNvPr id="56" name="フローチャート : 判断 55"/>
        <xdr:cNvSpPr/>
      </xdr:nvSpPr>
      <xdr:spPr bwMode="auto">
        <a:xfrm>
          <a:off x="4953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115750</xdr:rowOff>
    </xdr:from>
    <xdr:ext cx="736600" cy="259045"/>
    <xdr:sp macro="" textlink="">
      <xdr:nvSpPr>
        <xdr:cNvPr id="57" name="テキスト ボックス 56"/>
        <xdr:cNvSpPr txBox="1"/>
      </xdr:nvSpPr>
      <xdr:spPr>
        <a:xfrm>
          <a:off x="4622800" y="256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83675</xdr:rowOff>
    </xdr:from>
    <xdr:to>
      <xdr:col>3</xdr:col>
      <xdr:colOff>904875</xdr:colOff>
      <xdr:row>16</xdr:row>
      <xdr:rowOff>88965</xdr:rowOff>
    </xdr:to>
    <xdr:cxnSp macro="">
      <xdr:nvCxnSpPr>
        <xdr:cNvPr id="58" name="直線コネクタ 57"/>
        <xdr:cNvCxnSpPr/>
      </xdr:nvCxnSpPr>
      <xdr:spPr bwMode="auto">
        <a:xfrm flipV="1">
          <a:off x="3606800" y="2874500"/>
          <a:ext cx="698500" cy="5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118698</xdr:rowOff>
    </xdr:from>
    <xdr:to>
      <xdr:col>3</xdr:col>
      <xdr:colOff>955675</xdr:colOff>
      <xdr:row>16</xdr:row>
      <xdr:rowOff>48848</xdr:rowOff>
    </xdr:to>
    <xdr:sp macro="" textlink="">
      <xdr:nvSpPr>
        <xdr:cNvPr id="59" name="フローチャート : 判断 58"/>
        <xdr:cNvSpPr/>
      </xdr:nvSpPr>
      <xdr:spPr bwMode="auto">
        <a:xfrm>
          <a:off x="4254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59025</xdr:rowOff>
    </xdr:from>
    <xdr:ext cx="762000" cy="259045"/>
    <xdr:sp macro="" textlink="">
      <xdr:nvSpPr>
        <xdr:cNvPr id="60" name="テキスト ボックス 59"/>
        <xdr:cNvSpPr txBox="1"/>
      </xdr:nvSpPr>
      <xdr:spPr>
        <a:xfrm>
          <a:off x="39243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88965</xdr:rowOff>
    </xdr:from>
    <xdr:to>
      <xdr:col>3</xdr:col>
      <xdr:colOff>206375</xdr:colOff>
      <xdr:row>16</xdr:row>
      <xdr:rowOff>89194</xdr:rowOff>
    </xdr:to>
    <xdr:cxnSp macro="">
      <xdr:nvCxnSpPr>
        <xdr:cNvPr id="61" name="直線コネクタ 60"/>
        <xdr:cNvCxnSpPr/>
      </xdr:nvCxnSpPr>
      <xdr:spPr bwMode="auto">
        <a:xfrm flipV="1">
          <a:off x="2908300" y="2879790"/>
          <a:ext cx="698500" cy="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162556</xdr:rowOff>
    </xdr:from>
    <xdr:to>
      <xdr:col>3</xdr:col>
      <xdr:colOff>257175</xdr:colOff>
      <xdr:row>16</xdr:row>
      <xdr:rowOff>92706</xdr:rowOff>
    </xdr:to>
    <xdr:sp macro="" textlink="">
      <xdr:nvSpPr>
        <xdr:cNvPr id="62" name="フローチャート : 判断 61"/>
        <xdr:cNvSpPr/>
      </xdr:nvSpPr>
      <xdr:spPr bwMode="auto">
        <a:xfrm>
          <a:off x="3556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102883</xdr:rowOff>
    </xdr:from>
    <xdr:ext cx="762000" cy="259045"/>
    <xdr:sp macro="" textlink="">
      <xdr:nvSpPr>
        <xdr:cNvPr id="63" name="テキスト ボックス 62"/>
        <xdr:cNvSpPr txBox="1"/>
      </xdr:nvSpPr>
      <xdr:spPr>
        <a:xfrm>
          <a:off x="32258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93356</xdr:rowOff>
    </xdr:from>
    <xdr:to>
      <xdr:col>2</xdr:col>
      <xdr:colOff>692150</xdr:colOff>
      <xdr:row>16</xdr:row>
      <xdr:rowOff>23506</xdr:rowOff>
    </xdr:to>
    <xdr:sp macro="" textlink="">
      <xdr:nvSpPr>
        <xdr:cNvPr id="64" name="フローチャート : 判断 63"/>
        <xdr:cNvSpPr/>
      </xdr:nvSpPr>
      <xdr:spPr bwMode="auto">
        <a:xfrm>
          <a:off x="2857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33683</xdr:rowOff>
    </xdr:from>
    <xdr:ext cx="762000" cy="259045"/>
    <xdr:sp macro="" textlink="">
      <xdr:nvSpPr>
        <xdr:cNvPr id="65" name="テキスト ボックス 64"/>
        <xdr:cNvSpPr txBox="1"/>
      </xdr:nvSpPr>
      <xdr:spPr>
        <a:xfrm>
          <a:off x="2527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61744</xdr:rowOff>
    </xdr:from>
    <xdr:to>
      <xdr:col>5</xdr:col>
      <xdr:colOff>34925</xdr:colOff>
      <xdr:row>16</xdr:row>
      <xdr:rowOff>163344</xdr:rowOff>
    </xdr:to>
    <xdr:sp macro="" textlink="">
      <xdr:nvSpPr>
        <xdr:cNvPr id="71" name="円/楕円 70"/>
        <xdr:cNvSpPr/>
      </xdr:nvSpPr>
      <xdr:spPr bwMode="auto">
        <a:xfrm>
          <a:off x="5600700" y="2852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33821</xdr:rowOff>
    </xdr:from>
    <xdr:ext cx="762000" cy="259045"/>
    <xdr:sp macro="" textlink="">
      <xdr:nvSpPr>
        <xdr:cNvPr id="72" name="人口1人当たり決算額の推移該当値テキスト130"/>
        <xdr:cNvSpPr txBox="1"/>
      </xdr:nvSpPr>
      <xdr:spPr>
        <a:xfrm>
          <a:off x="5740400" y="282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61,651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19061</xdr:rowOff>
    </xdr:from>
    <xdr:to>
      <xdr:col>4</xdr:col>
      <xdr:colOff>520700</xdr:colOff>
      <xdr:row>16</xdr:row>
      <xdr:rowOff>120661</xdr:rowOff>
    </xdr:to>
    <xdr:sp macro="" textlink="">
      <xdr:nvSpPr>
        <xdr:cNvPr id="73" name="円/楕円 72"/>
        <xdr:cNvSpPr/>
      </xdr:nvSpPr>
      <xdr:spPr bwMode="auto">
        <a:xfrm>
          <a:off x="4953000" y="2809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105438</xdr:rowOff>
    </xdr:from>
    <xdr:ext cx="736600" cy="259045"/>
    <xdr:sp macro="" textlink="">
      <xdr:nvSpPr>
        <xdr:cNvPr id="74" name="テキスト ボックス 73"/>
        <xdr:cNvSpPr txBox="1"/>
      </xdr:nvSpPr>
      <xdr:spPr>
        <a:xfrm>
          <a:off x="4622800" y="289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62,958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32875</xdr:rowOff>
    </xdr:from>
    <xdr:to>
      <xdr:col>3</xdr:col>
      <xdr:colOff>955675</xdr:colOff>
      <xdr:row>16</xdr:row>
      <xdr:rowOff>134475</xdr:rowOff>
    </xdr:to>
    <xdr:sp macro="" textlink="">
      <xdr:nvSpPr>
        <xdr:cNvPr id="75" name="円/楕円 74"/>
        <xdr:cNvSpPr/>
      </xdr:nvSpPr>
      <xdr:spPr bwMode="auto">
        <a:xfrm>
          <a:off x="4254500" y="2823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119252</xdr:rowOff>
    </xdr:from>
    <xdr:ext cx="762000" cy="259045"/>
    <xdr:sp macro="" textlink="">
      <xdr:nvSpPr>
        <xdr:cNvPr id="76" name="テキスト ボックス 75"/>
        <xdr:cNvSpPr txBox="1"/>
      </xdr:nvSpPr>
      <xdr:spPr>
        <a:xfrm>
          <a:off x="3924300" y="291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62,535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38165</xdr:rowOff>
    </xdr:from>
    <xdr:to>
      <xdr:col>3</xdr:col>
      <xdr:colOff>257175</xdr:colOff>
      <xdr:row>16</xdr:row>
      <xdr:rowOff>139765</xdr:rowOff>
    </xdr:to>
    <xdr:sp macro="" textlink="">
      <xdr:nvSpPr>
        <xdr:cNvPr id="77" name="円/楕円 76"/>
        <xdr:cNvSpPr/>
      </xdr:nvSpPr>
      <xdr:spPr bwMode="auto">
        <a:xfrm>
          <a:off x="3556000" y="2828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124542</xdr:rowOff>
    </xdr:from>
    <xdr:ext cx="762000" cy="259045"/>
    <xdr:sp macro="" textlink="">
      <xdr:nvSpPr>
        <xdr:cNvPr id="78" name="テキスト ボックス 77"/>
        <xdr:cNvSpPr txBox="1"/>
      </xdr:nvSpPr>
      <xdr:spPr>
        <a:xfrm>
          <a:off x="3225800" y="291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62,373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38394</xdr:rowOff>
    </xdr:from>
    <xdr:to>
      <xdr:col>2</xdr:col>
      <xdr:colOff>692150</xdr:colOff>
      <xdr:row>16</xdr:row>
      <xdr:rowOff>139994</xdr:rowOff>
    </xdr:to>
    <xdr:sp macro="" textlink="">
      <xdr:nvSpPr>
        <xdr:cNvPr id="79" name="円/楕円 78"/>
        <xdr:cNvSpPr/>
      </xdr:nvSpPr>
      <xdr:spPr bwMode="auto">
        <a:xfrm>
          <a:off x="2857500" y="2829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124771</xdr:rowOff>
    </xdr:from>
    <xdr:ext cx="762000" cy="259045"/>
    <xdr:sp macro="" textlink="">
      <xdr:nvSpPr>
        <xdr:cNvPr id="80" name="テキスト ボックス 79"/>
        <xdr:cNvSpPr txBox="1"/>
      </xdr:nvSpPr>
      <xdr:spPr>
        <a:xfrm>
          <a:off x="2527300" y="291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180591</xdr:rowOff>
    </xdr:from>
    <xdr:to>
      <xdr:col>4</xdr:col>
      <xdr:colOff>1117600</xdr:colOff>
      <xdr:row>37</xdr:row>
      <xdr:rowOff>275558</xdr:rowOff>
    </xdr:to>
    <xdr:cxnSp macro="">
      <xdr:nvCxnSpPr>
        <xdr:cNvPr id="110" name="直線コネクタ 109"/>
        <xdr:cNvCxnSpPr/>
      </xdr:nvCxnSpPr>
      <xdr:spPr bwMode="auto">
        <a:xfrm flipV="1">
          <a:off x="5651500" y="6105141"/>
          <a:ext cx="0" cy="12951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247635</xdr:rowOff>
    </xdr:from>
    <xdr:ext cx="762000" cy="259045"/>
    <xdr:sp macro="" textlink="">
      <xdr:nvSpPr>
        <xdr:cNvPr id="111" name="人口1人当たり決算額の推移最小値テキスト445"/>
        <xdr:cNvSpPr txBox="1"/>
      </xdr:nvSpPr>
      <xdr:spPr>
        <a:xfrm>
          <a:off x="5740400" y="73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1028700</xdr:colOff>
      <xdr:row>37</xdr:row>
      <xdr:rowOff>275558</xdr:rowOff>
    </xdr:from>
    <xdr:to>
      <xdr:col>5</xdr:col>
      <xdr:colOff>73025</xdr:colOff>
      <xdr:row>37</xdr:row>
      <xdr:rowOff>275558</xdr:rowOff>
    </xdr:to>
    <xdr:cxnSp macro="">
      <xdr:nvCxnSpPr>
        <xdr:cNvPr id="112" name="直線コネクタ 111"/>
        <xdr:cNvCxnSpPr/>
      </xdr:nvCxnSpPr>
      <xdr:spPr bwMode="auto">
        <a:xfrm>
          <a:off x="5562600" y="74002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95518</xdr:rowOff>
    </xdr:from>
    <xdr:ext cx="762000" cy="259045"/>
    <xdr:sp macro="" textlink="">
      <xdr:nvSpPr>
        <xdr:cNvPr id="113" name="人口1人当たり決算額の推移最大値テキスト445"/>
        <xdr:cNvSpPr txBox="1"/>
      </xdr:nvSpPr>
      <xdr:spPr>
        <a:xfrm>
          <a:off x="5740400" y="58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1028700</xdr:colOff>
      <xdr:row>33</xdr:row>
      <xdr:rowOff>180591</xdr:rowOff>
    </xdr:from>
    <xdr:to>
      <xdr:col>5</xdr:col>
      <xdr:colOff>73025</xdr:colOff>
      <xdr:row>33</xdr:row>
      <xdr:rowOff>180591</xdr:rowOff>
    </xdr:to>
    <xdr:cxnSp macro="">
      <xdr:nvCxnSpPr>
        <xdr:cNvPr id="114" name="直線コネクタ 113"/>
        <xdr:cNvCxnSpPr/>
      </xdr:nvCxnSpPr>
      <xdr:spPr bwMode="auto">
        <a:xfrm>
          <a:off x="5562600" y="6105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208741</xdr:rowOff>
    </xdr:from>
    <xdr:to>
      <xdr:col>4</xdr:col>
      <xdr:colOff>1117600</xdr:colOff>
      <xdr:row>35</xdr:row>
      <xdr:rowOff>242737</xdr:rowOff>
    </xdr:to>
    <xdr:cxnSp macro="">
      <xdr:nvCxnSpPr>
        <xdr:cNvPr id="115" name="直線コネクタ 114"/>
        <xdr:cNvCxnSpPr/>
      </xdr:nvCxnSpPr>
      <xdr:spPr bwMode="auto">
        <a:xfrm flipV="1">
          <a:off x="5003800" y="6819091"/>
          <a:ext cx="647700" cy="33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309339</xdr:rowOff>
    </xdr:from>
    <xdr:ext cx="762000" cy="259045"/>
    <xdr:sp macro="" textlink="">
      <xdr:nvSpPr>
        <xdr:cNvPr id="116" name="人口1人当たり決算額の推移平均値テキスト445"/>
        <xdr:cNvSpPr txBox="1"/>
      </xdr:nvSpPr>
      <xdr:spPr>
        <a:xfrm>
          <a:off x="5740400" y="6919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337262</xdr:rowOff>
    </xdr:from>
    <xdr:to>
      <xdr:col>5</xdr:col>
      <xdr:colOff>34925</xdr:colOff>
      <xdr:row>36</xdr:row>
      <xdr:rowOff>95962</xdr:rowOff>
    </xdr:to>
    <xdr:sp macro="" textlink="">
      <xdr:nvSpPr>
        <xdr:cNvPr id="117" name="フローチャート : 判断 116"/>
        <xdr:cNvSpPr/>
      </xdr:nvSpPr>
      <xdr:spPr bwMode="auto">
        <a:xfrm>
          <a:off x="56007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242737</xdr:rowOff>
    </xdr:from>
    <xdr:to>
      <xdr:col>4</xdr:col>
      <xdr:colOff>469900</xdr:colOff>
      <xdr:row>36</xdr:row>
      <xdr:rowOff>82097</xdr:rowOff>
    </xdr:to>
    <xdr:cxnSp macro="">
      <xdr:nvCxnSpPr>
        <xdr:cNvPr id="118" name="直線コネクタ 117"/>
        <xdr:cNvCxnSpPr/>
      </xdr:nvCxnSpPr>
      <xdr:spPr bwMode="auto">
        <a:xfrm flipV="1">
          <a:off x="4305300" y="6853087"/>
          <a:ext cx="698500" cy="182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337033</xdr:rowOff>
    </xdr:from>
    <xdr:to>
      <xdr:col>4</xdr:col>
      <xdr:colOff>520700</xdr:colOff>
      <xdr:row>36</xdr:row>
      <xdr:rowOff>95733</xdr:rowOff>
    </xdr:to>
    <xdr:sp macro="" textlink="">
      <xdr:nvSpPr>
        <xdr:cNvPr id="119" name="フローチャート : 判断 118"/>
        <xdr:cNvSpPr/>
      </xdr:nvSpPr>
      <xdr:spPr bwMode="auto">
        <a:xfrm>
          <a:off x="4953000" y="694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80510</xdr:rowOff>
    </xdr:from>
    <xdr:ext cx="736600" cy="259045"/>
    <xdr:sp macro="" textlink="">
      <xdr:nvSpPr>
        <xdr:cNvPr id="120" name="テキスト ボックス 119"/>
        <xdr:cNvSpPr txBox="1"/>
      </xdr:nvSpPr>
      <xdr:spPr>
        <a:xfrm>
          <a:off x="4622800" y="703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320101</xdr:rowOff>
    </xdr:from>
    <xdr:to>
      <xdr:col>3</xdr:col>
      <xdr:colOff>904875</xdr:colOff>
      <xdr:row>36</xdr:row>
      <xdr:rowOff>82097</xdr:rowOff>
    </xdr:to>
    <xdr:cxnSp macro="">
      <xdr:nvCxnSpPr>
        <xdr:cNvPr id="121" name="直線コネクタ 120"/>
        <xdr:cNvCxnSpPr/>
      </xdr:nvCxnSpPr>
      <xdr:spPr bwMode="auto">
        <a:xfrm>
          <a:off x="3606800" y="6930451"/>
          <a:ext cx="698500" cy="104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241576</xdr:rowOff>
    </xdr:from>
    <xdr:to>
      <xdr:col>3</xdr:col>
      <xdr:colOff>955675</xdr:colOff>
      <xdr:row>36</xdr:row>
      <xdr:rowOff>276</xdr:rowOff>
    </xdr:to>
    <xdr:sp macro="" textlink="">
      <xdr:nvSpPr>
        <xdr:cNvPr id="122" name="フローチャート : 判断 121"/>
        <xdr:cNvSpPr/>
      </xdr:nvSpPr>
      <xdr:spPr bwMode="auto">
        <a:xfrm>
          <a:off x="4254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10453</xdr:rowOff>
    </xdr:from>
    <xdr:ext cx="762000" cy="259045"/>
    <xdr:sp macro="" textlink="">
      <xdr:nvSpPr>
        <xdr:cNvPr id="123" name="テキスト ボックス 122"/>
        <xdr:cNvSpPr txBox="1"/>
      </xdr:nvSpPr>
      <xdr:spPr>
        <a:xfrm>
          <a:off x="3924300" y="662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262135</xdr:rowOff>
    </xdr:from>
    <xdr:to>
      <xdr:col>3</xdr:col>
      <xdr:colOff>206375</xdr:colOff>
      <xdr:row>35</xdr:row>
      <xdr:rowOff>320101</xdr:rowOff>
    </xdr:to>
    <xdr:cxnSp macro="">
      <xdr:nvCxnSpPr>
        <xdr:cNvPr id="124" name="直線コネクタ 123"/>
        <xdr:cNvCxnSpPr/>
      </xdr:nvCxnSpPr>
      <xdr:spPr bwMode="auto">
        <a:xfrm>
          <a:off x="2908300" y="6872485"/>
          <a:ext cx="698500" cy="57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178482</xdr:rowOff>
    </xdr:from>
    <xdr:to>
      <xdr:col>3</xdr:col>
      <xdr:colOff>257175</xdr:colOff>
      <xdr:row>35</xdr:row>
      <xdr:rowOff>280082</xdr:rowOff>
    </xdr:to>
    <xdr:sp macro="" textlink="">
      <xdr:nvSpPr>
        <xdr:cNvPr id="125" name="フローチャート : 判断 124"/>
        <xdr:cNvSpPr/>
      </xdr:nvSpPr>
      <xdr:spPr bwMode="auto">
        <a:xfrm>
          <a:off x="3556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290259</xdr:rowOff>
    </xdr:from>
    <xdr:ext cx="762000" cy="259045"/>
    <xdr:sp macro="" textlink="">
      <xdr:nvSpPr>
        <xdr:cNvPr id="126" name="テキスト ボックス 125"/>
        <xdr:cNvSpPr txBox="1"/>
      </xdr:nvSpPr>
      <xdr:spPr>
        <a:xfrm>
          <a:off x="3225800" y="655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148601</xdr:rowOff>
    </xdr:from>
    <xdr:to>
      <xdr:col>2</xdr:col>
      <xdr:colOff>692150</xdr:colOff>
      <xdr:row>35</xdr:row>
      <xdr:rowOff>250201</xdr:rowOff>
    </xdr:to>
    <xdr:sp macro="" textlink="">
      <xdr:nvSpPr>
        <xdr:cNvPr id="127" name="フローチャート : 判断 126"/>
        <xdr:cNvSpPr/>
      </xdr:nvSpPr>
      <xdr:spPr bwMode="auto">
        <a:xfrm>
          <a:off x="2857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260378</xdr:rowOff>
    </xdr:from>
    <xdr:ext cx="762000" cy="259045"/>
    <xdr:sp macro="" textlink="">
      <xdr:nvSpPr>
        <xdr:cNvPr id="128" name="テキスト ボックス 127"/>
        <xdr:cNvSpPr txBox="1"/>
      </xdr:nvSpPr>
      <xdr:spPr>
        <a:xfrm>
          <a:off x="2527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157941</xdr:rowOff>
    </xdr:from>
    <xdr:to>
      <xdr:col>5</xdr:col>
      <xdr:colOff>34925</xdr:colOff>
      <xdr:row>35</xdr:row>
      <xdr:rowOff>259541</xdr:rowOff>
    </xdr:to>
    <xdr:sp macro="" textlink="">
      <xdr:nvSpPr>
        <xdr:cNvPr id="134" name="円/楕円 133"/>
        <xdr:cNvSpPr/>
      </xdr:nvSpPr>
      <xdr:spPr bwMode="auto">
        <a:xfrm>
          <a:off x="5600700" y="6768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3018</xdr:rowOff>
    </xdr:from>
    <xdr:ext cx="762000" cy="259045"/>
    <xdr:sp macro="" textlink="">
      <xdr:nvSpPr>
        <xdr:cNvPr id="135" name="人口1人当たり決算額の推移該当値テキスト445"/>
        <xdr:cNvSpPr txBox="1"/>
      </xdr:nvSpPr>
      <xdr:spPr>
        <a:xfrm>
          <a:off x="5740400" y="661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14,247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191937</xdr:rowOff>
    </xdr:from>
    <xdr:to>
      <xdr:col>4</xdr:col>
      <xdr:colOff>520700</xdr:colOff>
      <xdr:row>35</xdr:row>
      <xdr:rowOff>293537</xdr:rowOff>
    </xdr:to>
    <xdr:sp macro="" textlink="">
      <xdr:nvSpPr>
        <xdr:cNvPr id="136" name="円/楕円 135"/>
        <xdr:cNvSpPr/>
      </xdr:nvSpPr>
      <xdr:spPr bwMode="auto">
        <a:xfrm>
          <a:off x="4953000" y="6802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303714</xdr:rowOff>
    </xdr:from>
    <xdr:ext cx="736600" cy="259045"/>
    <xdr:sp macro="" textlink="">
      <xdr:nvSpPr>
        <xdr:cNvPr id="137" name="テキスト ボックス 136"/>
        <xdr:cNvSpPr txBox="1"/>
      </xdr:nvSpPr>
      <xdr:spPr>
        <a:xfrm>
          <a:off x="4622800" y="6571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31297</xdr:rowOff>
    </xdr:from>
    <xdr:to>
      <xdr:col>3</xdr:col>
      <xdr:colOff>955675</xdr:colOff>
      <xdr:row>36</xdr:row>
      <xdr:rowOff>132897</xdr:rowOff>
    </xdr:to>
    <xdr:sp macro="" textlink="">
      <xdr:nvSpPr>
        <xdr:cNvPr id="138" name="円/楕円 137"/>
        <xdr:cNvSpPr/>
      </xdr:nvSpPr>
      <xdr:spPr bwMode="auto">
        <a:xfrm>
          <a:off x="4254500" y="6984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117674</xdr:rowOff>
    </xdr:from>
    <xdr:ext cx="762000" cy="259045"/>
    <xdr:sp macro="" textlink="">
      <xdr:nvSpPr>
        <xdr:cNvPr id="139" name="テキスト ボックス 138"/>
        <xdr:cNvSpPr txBox="1"/>
      </xdr:nvSpPr>
      <xdr:spPr>
        <a:xfrm>
          <a:off x="3924300" y="707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269301</xdr:rowOff>
    </xdr:from>
    <xdr:to>
      <xdr:col>3</xdr:col>
      <xdr:colOff>257175</xdr:colOff>
      <xdr:row>36</xdr:row>
      <xdr:rowOff>28001</xdr:rowOff>
    </xdr:to>
    <xdr:sp macro="" textlink="">
      <xdr:nvSpPr>
        <xdr:cNvPr id="140" name="円/楕円 139"/>
        <xdr:cNvSpPr/>
      </xdr:nvSpPr>
      <xdr:spPr bwMode="auto">
        <a:xfrm>
          <a:off x="3556000" y="6879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12778</xdr:rowOff>
    </xdr:from>
    <xdr:ext cx="762000" cy="259045"/>
    <xdr:sp macro="" textlink="">
      <xdr:nvSpPr>
        <xdr:cNvPr id="141" name="テキスト ボックス 140"/>
        <xdr:cNvSpPr txBox="1"/>
      </xdr:nvSpPr>
      <xdr:spPr>
        <a:xfrm>
          <a:off x="3225800" y="6966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211335</xdr:rowOff>
    </xdr:from>
    <xdr:to>
      <xdr:col>2</xdr:col>
      <xdr:colOff>692150</xdr:colOff>
      <xdr:row>35</xdr:row>
      <xdr:rowOff>312935</xdr:rowOff>
    </xdr:to>
    <xdr:sp macro="" textlink="">
      <xdr:nvSpPr>
        <xdr:cNvPr id="142" name="円/楕円 141"/>
        <xdr:cNvSpPr/>
      </xdr:nvSpPr>
      <xdr:spPr bwMode="auto">
        <a:xfrm>
          <a:off x="2857500" y="6821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297712</xdr:rowOff>
    </xdr:from>
    <xdr:ext cx="762000" cy="259045"/>
    <xdr:sp macro="" textlink="">
      <xdr:nvSpPr>
        <xdr:cNvPr id="143" name="テキスト ボックス 142"/>
        <xdr:cNvSpPr txBox="1"/>
      </xdr:nvSpPr>
      <xdr:spPr>
        <a:xfrm>
          <a:off x="2527300" y="690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12,612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茨城県土浦市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143,570
140,160
122.89
57,589,219
56,063,369
896,198
29,029,662
71,931,757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69.6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138426</xdr:rowOff>
    </xdr:from>
    <xdr:to>
      <xdr:col>6</xdr:col>
      <xdr:colOff>510540</xdr:colOff>
      <xdr:row>39</xdr:row>
      <xdr:rowOff>29384</xdr:rowOff>
    </xdr:to>
    <xdr:cxnSp macro="">
      <xdr:nvCxnSpPr>
        <xdr:cNvPr id="58" name="直線コネクタ 57"/>
        <xdr:cNvCxnSpPr/>
      </xdr:nvCxnSpPr>
      <xdr:spPr>
        <a:xfrm flipV="1">
          <a:off x="4633595" y="5281926"/>
          <a:ext cx="1270" cy="14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33211</xdr:rowOff>
    </xdr:from>
    <xdr:ext cx="534377" cy="259045"/>
    <xdr:sp macro="" textlink="">
      <xdr:nvSpPr>
        <xdr:cNvPr id="59" name="人件費最小値テキスト"/>
        <xdr:cNvSpPr txBox="1"/>
      </xdr:nvSpPr>
      <xdr:spPr>
        <a:xfrm>
          <a:off x="4686300" y="67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29384</xdr:rowOff>
    </xdr:from>
    <xdr:to>
      <xdr:col>6</xdr:col>
      <xdr:colOff>600075</xdr:colOff>
      <xdr:row>39</xdr:row>
      <xdr:rowOff>29384</xdr:rowOff>
    </xdr:to>
    <xdr:cxnSp macro="">
      <xdr:nvCxnSpPr>
        <xdr:cNvPr id="60" name="直線コネクタ 59"/>
        <xdr:cNvCxnSpPr/>
      </xdr:nvCxnSpPr>
      <xdr:spPr>
        <a:xfrm>
          <a:off x="4546600" y="671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85103</xdr:rowOff>
    </xdr:from>
    <xdr:ext cx="534377" cy="259045"/>
    <xdr:sp macro="" textlink="">
      <xdr:nvSpPr>
        <xdr:cNvPr id="61" name="人件費最大値テキスト"/>
        <xdr:cNvSpPr txBox="1"/>
      </xdr:nvSpPr>
      <xdr:spPr>
        <a:xfrm>
          <a:off x="4686300" y="50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138426</xdr:rowOff>
    </xdr:from>
    <xdr:to>
      <xdr:col>6</xdr:col>
      <xdr:colOff>600075</xdr:colOff>
      <xdr:row>30</xdr:row>
      <xdr:rowOff>138426</xdr:rowOff>
    </xdr:to>
    <xdr:cxnSp macro="">
      <xdr:nvCxnSpPr>
        <xdr:cNvPr id="62" name="直線コネクタ 61"/>
        <xdr:cNvCxnSpPr/>
      </xdr:nvCxnSpPr>
      <xdr:spPr>
        <a:xfrm>
          <a:off x="4546600" y="528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8418</xdr:rowOff>
    </xdr:from>
    <xdr:to>
      <xdr:col>6</xdr:col>
      <xdr:colOff>511175</xdr:colOff>
      <xdr:row>33</xdr:row>
      <xdr:rowOff>60898</xdr:rowOff>
    </xdr:to>
    <xdr:cxnSp macro="">
      <xdr:nvCxnSpPr>
        <xdr:cNvPr id="63" name="直線コネクタ 62"/>
        <xdr:cNvCxnSpPr/>
      </xdr:nvCxnSpPr>
      <xdr:spPr>
        <a:xfrm>
          <a:off x="3797300" y="5666268"/>
          <a:ext cx="838200" cy="5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17982</xdr:rowOff>
    </xdr:from>
    <xdr:ext cx="534377" cy="259045"/>
    <xdr:sp macro="" textlink="">
      <xdr:nvSpPr>
        <xdr:cNvPr id="64" name="人件費平均値テキスト"/>
        <xdr:cNvSpPr txBox="1"/>
      </xdr:nvSpPr>
      <xdr:spPr>
        <a:xfrm>
          <a:off x="4686300" y="584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39555</xdr:rowOff>
    </xdr:from>
    <xdr:to>
      <xdr:col>6</xdr:col>
      <xdr:colOff>561975</xdr:colOff>
      <xdr:row>34</xdr:row>
      <xdr:rowOff>141155</xdr:rowOff>
    </xdr:to>
    <xdr:sp macro="" textlink="">
      <xdr:nvSpPr>
        <xdr:cNvPr id="65" name="フローチャート : 判断 64"/>
        <xdr:cNvSpPr/>
      </xdr:nvSpPr>
      <xdr:spPr>
        <a:xfrm>
          <a:off x="45847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8418</xdr:rowOff>
    </xdr:from>
    <xdr:to>
      <xdr:col>5</xdr:col>
      <xdr:colOff>358775</xdr:colOff>
      <xdr:row>33</xdr:row>
      <xdr:rowOff>13284</xdr:rowOff>
    </xdr:to>
    <xdr:cxnSp macro="">
      <xdr:nvCxnSpPr>
        <xdr:cNvPr id="66" name="直線コネクタ 65"/>
        <xdr:cNvCxnSpPr/>
      </xdr:nvCxnSpPr>
      <xdr:spPr>
        <a:xfrm flipV="1">
          <a:off x="2908300" y="5666268"/>
          <a:ext cx="889000" cy="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170478</xdr:rowOff>
    </xdr:from>
    <xdr:to>
      <xdr:col>5</xdr:col>
      <xdr:colOff>409575</xdr:colOff>
      <xdr:row>34</xdr:row>
      <xdr:rowOff>100628</xdr:rowOff>
    </xdr:to>
    <xdr:sp macro="" textlink="">
      <xdr:nvSpPr>
        <xdr:cNvPr id="67" name="フローチャート : 判断 66"/>
        <xdr:cNvSpPr/>
      </xdr:nvSpPr>
      <xdr:spPr>
        <a:xfrm>
          <a:off x="3746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91755</xdr:rowOff>
    </xdr:from>
    <xdr:ext cx="534377" cy="259045"/>
    <xdr:sp macro="" textlink="">
      <xdr:nvSpPr>
        <xdr:cNvPr id="68" name="テキスト ボックス 67"/>
        <xdr:cNvSpPr txBox="1"/>
      </xdr:nvSpPr>
      <xdr:spPr>
        <a:xfrm>
          <a:off x="3530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145938</xdr:rowOff>
    </xdr:from>
    <xdr:to>
      <xdr:col>4</xdr:col>
      <xdr:colOff>155575</xdr:colOff>
      <xdr:row>33</xdr:row>
      <xdr:rowOff>13284</xdr:rowOff>
    </xdr:to>
    <xdr:cxnSp macro="">
      <xdr:nvCxnSpPr>
        <xdr:cNvPr id="69" name="直線コネクタ 68"/>
        <xdr:cNvCxnSpPr/>
      </xdr:nvCxnSpPr>
      <xdr:spPr>
        <a:xfrm>
          <a:off x="2019300" y="5632338"/>
          <a:ext cx="889000" cy="3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130995</xdr:rowOff>
    </xdr:from>
    <xdr:to>
      <xdr:col>4</xdr:col>
      <xdr:colOff>206375</xdr:colOff>
      <xdr:row>34</xdr:row>
      <xdr:rowOff>61145</xdr:rowOff>
    </xdr:to>
    <xdr:sp macro="" textlink="">
      <xdr:nvSpPr>
        <xdr:cNvPr id="70" name="フローチャート : 判断 69"/>
        <xdr:cNvSpPr/>
      </xdr:nvSpPr>
      <xdr:spPr>
        <a:xfrm>
          <a:off x="2857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52272</xdr:rowOff>
    </xdr:from>
    <xdr:ext cx="534377" cy="259045"/>
    <xdr:sp macro="" textlink="">
      <xdr:nvSpPr>
        <xdr:cNvPr id="71" name="テキスト ボックス 70"/>
        <xdr:cNvSpPr txBox="1"/>
      </xdr:nvSpPr>
      <xdr:spPr>
        <a:xfrm>
          <a:off x="2641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139145</xdr:rowOff>
    </xdr:from>
    <xdr:to>
      <xdr:col>2</xdr:col>
      <xdr:colOff>638175</xdr:colOff>
      <xdr:row>32</xdr:row>
      <xdr:rowOff>145938</xdr:rowOff>
    </xdr:to>
    <xdr:cxnSp macro="">
      <xdr:nvCxnSpPr>
        <xdr:cNvPr id="72" name="直線コネクタ 71"/>
        <xdr:cNvCxnSpPr/>
      </xdr:nvCxnSpPr>
      <xdr:spPr>
        <a:xfrm>
          <a:off x="1130300" y="5625545"/>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149251</xdr:rowOff>
    </xdr:from>
    <xdr:to>
      <xdr:col>3</xdr:col>
      <xdr:colOff>3175</xdr:colOff>
      <xdr:row>34</xdr:row>
      <xdr:rowOff>79401</xdr:rowOff>
    </xdr:to>
    <xdr:sp macro="" textlink="">
      <xdr:nvSpPr>
        <xdr:cNvPr id="73" name="フローチャート : 判断 72"/>
        <xdr:cNvSpPr/>
      </xdr:nvSpPr>
      <xdr:spPr>
        <a:xfrm>
          <a:off x="1968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70528</xdr:rowOff>
    </xdr:from>
    <xdr:ext cx="534377" cy="259045"/>
    <xdr:sp macro="" textlink="">
      <xdr:nvSpPr>
        <xdr:cNvPr id="74" name="テキスト ボックス 73"/>
        <xdr:cNvSpPr txBox="1"/>
      </xdr:nvSpPr>
      <xdr:spPr>
        <a:xfrm>
          <a:off x="1752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53532</xdr:rowOff>
    </xdr:from>
    <xdr:to>
      <xdr:col>1</xdr:col>
      <xdr:colOff>485775</xdr:colOff>
      <xdr:row>33</xdr:row>
      <xdr:rowOff>155132</xdr:rowOff>
    </xdr:to>
    <xdr:sp macro="" textlink="">
      <xdr:nvSpPr>
        <xdr:cNvPr id="75" name="フローチャート : 判断 74"/>
        <xdr:cNvSpPr/>
      </xdr:nvSpPr>
      <xdr:spPr>
        <a:xfrm>
          <a:off x="1079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146259</xdr:rowOff>
    </xdr:from>
    <xdr:ext cx="534377" cy="259045"/>
    <xdr:sp macro="" textlink="">
      <xdr:nvSpPr>
        <xdr:cNvPr id="76" name="テキスト ボックス 75"/>
        <xdr:cNvSpPr txBox="1"/>
      </xdr:nvSpPr>
      <xdr:spPr>
        <a:xfrm>
          <a:off x="863111" y="5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10098</xdr:rowOff>
    </xdr:from>
    <xdr:to>
      <xdr:col>6</xdr:col>
      <xdr:colOff>561975</xdr:colOff>
      <xdr:row>33</xdr:row>
      <xdr:rowOff>111698</xdr:rowOff>
    </xdr:to>
    <xdr:sp macro="" textlink="">
      <xdr:nvSpPr>
        <xdr:cNvPr id="82" name="円/楕円 81"/>
        <xdr:cNvSpPr/>
      </xdr:nvSpPr>
      <xdr:spPr>
        <a:xfrm>
          <a:off x="4584700" y="566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32975</xdr:rowOff>
    </xdr:from>
    <xdr:ext cx="534377" cy="259045"/>
    <xdr:sp macro="" textlink="">
      <xdr:nvSpPr>
        <xdr:cNvPr id="83" name="人件費該当値テキスト"/>
        <xdr:cNvSpPr txBox="1"/>
      </xdr:nvSpPr>
      <xdr:spPr>
        <a:xfrm>
          <a:off x="4686300" y="551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62,663</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129068</xdr:rowOff>
    </xdr:from>
    <xdr:to>
      <xdr:col>5</xdr:col>
      <xdr:colOff>409575</xdr:colOff>
      <xdr:row>33</xdr:row>
      <xdr:rowOff>59218</xdr:rowOff>
    </xdr:to>
    <xdr:sp macro="" textlink="">
      <xdr:nvSpPr>
        <xdr:cNvPr id="84" name="円/楕円 83"/>
        <xdr:cNvSpPr/>
      </xdr:nvSpPr>
      <xdr:spPr>
        <a:xfrm>
          <a:off x="3746500" y="561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75745</xdr:rowOff>
    </xdr:from>
    <xdr:ext cx="534377" cy="259045"/>
    <xdr:sp macro="" textlink="">
      <xdr:nvSpPr>
        <xdr:cNvPr id="85" name="テキスト ボックス 84"/>
        <xdr:cNvSpPr txBox="1"/>
      </xdr:nvSpPr>
      <xdr:spPr>
        <a:xfrm>
          <a:off x="3530111" y="539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64,270</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133934</xdr:rowOff>
    </xdr:from>
    <xdr:to>
      <xdr:col>4</xdr:col>
      <xdr:colOff>206375</xdr:colOff>
      <xdr:row>33</xdr:row>
      <xdr:rowOff>64084</xdr:rowOff>
    </xdr:to>
    <xdr:sp macro="" textlink="">
      <xdr:nvSpPr>
        <xdr:cNvPr id="86" name="円/楕円 85"/>
        <xdr:cNvSpPr/>
      </xdr:nvSpPr>
      <xdr:spPr>
        <a:xfrm>
          <a:off x="2857500" y="562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80611</xdr:rowOff>
    </xdr:from>
    <xdr:ext cx="534377" cy="259045"/>
    <xdr:sp macro="" textlink="">
      <xdr:nvSpPr>
        <xdr:cNvPr id="87" name="テキスト ボックス 86"/>
        <xdr:cNvSpPr txBox="1"/>
      </xdr:nvSpPr>
      <xdr:spPr>
        <a:xfrm>
          <a:off x="2641111" y="539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64,121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95138</xdr:rowOff>
    </xdr:from>
    <xdr:to>
      <xdr:col>3</xdr:col>
      <xdr:colOff>3175</xdr:colOff>
      <xdr:row>33</xdr:row>
      <xdr:rowOff>25288</xdr:rowOff>
    </xdr:to>
    <xdr:sp macro="" textlink="">
      <xdr:nvSpPr>
        <xdr:cNvPr id="88" name="円/楕円 87"/>
        <xdr:cNvSpPr/>
      </xdr:nvSpPr>
      <xdr:spPr>
        <a:xfrm>
          <a:off x="1968500" y="55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41815</xdr:rowOff>
    </xdr:from>
    <xdr:ext cx="534377" cy="259045"/>
    <xdr:sp macro="" textlink="">
      <xdr:nvSpPr>
        <xdr:cNvPr id="89" name="テキスト ボックス 88"/>
        <xdr:cNvSpPr txBox="1"/>
      </xdr:nvSpPr>
      <xdr:spPr>
        <a:xfrm>
          <a:off x="1752111" y="535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65,309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88345</xdr:rowOff>
    </xdr:from>
    <xdr:to>
      <xdr:col>1</xdr:col>
      <xdr:colOff>485775</xdr:colOff>
      <xdr:row>33</xdr:row>
      <xdr:rowOff>18495</xdr:rowOff>
    </xdr:to>
    <xdr:sp macro="" textlink="">
      <xdr:nvSpPr>
        <xdr:cNvPr id="90" name="円/楕円 89"/>
        <xdr:cNvSpPr/>
      </xdr:nvSpPr>
      <xdr:spPr>
        <a:xfrm>
          <a:off x="1079500" y="557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35022</xdr:rowOff>
    </xdr:from>
    <xdr:ext cx="534377" cy="259045"/>
    <xdr:sp macro="" textlink="">
      <xdr:nvSpPr>
        <xdr:cNvPr id="91" name="テキスト ボックス 90"/>
        <xdr:cNvSpPr txBox="1"/>
      </xdr:nvSpPr>
      <xdr:spPr>
        <a:xfrm>
          <a:off x="863111" y="53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74686</xdr:rowOff>
    </xdr:from>
    <xdr:to>
      <xdr:col>6</xdr:col>
      <xdr:colOff>510540</xdr:colOff>
      <xdr:row>59</xdr:row>
      <xdr:rowOff>59644</xdr:rowOff>
    </xdr:to>
    <xdr:cxnSp macro="">
      <xdr:nvCxnSpPr>
        <xdr:cNvPr id="114" name="直線コネクタ 113"/>
        <xdr:cNvCxnSpPr/>
      </xdr:nvCxnSpPr>
      <xdr:spPr>
        <a:xfrm flipV="1">
          <a:off x="4633595" y="8818636"/>
          <a:ext cx="1270" cy="1356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63471</xdr:rowOff>
    </xdr:from>
    <xdr:ext cx="534377" cy="259045"/>
    <xdr:sp macro="" textlink="">
      <xdr:nvSpPr>
        <xdr:cNvPr id="115" name="物件費最小値テキスト"/>
        <xdr:cNvSpPr txBox="1"/>
      </xdr:nvSpPr>
      <xdr:spPr>
        <a:xfrm>
          <a:off x="4686300" y="101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59</xdr:row>
      <xdr:rowOff>59644</xdr:rowOff>
    </xdr:from>
    <xdr:to>
      <xdr:col>6</xdr:col>
      <xdr:colOff>600075</xdr:colOff>
      <xdr:row>59</xdr:row>
      <xdr:rowOff>59644</xdr:rowOff>
    </xdr:to>
    <xdr:cxnSp macro="">
      <xdr:nvCxnSpPr>
        <xdr:cNvPr id="116" name="直線コネクタ 115"/>
        <xdr:cNvCxnSpPr/>
      </xdr:nvCxnSpPr>
      <xdr:spPr>
        <a:xfrm>
          <a:off x="4546600" y="1017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21363</xdr:rowOff>
    </xdr:from>
    <xdr:ext cx="534377" cy="259045"/>
    <xdr:sp macro="" textlink="">
      <xdr:nvSpPr>
        <xdr:cNvPr id="117" name="物件費最大値テキスト"/>
        <xdr:cNvSpPr txBox="1"/>
      </xdr:nvSpPr>
      <xdr:spPr>
        <a:xfrm>
          <a:off x="4686300" y="85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51</xdr:row>
      <xdr:rowOff>74686</xdr:rowOff>
    </xdr:from>
    <xdr:to>
      <xdr:col>6</xdr:col>
      <xdr:colOff>600075</xdr:colOff>
      <xdr:row>51</xdr:row>
      <xdr:rowOff>74686</xdr:rowOff>
    </xdr:to>
    <xdr:cxnSp macro="">
      <xdr:nvCxnSpPr>
        <xdr:cNvPr id="118" name="直線コネクタ 117"/>
        <xdr:cNvCxnSpPr/>
      </xdr:nvCxnSpPr>
      <xdr:spPr>
        <a:xfrm>
          <a:off x="4546600" y="881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53632</xdr:rowOff>
    </xdr:from>
    <xdr:to>
      <xdr:col>6</xdr:col>
      <xdr:colOff>511175</xdr:colOff>
      <xdr:row>57</xdr:row>
      <xdr:rowOff>80470</xdr:rowOff>
    </xdr:to>
    <xdr:cxnSp macro="">
      <xdr:nvCxnSpPr>
        <xdr:cNvPr id="119" name="直線コネクタ 118"/>
        <xdr:cNvCxnSpPr/>
      </xdr:nvCxnSpPr>
      <xdr:spPr>
        <a:xfrm flipV="1">
          <a:off x="3797300" y="9826282"/>
          <a:ext cx="838200" cy="2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152755</xdr:rowOff>
    </xdr:from>
    <xdr:ext cx="534377" cy="259045"/>
    <xdr:sp macro="" textlink="">
      <xdr:nvSpPr>
        <xdr:cNvPr id="120" name="物件費平均値テキスト"/>
        <xdr:cNvSpPr txBox="1"/>
      </xdr:nvSpPr>
      <xdr:spPr>
        <a:xfrm>
          <a:off x="4686300" y="9753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2878</xdr:rowOff>
    </xdr:from>
    <xdr:to>
      <xdr:col>6</xdr:col>
      <xdr:colOff>561975</xdr:colOff>
      <xdr:row>57</xdr:row>
      <xdr:rowOff>104478</xdr:rowOff>
    </xdr:to>
    <xdr:sp macro="" textlink="">
      <xdr:nvSpPr>
        <xdr:cNvPr id="121" name="フローチャート : 判断 120"/>
        <xdr:cNvSpPr/>
      </xdr:nvSpPr>
      <xdr:spPr>
        <a:xfrm>
          <a:off x="45847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80470</xdr:rowOff>
    </xdr:from>
    <xdr:to>
      <xdr:col>5</xdr:col>
      <xdr:colOff>358775</xdr:colOff>
      <xdr:row>57</xdr:row>
      <xdr:rowOff>152159</xdr:rowOff>
    </xdr:to>
    <xdr:cxnSp macro="">
      <xdr:nvCxnSpPr>
        <xdr:cNvPr id="122" name="直線コネクタ 121"/>
        <xdr:cNvCxnSpPr/>
      </xdr:nvCxnSpPr>
      <xdr:spPr>
        <a:xfrm flipV="1">
          <a:off x="2908300" y="9853120"/>
          <a:ext cx="889000" cy="7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36047</xdr:rowOff>
    </xdr:from>
    <xdr:to>
      <xdr:col>5</xdr:col>
      <xdr:colOff>409575</xdr:colOff>
      <xdr:row>57</xdr:row>
      <xdr:rowOff>137647</xdr:rowOff>
    </xdr:to>
    <xdr:sp macro="" textlink="">
      <xdr:nvSpPr>
        <xdr:cNvPr id="123" name="フローチャート : 判断 122"/>
        <xdr:cNvSpPr/>
      </xdr:nvSpPr>
      <xdr:spPr>
        <a:xfrm>
          <a:off x="3746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128774</xdr:rowOff>
    </xdr:from>
    <xdr:ext cx="534377" cy="259045"/>
    <xdr:sp macro="" textlink="">
      <xdr:nvSpPr>
        <xdr:cNvPr id="124" name="テキスト ボックス 123"/>
        <xdr:cNvSpPr txBox="1"/>
      </xdr:nvSpPr>
      <xdr:spPr>
        <a:xfrm>
          <a:off x="3530111" y="990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152159</xdr:rowOff>
    </xdr:from>
    <xdr:to>
      <xdr:col>4</xdr:col>
      <xdr:colOff>155575</xdr:colOff>
      <xdr:row>58</xdr:row>
      <xdr:rowOff>16690</xdr:rowOff>
    </xdr:to>
    <xdr:cxnSp macro="">
      <xdr:nvCxnSpPr>
        <xdr:cNvPr id="125" name="直線コネクタ 124"/>
        <xdr:cNvCxnSpPr/>
      </xdr:nvCxnSpPr>
      <xdr:spPr>
        <a:xfrm flipV="1">
          <a:off x="2019300" y="9924809"/>
          <a:ext cx="889000" cy="3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26309</xdr:rowOff>
    </xdr:from>
    <xdr:to>
      <xdr:col>4</xdr:col>
      <xdr:colOff>206375</xdr:colOff>
      <xdr:row>57</xdr:row>
      <xdr:rowOff>127909</xdr:rowOff>
    </xdr:to>
    <xdr:sp macro="" textlink="">
      <xdr:nvSpPr>
        <xdr:cNvPr id="126" name="フローチャート : 判断 125"/>
        <xdr:cNvSpPr/>
      </xdr:nvSpPr>
      <xdr:spPr>
        <a:xfrm>
          <a:off x="2857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144436</xdr:rowOff>
    </xdr:from>
    <xdr:ext cx="534377" cy="259045"/>
    <xdr:sp macro="" textlink="">
      <xdr:nvSpPr>
        <xdr:cNvPr id="127" name="テキスト ボックス 126"/>
        <xdr:cNvSpPr txBox="1"/>
      </xdr:nvSpPr>
      <xdr:spPr>
        <a:xfrm>
          <a:off x="2641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16690</xdr:rowOff>
    </xdr:from>
    <xdr:to>
      <xdr:col>2</xdr:col>
      <xdr:colOff>638175</xdr:colOff>
      <xdr:row>58</xdr:row>
      <xdr:rowOff>33355</xdr:rowOff>
    </xdr:to>
    <xdr:cxnSp macro="">
      <xdr:nvCxnSpPr>
        <xdr:cNvPr id="128" name="直線コネクタ 127"/>
        <xdr:cNvCxnSpPr/>
      </xdr:nvCxnSpPr>
      <xdr:spPr>
        <a:xfrm flipV="1">
          <a:off x="1130300" y="9960790"/>
          <a:ext cx="889000" cy="1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85745</xdr:rowOff>
    </xdr:from>
    <xdr:to>
      <xdr:col>3</xdr:col>
      <xdr:colOff>3175</xdr:colOff>
      <xdr:row>58</xdr:row>
      <xdr:rowOff>15895</xdr:rowOff>
    </xdr:to>
    <xdr:sp macro="" textlink="">
      <xdr:nvSpPr>
        <xdr:cNvPr id="129" name="フローチャート : 判断 128"/>
        <xdr:cNvSpPr/>
      </xdr:nvSpPr>
      <xdr:spPr>
        <a:xfrm>
          <a:off x="1968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32422</xdr:rowOff>
    </xdr:from>
    <xdr:ext cx="534377" cy="259045"/>
    <xdr:sp macro="" textlink="">
      <xdr:nvSpPr>
        <xdr:cNvPr id="130" name="テキスト ボックス 129"/>
        <xdr:cNvSpPr txBox="1"/>
      </xdr:nvSpPr>
      <xdr:spPr>
        <a:xfrm>
          <a:off x="1752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101381</xdr:rowOff>
    </xdr:from>
    <xdr:to>
      <xdr:col>1</xdr:col>
      <xdr:colOff>485775</xdr:colOff>
      <xdr:row>58</xdr:row>
      <xdr:rowOff>31531</xdr:rowOff>
    </xdr:to>
    <xdr:sp macro="" textlink="">
      <xdr:nvSpPr>
        <xdr:cNvPr id="131" name="フローチャート : 判断 130"/>
        <xdr:cNvSpPr/>
      </xdr:nvSpPr>
      <xdr:spPr>
        <a:xfrm>
          <a:off x="1079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48058</xdr:rowOff>
    </xdr:from>
    <xdr:ext cx="534377" cy="259045"/>
    <xdr:sp macro="" textlink="">
      <xdr:nvSpPr>
        <xdr:cNvPr id="132" name="テキスト ボックス 131"/>
        <xdr:cNvSpPr txBox="1"/>
      </xdr:nvSpPr>
      <xdr:spPr>
        <a:xfrm>
          <a:off x="863111" y="964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2832</xdr:rowOff>
    </xdr:from>
    <xdr:to>
      <xdr:col>6</xdr:col>
      <xdr:colOff>561975</xdr:colOff>
      <xdr:row>57</xdr:row>
      <xdr:rowOff>104432</xdr:rowOff>
    </xdr:to>
    <xdr:sp macro="" textlink="">
      <xdr:nvSpPr>
        <xdr:cNvPr id="138" name="円/楕円 137"/>
        <xdr:cNvSpPr/>
      </xdr:nvSpPr>
      <xdr:spPr>
        <a:xfrm>
          <a:off x="4584700" y="977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25709</xdr:rowOff>
    </xdr:from>
    <xdr:ext cx="534377" cy="259045"/>
    <xdr:sp macro="" textlink="">
      <xdr:nvSpPr>
        <xdr:cNvPr id="139" name="物件費該当値テキスト"/>
        <xdr:cNvSpPr txBox="1"/>
      </xdr:nvSpPr>
      <xdr:spPr>
        <a:xfrm>
          <a:off x="4686300" y="96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51,265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29670</xdr:rowOff>
    </xdr:from>
    <xdr:to>
      <xdr:col>5</xdr:col>
      <xdr:colOff>409575</xdr:colOff>
      <xdr:row>57</xdr:row>
      <xdr:rowOff>131270</xdr:rowOff>
    </xdr:to>
    <xdr:sp macro="" textlink="">
      <xdr:nvSpPr>
        <xdr:cNvPr id="140" name="円/楕円 139"/>
        <xdr:cNvSpPr/>
      </xdr:nvSpPr>
      <xdr:spPr>
        <a:xfrm>
          <a:off x="3746500" y="980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147797</xdr:rowOff>
    </xdr:from>
    <xdr:ext cx="534377" cy="259045"/>
    <xdr:sp macro="" textlink="">
      <xdr:nvSpPr>
        <xdr:cNvPr id="141" name="テキスト ボックス 140"/>
        <xdr:cNvSpPr txBox="1"/>
      </xdr:nvSpPr>
      <xdr:spPr>
        <a:xfrm>
          <a:off x="3530111" y="957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50,091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101359</xdr:rowOff>
    </xdr:from>
    <xdr:to>
      <xdr:col>4</xdr:col>
      <xdr:colOff>206375</xdr:colOff>
      <xdr:row>58</xdr:row>
      <xdr:rowOff>31509</xdr:rowOff>
    </xdr:to>
    <xdr:sp macro="" textlink="">
      <xdr:nvSpPr>
        <xdr:cNvPr id="142" name="円/楕円 141"/>
        <xdr:cNvSpPr/>
      </xdr:nvSpPr>
      <xdr:spPr>
        <a:xfrm>
          <a:off x="2857500" y="987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22636</xdr:rowOff>
    </xdr:from>
    <xdr:ext cx="534377" cy="259045"/>
    <xdr:sp macro="" textlink="">
      <xdr:nvSpPr>
        <xdr:cNvPr id="143" name="テキスト ボックス 142"/>
        <xdr:cNvSpPr txBox="1"/>
      </xdr:nvSpPr>
      <xdr:spPr>
        <a:xfrm>
          <a:off x="2641111" y="996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46,955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137340</xdr:rowOff>
    </xdr:from>
    <xdr:to>
      <xdr:col>3</xdr:col>
      <xdr:colOff>3175</xdr:colOff>
      <xdr:row>58</xdr:row>
      <xdr:rowOff>67490</xdr:rowOff>
    </xdr:to>
    <xdr:sp macro="" textlink="">
      <xdr:nvSpPr>
        <xdr:cNvPr id="144" name="円/楕円 143"/>
        <xdr:cNvSpPr/>
      </xdr:nvSpPr>
      <xdr:spPr>
        <a:xfrm>
          <a:off x="1968500" y="990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58617</xdr:rowOff>
    </xdr:from>
    <xdr:ext cx="534377" cy="259045"/>
    <xdr:sp macro="" textlink="">
      <xdr:nvSpPr>
        <xdr:cNvPr id="145" name="テキスト ボックス 144"/>
        <xdr:cNvSpPr txBox="1"/>
      </xdr:nvSpPr>
      <xdr:spPr>
        <a:xfrm>
          <a:off x="1752111" y="1000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45,381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154005</xdr:rowOff>
    </xdr:from>
    <xdr:to>
      <xdr:col>1</xdr:col>
      <xdr:colOff>485775</xdr:colOff>
      <xdr:row>58</xdr:row>
      <xdr:rowOff>84155</xdr:rowOff>
    </xdr:to>
    <xdr:sp macro="" textlink="">
      <xdr:nvSpPr>
        <xdr:cNvPr id="146" name="円/楕円 145"/>
        <xdr:cNvSpPr/>
      </xdr:nvSpPr>
      <xdr:spPr>
        <a:xfrm>
          <a:off x="1079500" y="992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75282</xdr:rowOff>
    </xdr:from>
    <xdr:ext cx="534377" cy="259045"/>
    <xdr:sp macro="" textlink="">
      <xdr:nvSpPr>
        <xdr:cNvPr id="147" name="テキスト ボックス 146"/>
        <xdr:cNvSpPr txBox="1"/>
      </xdr:nvSpPr>
      <xdr:spPr>
        <a:xfrm>
          <a:off x="863111" y="1001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127127</xdr:rowOff>
    </xdr:from>
    <xdr:to>
      <xdr:col>6</xdr:col>
      <xdr:colOff>510540</xdr:colOff>
      <xdr:row>78</xdr:row>
      <xdr:rowOff>139319</xdr:rowOff>
    </xdr:to>
    <xdr:cxnSp macro="">
      <xdr:nvCxnSpPr>
        <xdr:cNvPr id="171" name="直線コネクタ 170"/>
        <xdr:cNvCxnSpPr/>
      </xdr:nvCxnSpPr>
      <xdr:spPr>
        <a:xfrm flipV="1">
          <a:off x="4633595" y="12128627"/>
          <a:ext cx="1270" cy="138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143146</xdr:rowOff>
    </xdr:from>
    <xdr:ext cx="378565" cy="259045"/>
    <xdr:sp macro="" textlink="">
      <xdr:nvSpPr>
        <xdr:cNvPr id="172" name="維持補修費最小値テキスト"/>
        <xdr:cNvSpPr txBox="1"/>
      </xdr:nvSpPr>
      <xdr:spPr>
        <a:xfrm>
          <a:off x="4686300" y="13516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139319</xdr:rowOff>
    </xdr:from>
    <xdr:to>
      <xdr:col>6</xdr:col>
      <xdr:colOff>600075</xdr:colOff>
      <xdr:row>78</xdr:row>
      <xdr:rowOff>139319</xdr:rowOff>
    </xdr:to>
    <xdr:cxnSp macro="">
      <xdr:nvCxnSpPr>
        <xdr:cNvPr id="173" name="直線コネクタ 172"/>
        <xdr:cNvCxnSpPr/>
      </xdr:nvCxnSpPr>
      <xdr:spPr>
        <a:xfrm>
          <a:off x="4546600" y="1351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73804</xdr:rowOff>
    </xdr:from>
    <xdr:ext cx="534377" cy="259045"/>
    <xdr:sp macro="" textlink="">
      <xdr:nvSpPr>
        <xdr:cNvPr id="174" name="維持補修費最大値テキスト"/>
        <xdr:cNvSpPr txBox="1"/>
      </xdr:nvSpPr>
      <xdr:spPr>
        <a:xfrm>
          <a:off x="4686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127127</xdr:rowOff>
    </xdr:from>
    <xdr:to>
      <xdr:col>6</xdr:col>
      <xdr:colOff>600075</xdr:colOff>
      <xdr:row>70</xdr:row>
      <xdr:rowOff>127127</xdr:rowOff>
    </xdr:to>
    <xdr:cxnSp macro="">
      <xdr:nvCxnSpPr>
        <xdr:cNvPr id="175" name="直線コネクタ 174"/>
        <xdr:cNvCxnSpPr/>
      </xdr:nvCxnSpPr>
      <xdr:spPr>
        <a:xfrm>
          <a:off x="4546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74168</xdr:rowOff>
    </xdr:from>
    <xdr:to>
      <xdr:col>6</xdr:col>
      <xdr:colOff>511175</xdr:colOff>
      <xdr:row>75</xdr:row>
      <xdr:rowOff>92964</xdr:rowOff>
    </xdr:to>
    <xdr:cxnSp macro="">
      <xdr:nvCxnSpPr>
        <xdr:cNvPr id="176" name="直線コネクタ 175"/>
        <xdr:cNvCxnSpPr/>
      </xdr:nvCxnSpPr>
      <xdr:spPr>
        <a:xfrm flipV="1">
          <a:off x="3797300" y="12932918"/>
          <a:ext cx="838200" cy="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68597</xdr:rowOff>
    </xdr:from>
    <xdr:ext cx="469744" cy="259045"/>
    <xdr:sp macro="" textlink="">
      <xdr:nvSpPr>
        <xdr:cNvPr id="177" name="維持補修費平均値テキスト"/>
        <xdr:cNvSpPr txBox="1"/>
      </xdr:nvSpPr>
      <xdr:spPr>
        <a:xfrm>
          <a:off x="4686300" y="13098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78" name="フローチャート : 判断 177"/>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53086</xdr:rowOff>
    </xdr:from>
    <xdr:to>
      <xdr:col>5</xdr:col>
      <xdr:colOff>358775</xdr:colOff>
      <xdr:row>75</xdr:row>
      <xdr:rowOff>92964</xdr:rowOff>
    </xdr:to>
    <xdr:cxnSp macro="">
      <xdr:nvCxnSpPr>
        <xdr:cNvPr id="179" name="直線コネクタ 178"/>
        <xdr:cNvCxnSpPr/>
      </xdr:nvCxnSpPr>
      <xdr:spPr>
        <a:xfrm>
          <a:off x="2908300" y="12911836"/>
          <a:ext cx="889000" cy="3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92838</xdr:rowOff>
    </xdr:from>
    <xdr:to>
      <xdr:col>5</xdr:col>
      <xdr:colOff>409575</xdr:colOff>
      <xdr:row>77</xdr:row>
      <xdr:rowOff>22988</xdr:rowOff>
    </xdr:to>
    <xdr:sp macro="" textlink="">
      <xdr:nvSpPr>
        <xdr:cNvPr id="180" name="フローチャート : 判断 179"/>
        <xdr:cNvSpPr/>
      </xdr:nvSpPr>
      <xdr:spPr>
        <a:xfrm>
          <a:off x="3746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14115</xdr:rowOff>
    </xdr:from>
    <xdr:ext cx="469744" cy="259045"/>
    <xdr:sp macro="" textlink="">
      <xdr:nvSpPr>
        <xdr:cNvPr id="181" name="テキスト ボックス 180"/>
        <xdr:cNvSpPr txBox="1"/>
      </xdr:nvSpPr>
      <xdr:spPr>
        <a:xfrm>
          <a:off x="3562427" y="1321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53086</xdr:rowOff>
    </xdr:from>
    <xdr:to>
      <xdr:col>4</xdr:col>
      <xdr:colOff>155575</xdr:colOff>
      <xdr:row>75</xdr:row>
      <xdr:rowOff>115824</xdr:rowOff>
    </xdr:to>
    <xdr:cxnSp macro="">
      <xdr:nvCxnSpPr>
        <xdr:cNvPr id="182" name="直線コネクタ 181"/>
        <xdr:cNvCxnSpPr/>
      </xdr:nvCxnSpPr>
      <xdr:spPr>
        <a:xfrm flipV="1">
          <a:off x="2019300" y="1291183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3811</xdr:rowOff>
    </xdr:from>
    <xdr:to>
      <xdr:col>4</xdr:col>
      <xdr:colOff>206375</xdr:colOff>
      <xdr:row>76</xdr:row>
      <xdr:rowOff>105411</xdr:rowOff>
    </xdr:to>
    <xdr:sp macro="" textlink="">
      <xdr:nvSpPr>
        <xdr:cNvPr id="183" name="フローチャート : 判断 182"/>
        <xdr:cNvSpPr/>
      </xdr:nvSpPr>
      <xdr:spPr>
        <a:xfrm>
          <a:off x="2857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96538</xdr:rowOff>
    </xdr:from>
    <xdr:ext cx="469744" cy="259045"/>
    <xdr:sp macro="" textlink="">
      <xdr:nvSpPr>
        <xdr:cNvPr id="184" name="テキスト ボックス 183"/>
        <xdr:cNvSpPr txBox="1"/>
      </xdr:nvSpPr>
      <xdr:spPr>
        <a:xfrm>
          <a:off x="2673427" y="1312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43942</xdr:rowOff>
    </xdr:from>
    <xdr:to>
      <xdr:col>2</xdr:col>
      <xdr:colOff>638175</xdr:colOff>
      <xdr:row>75</xdr:row>
      <xdr:rowOff>115824</xdr:rowOff>
    </xdr:to>
    <xdr:cxnSp macro="">
      <xdr:nvCxnSpPr>
        <xdr:cNvPr id="185" name="直線コネクタ 184"/>
        <xdr:cNvCxnSpPr/>
      </xdr:nvCxnSpPr>
      <xdr:spPr>
        <a:xfrm>
          <a:off x="1130300" y="12902692"/>
          <a:ext cx="889000" cy="7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32258</xdr:rowOff>
    </xdr:from>
    <xdr:to>
      <xdr:col>3</xdr:col>
      <xdr:colOff>3175</xdr:colOff>
      <xdr:row>76</xdr:row>
      <xdr:rowOff>133858</xdr:rowOff>
    </xdr:to>
    <xdr:sp macro="" textlink="">
      <xdr:nvSpPr>
        <xdr:cNvPr id="186" name="フローチャート : 判断 185"/>
        <xdr:cNvSpPr/>
      </xdr:nvSpPr>
      <xdr:spPr>
        <a:xfrm>
          <a:off x="1968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124985</xdr:rowOff>
    </xdr:from>
    <xdr:ext cx="469744" cy="259045"/>
    <xdr:sp macro="" textlink="">
      <xdr:nvSpPr>
        <xdr:cNvPr id="187" name="テキスト ボックス 186"/>
        <xdr:cNvSpPr txBox="1"/>
      </xdr:nvSpPr>
      <xdr:spPr>
        <a:xfrm>
          <a:off x="1784427" y="1315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26163</xdr:rowOff>
    </xdr:from>
    <xdr:to>
      <xdr:col>1</xdr:col>
      <xdr:colOff>485775</xdr:colOff>
      <xdr:row>76</xdr:row>
      <xdr:rowOff>127763</xdr:rowOff>
    </xdr:to>
    <xdr:sp macro="" textlink="">
      <xdr:nvSpPr>
        <xdr:cNvPr id="188" name="フローチャート : 判断 187"/>
        <xdr:cNvSpPr/>
      </xdr:nvSpPr>
      <xdr:spPr>
        <a:xfrm>
          <a:off x="1079500" y="130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118890</xdr:rowOff>
    </xdr:from>
    <xdr:ext cx="469744" cy="259045"/>
    <xdr:sp macro="" textlink="">
      <xdr:nvSpPr>
        <xdr:cNvPr id="189" name="テキスト ボックス 188"/>
        <xdr:cNvSpPr txBox="1"/>
      </xdr:nvSpPr>
      <xdr:spPr>
        <a:xfrm>
          <a:off x="895427" y="131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23368</xdr:rowOff>
    </xdr:from>
    <xdr:to>
      <xdr:col>6</xdr:col>
      <xdr:colOff>561975</xdr:colOff>
      <xdr:row>75</xdr:row>
      <xdr:rowOff>124968</xdr:rowOff>
    </xdr:to>
    <xdr:sp macro="" textlink="">
      <xdr:nvSpPr>
        <xdr:cNvPr id="195" name="円/楕円 194"/>
        <xdr:cNvSpPr/>
      </xdr:nvSpPr>
      <xdr:spPr>
        <a:xfrm>
          <a:off x="4584700" y="1288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46245</xdr:rowOff>
    </xdr:from>
    <xdr:ext cx="469744" cy="259045"/>
    <xdr:sp macro="" textlink="">
      <xdr:nvSpPr>
        <xdr:cNvPr id="196" name="維持補修費該当値テキスト"/>
        <xdr:cNvSpPr txBox="1"/>
      </xdr:nvSpPr>
      <xdr:spPr>
        <a:xfrm>
          <a:off x="4686300" y="1273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42164</xdr:rowOff>
    </xdr:from>
    <xdr:to>
      <xdr:col>5</xdr:col>
      <xdr:colOff>409575</xdr:colOff>
      <xdr:row>75</xdr:row>
      <xdr:rowOff>143764</xdr:rowOff>
    </xdr:to>
    <xdr:sp macro="" textlink="">
      <xdr:nvSpPr>
        <xdr:cNvPr id="197" name="円/楕円 196"/>
        <xdr:cNvSpPr/>
      </xdr:nvSpPr>
      <xdr:spPr>
        <a:xfrm>
          <a:off x="3746500" y="1290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160291</xdr:rowOff>
    </xdr:from>
    <xdr:ext cx="469744" cy="259045"/>
    <xdr:sp macro="" textlink="">
      <xdr:nvSpPr>
        <xdr:cNvPr id="198" name="テキスト ボックス 197"/>
        <xdr:cNvSpPr txBox="1"/>
      </xdr:nvSpPr>
      <xdr:spPr>
        <a:xfrm>
          <a:off x="3562427" y="1267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2286</xdr:rowOff>
    </xdr:from>
    <xdr:to>
      <xdr:col>4</xdr:col>
      <xdr:colOff>206375</xdr:colOff>
      <xdr:row>75</xdr:row>
      <xdr:rowOff>103886</xdr:rowOff>
    </xdr:to>
    <xdr:sp macro="" textlink="">
      <xdr:nvSpPr>
        <xdr:cNvPr id="199" name="円/楕円 198"/>
        <xdr:cNvSpPr/>
      </xdr:nvSpPr>
      <xdr:spPr>
        <a:xfrm>
          <a:off x="2857500" y="1286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120413</xdr:rowOff>
    </xdr:from>
    <xdr:ext cx="469744" cy="259045"/>
    <xdr:sp macro="" textlink="">
      <xdr:nvSpPr>
        <xdr:cNvPr id="200" name="テキスト ボックス 199"/>
        <xdr:cNvSpPr txBox="1"/>
      </xdr:nvSpPr>
      <xdr:spPr>
        <a:xfrm>
          <a:off x="2673427" y="1263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65024</xdr:rowOff>
    </xdr:from>
    <xdr:to>
      <xdr:col>3</xdr:col>
      <xdr:colOff>3175</xdr:colOff>
      <xdr:row>75</xdr:row>
      <xdr:rowOff>166624</xdr:rowOff>
    </xdr:to>
    <xdr:sp macro="" textlink="">
      <xdr:nvSpPr>
        <xdr:cNvPr id="201" name="円/楕円 200"/>
        <xdr:cNvSpPr/>
      </xdr:nvSpPr>
      <xdr:spPr>
        <a:xfrm>
          <a:off x="1968500" y="1292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11701</xdr:rowOff>
    </xdr:from>
    <xdr:ext cx="469744" cy="259045"/>
    <xdr:sp macro="" textlink="">
      <xdr:nvSpPr>
        <xdr:cNvPr id="202" name="テキスト ボックス 201"/>
        <xdr:cNvSpPr txBox="1"/>
      </xdr:nvSpPr>
      <xdr:spPr>
        <a:xfrm>
          <a:off x="1784427" y="1269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4,838</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164592</xdr:rowOff>
    </xdr:from>
    <xdr:to>
      <xdr:col>1</xdr:col>
      <xdr:colOff>485775</xdr:colOff>
      <xdr:row>75</xdr:row>
      <xdr:rowOff>94742</xdr:rowOff>
    </xdr:to>
    <xdr:sp macro="" textlink="">
      <xdr:nvSpPr>
        <xdr:cNvPr id="203" name="円/楕円 202"/>
        <xdr:cNvSpPr/>
      </xdr:nvSpPr>
      <xdr:spPr>
        <a:xfrm>
          <a:off x="1079500" y="1285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111269</xdr:rowOff>
    </xdr:from>
    <xdr:ext cx="469744" cy="259045"/>
    <xdr:sp macro="" textlink="">
      <xdr:nvSpPr>
        <xdr:cNvPr id="204" name="テキスト ボックス 203"/>
        <xdr:cNvSpPr txBox="1"/>
      </xdr:nvSpPr>
      <xdr:spPr>
        <a:xfrm>
          <a:off x="895427" y="1262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102108</xdr:rowOff>
    </xdr:from>
    <xdr:to>
      <xdr:col>6</xdr:col>
      <xdr:colOff>510540</xdr:colOff>
      <xdr:row>99</xdr:row>
      <xdr:rowOff>46710</xdr:rowOff>
    </xdr:to>
    <xdr:cxnSp macro="">
      <xdr:nvCxnSpPr>
        <xdr:cNvPr id="229" name="直線コネクタ 228"/>
        <xdr:cNvCxnSpPr/>
      </xdr:nvCxnSpPr>
      <xdr:spPr>
        <a:xfrm flipV="1">
          <a:off x="4633595" y="15704058"/>
          <a:ext cx="1270" cy="131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50537</xdr:rowOff>
    </xdr:from>
    <xdr:ext cx="534377" cy="259045"/>
    <xdr:sp macro="" textlink="">
      <xdr:nvSpPr>
        <xdr:cNvPr id="230" name="扶助費最小値テキスト"/>
        <xdr:cNvSpPr txBox="1"/>
      </xdr:nvSpPr>
      <xdr:spPr>
        <a:xfrm>
          <a:off x="4686300" y="170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99</xdr:row>
      <xdr:rowOff>46710</xdr:rowOff>
    </xdr:from>
    <xdr:to>
      <xdr:col>6</xdr:col>
      <xdr:colOff>600075</xdr:colOff>
      <xdr:row>99</xdr:row>
      <xdr:rowOff>46710</xdr:rowOff>
    </xdr:to>
    <xdr:cxnSp macro="">
      <xdr:nvCxnSpPr>
        <xdr:cNvPr id="231" name="直線コネクタ 230"/>
        <xdr:cNvCxnSpPr/>
      </xdr:nvCxnSpPr>
      <xdr:spPr>
        <a:xfrm>
          <a:off x="4546600" y="1702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48785</xdr:rowOff>
    </xdr:from>
    <xdr:ext cx="599010" cy="259045"/>
    <xdr:sp macro="" textlink="">
      <xdr:nvSpPr>
        <xdr:cNvPr id="232" name="扶助費最大値テキスト"/>
        <xdr:cNvSpPr txBox="1"/>
      </xdr:nvSpPr>
      <xdr:spPr>
        <a:xfrm>
          <a:off x="4686300" y="1547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102108</xdr:rowOff>
    </xdr:from>
    <xdr:to>
      <xdr:col>6</xdr:col>
      <xdr:colOff>600075</xdr:colOff>
      <xdr:row>91</xdr:row>
      <xdr:rowOff>102108</xdr:rowOff>
    </xdr:to>
    <xdr:cxnSp macro="">
      <xdr:nvCxnSpPr>
        <xdr:cNvPr id="233" name="直線コネクタ 232"/>
        <xdr:cNvCxnSpPr/>
      </xdr:nvCxnSpPr>
      <xdr:spPr>
        <a:xfrm>
          <a:off x="4546600" y="1570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156426</xdr:rowOff>
    </xdr:from>
    <xdr:to>
      <xdr:col>6</xdr:col>
      <xdr:colOff>511175</xdr:colOff>
      <xdr:row>98</xdr:row>
      <xdr:rowOff>32449</xdr:rowOff>
    </xdr:to>
    <xdr:cxnSp macro="">
      <xdr:nvCxnSpPr>
        <xdr:cNvPr id="234" name="直線コネクタ 233"/>
        <xdr:cNvCxnSpPr/>
      </xdr:nvCxnSpPr>
      <xdr:spPr>
        <a:xfrm flipV="1">
          <a:off x="3797300" y="16787076"/>
          <a:ext cx="838200" cy="4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37343</xdr:rowOff>
    </xdr:from>
    <xdr:ext cx="534377" cy="259045"/>
    <xdr:sp macro="" textlink="">
      <xdr:nvSpPr>
        <xdr:cNvPr id="235" name="扶助費平均値テキスト"/>
        <xdr:cNvSpPr txBox="1"/>
      </xdr:nvSpPr>
      <xdr:spPr>
        <a:xfrm>
          <a:off x="4686300" y="1632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14466</xdr:rowOff>
    </xdr:from>
    <xdr:to>
      <xdr:col>6</xdr:col>
      <xdr:colOff>561975</xdr:colOff>
      <xdr:row>96</xdr:row>
      <xdr:rowOff>116066</xdr:rowOff>
    </xdr:to>
    <xdr:sp macro="" textlink="">
      <xdr:nvSpPr>
        <xdr:cNvPr id="236" name="フローチャート : 判断 235"/>
        <xdr:cNvSpPr/>
      </xdr:nvSpPr>
      <xdr:spPr>
        <a:xfrm>
          <a:off x="45847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32449</xdr:rowOff>
    </xdr:from>
    <xdr:to>
      <xdr:col>5</xdr:col>
      <xdr:colOff>358775</xdr:colOff>
      <xdr:row>98</xdr:row>
      <xdr:rowOff>85661</xdr:rowOff>
    </xdr:to>
    <xdr:cxnSp macro="">
      <xdr:nvCxnSpPr>
        <xdr:cNvPr id="237" name="直線コネクタ 236"/>
        <xdr:cNvCxnSpPr/>
      </xdr:nvCxnSpPr>
      <xdr:spPr>
        <a:xfrm flipV="1">
          <a:off x="2908300" y="16834549"/>
          <a:ext cx="889000" cy="5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133438</xdr:rowOff>
    </xdr:from>
    <xdr:to>
      <xdr:col>5</xdr:col>
      <xdr:colOff>409575</xdr:colOff>
      <xdr:row>97</xdr:row>
      <xdr:rowOff>63588</xdr:rowOff>
    </xdr:to>
    <xdr:sp macro="" textlink="">
      <xdr:nvSpPr>
        <xdr:cNvPr id="238" name="フローチャート : 判断 237"/>
        <xdr:cNvSpPr/>
      </xdr:nvSpPr>
      <xdr:spPr>
        <a:xfrm>
          <a:off x="3746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80115</xdr:rowOff>
    </xdr:from>
    <xdr:ext cx="534377" cy="259045"/>
    <xdr:sp macro="" textlink="">
      <xdr:nvSpPr>
        <xdr:cNvPr id="239" name="テキスト ボックス 238"/>
        <xdr:cNvSpPr txBox="1"/>
      </xdr:nvSpPr>
      <xdr:spPr>
        <a:xfrm>
          <a:off x="3530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85661</xdr:rowOff>
    </xdr:from>
    <xdr:to>
      <xdr:col>4</xdr:col>
      <xdr:colOff>155575</xdr:colOff>
      <xdr:row>98</xdr:row>
      <xdr:rowOff>161125</xdr:rowOff>
    </xdr:to>
    <xdr:cxnSp macro="">
      <xdr:nvCxnSpPr>
        <xdr:cNvPr id="240" name="直線コネクタ 239"/>
        <xdr:cNvCxnSpPr/>
      </xdr:nvCxnSpPr>
      <xdr:spPr>
        <a:xfrm flipV="1">
          <a:off x="2019300" y="16887761"/>
          <a:ext cx="889000" cy="7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5728</xdr:rowOff>
    </xdr:from>
    <xdr:to>
      <xdr:col>4</xdr:col>
      <xdr:colOff>206375</xdr:colOff>
      <xdr:row>97</xdr:row>
      <xdr:rowOff>107328</xdr:rowOff>
    </xdr:to>
    <xdr:sp macro="" textlink="">
      <xdr:nvSpPr>
        <xdr:cNvPr id="241" name="フローチャート : 判断 240"/>
        <xdr:cNvSpPr/>
      </xdr:nvSpPr>
      <xdr:spPr>
        <a:xfrm>
          <a:off x="2857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123855</xdr:rowOff>
    </xdr:from>
    <xdr:ext cx="534377" cy="259045"/>
    <xdr:sp macro="" textlink="">
      <xdr:nvSpPr>
        <xdr:cNvPr id="242" name="テキスト ボックス 241"/>
        <xdr:cNvSpPr txBox="1"/>
      </xdr:nvSpPr>
      <xdr:spPr>
        <a:xfrm>
          <a:off x="2641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161125</xdr:rowOff>
    </xdr:from>
    <xdr:to>
      <xdr:col>2</xdr:col>
      <xdr:colOff>638175</xdr:colOff>
      <xdr:row>98</xdr:row>
      <xdr:rowOff>161443</xdr:rowOff>
    </xdr:to>
    <xdr:cxnSp macro="">
      <xdr:nvCxnSpPr>
        <xdr:cNvPr id="243" name="直線コネクタ 242"/>
        <xdr:cNvCxnSpPr/>
      </xdr:nvCxnSpPr>
      <xdr:spPr>
        <a:xfrm flipV="1">
          <a:off x="1130300" y="16963225"/>
          <a:ext cx="8890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81662</xdr:rowOff>
    </xdr:from>
    <xdr:to>
      <xdr:col>3</xdr:col>
      <xdr:colOff>3175</xdr:colOff>
      <xdr:row>98</xdr:row>
      <xdr:rowOff>11812</xdr:rowOff>
    </xdr:to>
    <xdr:sp macro="" textlink="">
      <xdr:nvSpPr>
        <xdr:cNvPr id="244" name="フローチャート : 判断 243"/>
        <xdr:cNvSpPr/>
      </xdr:nvSpPr>
      <xdr:spPr>
        <a:xfrm>
          <a:off x="1968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28339</xdr:rowOff>
    </xdr:from>
    <xdr:ext cx="534377" cy="259045"/>
    <xdr:sp macro="" textlink="">
      <xdr:nvSpPr>
        <xdr:cNvPr id="245" name="テキスト ボックス 244"/>
        <xdr:cNvSpPr txBox="1"/>
      </xdr:nvSpPr>
      <xdr:spPr>
        <a:xfrm>
          <a:off x="1752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91199</xdr:rowOff>
    </xdr:from>
    <xdr:to>
      <xdr:col>1</xdr:col>
      <xdr:colOff>485775</xdr:colOff>
      <xdr:row>98</xdr:row>
      <xdr:rowOff>21349</xdr:rowOff>
    </xdr:to>
    <xdr:sp macro="" textlink="">
      <xdr:nvSpPr>
        <xdr:cNvPr id="246" name="フローチャート : 判断 245"/>
        <xdr:cNvSpPr/>
      </xdr:nvSpPr>
      <xdr:spPr>
        <a:xfrm>
          <a:off x="1079500" y="1672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37876</xdr:rowOff>
    </xdr:from>
    <xdr:ext cx="534377" cy="259045"/>
    <xdr:sp macro="" textlink="">
      <xdr:nvSpPr>
        <xdr:cNvPr id="247" name="テキスト ボックス 246"/>
        <xdr:cNvSpPr txBox="1"/>
      </xdr:nvSpPr>
      <xdr:spPr>
        <a:xfrm>
          <a:off x="863111" y="1649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105626</xdr:rowOff>
    </xdr:from>
    <xdr:to>
      <xdr:col>6</xdr:col>
      <xdr:colOff>561975</xdr:colOff>
      <xdr:row>98</xdr:row>
      <xdr:rowOff>35776</xdr:rowOff>
    </xdr:to>
    <xdr:sp macro="" textlink="">
      <xdr:nvSpPr>
        <xdr:cNvPr id="253" name="円/楕円 252"/>
        <xdr:cNvSpPr/>
      </xdr:nvSpPr>
      <xdr:spPr>
        <a:xfrm>
          <a:off x="4584700" y="1673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84053</xdr:rowOff>
    </xdr:from>
    <xdr:ext cx="534377" cy="259045"/>
    <xdr:sp macro="" textlink="">
      <xdr:nvSpPr>
        <xdr:cNvPr id="254" name="扶助費該当値テキスト"/>
        <xdr:cNvSpPr txBox="1"/>
      </xdr:nvSpPr>
      <xdr:spPr>
        <a:xfrm>
          <a:off x="4686300" y="1671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78,183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153099</xdr:rowOff>
    </xdr:from>
    <xdr:to>
      <xdr:col>5</xdr:col>
      <xdr:colOff>409575</xdr:colOff>
      <xdr:row>98</xdr:row>
      <xdr:rowOff>83249</xdr:rowOff>
    </xdr:to>
    <xdr:sp macro="" textlink="">
      <xdr:nvSpPr>
        <xdr:cNvPr id="255" name="円/楕円 254"/>
        <xdr:cNvSpPr/>
      </xdr:nvSpPr>
      <xdr:spPr>
        <a:xfrm>
          <a:off x="3746500" y="167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74376</xdr:rowOff>
    </xdr:from>
    <xdr:ext cx="534377" cy="259045"/>
    <xdr:sp macro="" textlink="">
      <xdr:nvSpPr>
        <xdr:cNvPr id="256" name="テキスト ボックス 255"/>
        <xdr:cNvSpPr txBox="1"/>
      </xdr:nvSpPr>
      <xdr:spPr>
        <a:xfrm>
          <a:off x="3530111" y="1687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74,445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34861</xdr:rowOff>
    </xdr:from>
    <xdr:to>
      <xdr:col>4</xdr:col>
      <xdr:colOff>206375</xdr:colOff>
      <xdr:row>98</xdr:row>
      <xdr:rowOff>136461</xdr:rowOff>
    </xdr:to>
    <xdr:sp macro="" textlink="">
      <xdr:nvSpPr>
        <xdr:cNvPr id="257" name="円/楕円 256"/>
        <xdr:cNvSpPr/>
      </xdr:nvSpPr>
      <xdr:spPr>
        <a:xfrm>
          <a:off x="2857500" y="168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127588</xdr:rowOff>
    </xdr:from>
    <xdr:ext cx="534377" cy="259045"/>
    <xdr:sp macro="" textlink="">
      <xdr:nvSpPr>
        <xdr:cNvPr id="258" name="テキスト ボックス 257"/>
        <xdr:cNvSpPr txBox="1"/>
      </xdr:nvSpPr>
      <xdr:spPr>
        <a:xfrm>
          <a:off x="2641111" y="1692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70,255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110325</xdr:rowOff>
    </xdr:from>
    <xdr:to>
      <xdr:col>3</xdr:col>
      <xdr:colOff>3175</xdr:colOff>
      <xdr:row>99</xdr:row>
      <xdr:rowOff>40475</xdr:rowOff>
    </xdr:to>
    <xdr:sp macro="" textlink="">
      <xdr:nvSpPr>
        <xdr:cNvPr id="259" name="円/楕円 258"/>
        <xdr:cNvSpPr/>
      </xdr:nvSpPr>
      <xdr:spPr>
        <a:xfrm>
          <a:off x="1968500" y="169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31602</xdr:rowOff>
    </xdr:from>
    <xdr:ext cx="534377" cy="259045"/>
    <xdr:sp macro="" textlink="">
      <xdr:nvSpPr>
        <xdr:cNvPr id="260" name="テキスト ボックス 259"/>
        <xdr:cNvSpPr txBox="1"/>
      </xdr:nvSpPr>
      <xdr:spPr>
        <a:xfrm>
          <a:off x="1752111" y="1700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64,313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110643</xdr:rowOff>
    </xdr:from>
    <xdr:to>
      <xdr:col>1</xdr:col>
      <xdr:colOff>485775</xdr:colOff>
      <xdr:row>99</xdr:row>
      <xdr:rowOff>40793</xdr:rowOff>
    </xdr:to>
    <xdr:sp macro="" textlink="">
      <xdr:nvSpPr>
        <xdr:cNvPr id="261" name="円/楕円 260"/>
        <xdr:cNvSpPr/>
      </xdr:nvSpPr>
      <xdr:spPr>
        <a:xfrm>
          <a:off x="1079500" y="1691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31920</xdr:rowOff>
    </xdr:from>
    <xdr:ext cx="534377" cy="259045"/>
    <xdr:sp macro="" textlink="">
      <xdr:nvSpPr>
        <xdr:cNvPr id="262" name="テキスト ボックス 261"/>
        <xdr:cNvSpPr txBox="1"/>
      </xdr:nvSpPr>
      <xdr:spPr>
        <a:xfrm>
          <a:off x="863111" y="1700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9261</xdr:rowOff>
    </xdr:from>
    <xdr:to>
      <xdr:col>15</xdr:col>
      <xdr:colOff>180340</xdr:colOff>
      <xdr:row>37</xdr:row>
      <xdr:rowOff>10290</xdr:rowOff>
    </xdr:to>
    <xdr:cxnSp macro="">
      <xdr:nvCxnSpPr>
        <xdr:cNvPr id="284" name="直線コネクタ 283"/>
        <xdr:cNvCxnSpPr/>
      </xdr:nvCxnSpPr>
      <xdr:spPr>
        <a:xfrm flipV="1">
          <a:off x="10475595" y="5152761"/>
          <a:ext cx="1270" cy="1201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14117</xdr:rowOff>
    </xdr:from>
    <xdr:ext cx="534377" cy="259045"/>
    <xdr:sp macro="" textlink="">
      <xdr:nvSpPr>
        <xdr:cNvPr id="285" name="補助費等最小値テキスト"/>
        <xdr:cNvSpPr txBox="1"/>
      </xdr:nvSpPr>
      <xdr:spPr>
        <a:xfrm>
          <a:off x="10528300" y="63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10290</xdr:rowOff>
    </xdr:from>
    <xdr:to>
      <xdr:col>15</xdr:col>
      <xdr:colOff>269875</xdr:colOff>
      <xdr:row>37</xdr:row>
      <xdr:rowOff>10290</xdr:rowOff>
    </xdr:to>
    <xdr:cxnSp macro="">
      <xdr:nvCxnSpPr>
        <xdr:cNvPr id="286" name="直線コネクタ 285"/>
        <xdr:cNvCxnSpPr/>
      </xdr:nvCxnSpPr>
      <xdr:spPr>
        <a:xfrm>
          <a:off x="10388600" y="635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127388</xdr:rowOff>
    </xdr:from>
    <xdr:ext cx="534377" cy="259045"/>
    <xdr:sp macro="" textlink="">
      <xdr:nvSpPr>
        <xdr:cNvPr id="287" name="補助費等最大値テキスト"/>
        <xdr:cNvSpPr txBox="1"/>
      </xdr:nvSpPr>
      <xdr:spPr>
        <a:xfrm>
          <a:off x="10528300" y="4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9261</xdr:rowOff>
    </xdr:from>
    <xdr:to>
      <xdr:col>15</xdr:col>
      <xdr:colOff>269875</xdr:colOff>
      <xdr:row>30</xdr:row>
      <xdr:rowOff>9261</xdr:rowOff>
    </xdr:to>
    <xdr:cxnSp macro="">
      <xdr:nvCxnSpPr>
        <xdr:cNvPr id="288" name="直線コネクタ 287"/>
        <xdr:cNvCxnSpPr/>
      </xdr:nvCxnSpPr>
      <xdr:spPr>
        <a:xfrm>
          <a:off x="10388600" y="5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63439</xdr:rowOff>
    </xdr:from>
    <xdr:to>
      <xdr:col>15</xdr:col>
      <xdr:colOff>180975</xdr:colOff>
      <xdr:row>35</xdr:row>
      <xdr:rowOff>149827</xdr:rowOff>
    </xdr:to>
    <xdr:cxnSp macro="">
      <xdr:nvCxnSpPr>
        <xdr:cNvPr id="289" name="直線コネクタ 288"/>
        <xdr:cNvCxnSpPr/>
      </xdr:nvCxnSpPr>
      <xdr:spPr>
        <a:xfrm>
          <a:off x="9639300" y="6064189"/>
          <a:ext cx="838200" cy="8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79316</xdr:rowOff>
    </xdr:from>
    <xdr:ext cx="534377" cy="259045"/>
    <xdr:sp macro="" textlink="">
      <xdr:nvSpPr>
        <xdr:cNvPr id="290" name="補助費等平均値テキスト"/>
        <xdr:cNvSpPr txBox="1"/>
      </xdr:nvSpPr>
      <xdr:spPr>
        <a:xfrm>
          <a:off x="10528300" y="5737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56439</xdr:rowOff>
    </xdr:from>
    <xdr:to>
      <xdr:col>15</xdr:col>
      <xdr:colOff>231775</xdr:colOff>
      <xdr:row>34</xdr:row>
      <xdr:rowOff>158039</xdr:rowOff>
    </xdr:to>
    <xdr:sp macro="" textlink="">
      <xdr:nvSpPr>
        <xdr:cNvPr id="291" name="フローチャート : 判断 290"/>
        <xdr:cNvSpPr/>
      </xdr:nvSpPr>
      <xdr:spPr>
        <a:xfrm>
          <a:off x="10426700" y="58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63439</xdr:rowOff>
    </xdr:from>
    <xdr:to>
      <xdr:col>14</xdr:col>
      <xdr:colOff>28575</xdr:colOff>
      <xdr:row>35</xdr:row>
      <xdr:rowOff>154833</xdr:rowOff>
    </xdr:to>
    <xdr:cxnSp macro="">
      <xdr:nvCxnSpPr>
        <xdr:cNvPr id="292" name="直線コネクタ 291"/>
        <xdr:cNvCxnSpPr/>
      </xdr:nvCxnSpPr>
      <xdr:spPr>
        <a:xfrm flipV="1">
          <a:off x="8750300" y="6064189"/>
          <a:ext cx="889000" cy="9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93655</xdr:rowOff>
    </xdr:from>
    <xdr:to>
      <xdr:col>14</xdr:col>
      <xdr:colOff>79375</xdr:colOff>
      <xdr:row>35</xdr:row>
      <xdr:rowOff>23805</xdr:rowOff>
    </xdr:to>
    <xdr:sp macro="" textlink="">
      <xdr:nvSpPr>
        <xdr:cNvPr id="293" name="フローチャート : 判断 292"/>
        <xdr:cNvSpPr/>
      </xdr:nvSpPr>
      <xdr:spPr>
        <a:xfrm>
          <a:off x="9588500" y="592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40332</xdr:rowOff>
    </xdr:from>
    <xdr:ext cx="534377" cy="259045"/>
    <xdr:sp macro="" textlink="">
      <xdr:nvSpPr>
        <xdr:cNvPr id="294" name="テキスト ボックス 293"/>
        <xdr:cNvSpPr txBox="1"/>
      </xdr:nvSpPr>
      <xdr:spPr>
        <a:xfrm>
          <a:off x="9372111" y="569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154833</xdr:rowOff>
    </xdr:from>
    <xdr:to>
      <xdr:col>12</xdr:col>
      <xdr:colOff>511175</xdr:colOff>
      <xdr:row>36</xdr:row>
      <xdr:rowOff>127493</xdr:rowOff>
    </xdr:to>
    <xdr:cxnSp macro="">
      <xdr:nvCxnSpPr>
        <xdr:cNvPr id="295" name="直線コネクタ 294"/>
        <xdr:cNvCxnSpPr/>
      </xdr:nvCxnSpPr>
      <xdr:spPr>
        <a:xfrm flipV="1">
          <a:off x="7861300" y="6155583"/>
          <a:ext cx="889000" cy="14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41123</xdr:rowOff>
    </xdr:from>
    <xdr:to>
      <xdr:col>12</xdr:col>
      <xdr:colOff>561975</xdr:colOff>
      <xdr:row>34</xdr:row>
      <xdr:rowOff>142723</xdr:rowOff>
    </xdr:to>
    <xdr:sp macro="" textlink="">
      <xdr:nvSpPr>
        <xdr:cNvPr id="296" name="フローチャート : 判断 295"/>
        <xdr:cNvSpPr/>
      </xdr:nvSpPr>
      <xdr:spPr>
        <a:xfrm>
          <a:off x="8699500" y="587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159250</xdr:rowOff>
    </xdr:from>
    <xdr:ext cx="534377" cy="259045"/>
    <xdr:sp macro="" textlink="">
      <xdr:nvSpPr>
        <xdr:cNvPr id="297" name="テキスト ボックス 296"/>
        <xdr:cNvSpPr txBox="1"/>
      </xdr:nvSpPr>
      <xdr:spPr>
        <a:xfrm>
          <a:off x="8483111" y="564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127493</xdr:rowOff>
    </xdr:from>
    <xdr:to>
      <xdr:col>11</xdr:col>
      <xdr:colOff>307975</xdr:colOff>
      <xdr:row>36</xdr:row>
      <xdr:rowOff>144569</xdr:rowOff>
    </xdr:to>
    <xdr:cxnSp macro="">
      <xdr:nvCxnSpPr>
        <xdr:cNvPr id="298" name="直線コネクタ 297"/>
        <xdr:cNvCxnSpPr/>
      </xdr:nvCxnSpPr>
      <xdr:spPr>
        <a:xfrm flipV="1">
          <a:off x="6972300" y="6299693"/>
          <a:ext cx="889000" cy="1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38700</xdr:rowOff>
    </xdr:from>
    <xdr:to>
      <xdr:col>11</xdr:col>
      <xdr:colOff>358775</xdr:colOff>
      <xdr:row>34</xdr:row>
      <xdr:rowOff>140300</xdr:rowOff>
    </xdr:to>
    <xdr:sp macro="" textlink="">
      <xdr:nvSpPr>
        <xdr:cNvPr id="299" name="フローチャート : 判断 298"/>
        <xdr:cNvSpPr/>
      </xdr:nvSpPr>
      <xdr:spPr>
        <a:xfrm>
          <a:off x="7810500" y="58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156827</xdr:rowOff>
    </xdr:from>
    <xdr:ext cx="534377" cy="259045"/>
    <xdr:sp macro="" textlink="">
      <xdr:nvSpPr>
        <xdr:cNvPr id="300" name="テキスト ボックス 299"/>
        <xdr:cNvSpPr txBox="1"/>
      </xdr:nvSpPr>
      <xdr:spPr>
        <a:xfrm>
          <a:off x="7594111" y="564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96489</xdr:rowOff>
    </xdr:from>
    <xdr:to>
      <xdr:col>10</xdr:col>
      <xdr:colOff>155575</xdr:colOff>
      <xdr:row>35</xdr:row>
      <xdr:rowOff>26639</xdr:rowOff>
    </xdr:to>
    <xdr:sp macro="" textlink="">
      <xdr:nvSpPr>
        <xdr:cNvPr id="301" name="フローチャート : 判断 300"/>
        <xdr:cNvSpPr/>
      </xdr:nvSpPr>
      <xdr:spPr>
        <a:xfrm>
          <a:off x="6921500" y="592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43166</xdr:rowOff>
    </xdr:from>
    <xdr:ext cx="534377" cy="259045"/>
    <xdr:sp macro="" textlink="">
      <xdr:nvSpPr>
        <xdr:cNvPr id="302" name="テキスト ボックス 301"/>
        <xdr:cNvSpPr txBox="1"/>
      </xdr:nvSpPr>
      <xdr:spPr>
        <a:xfrm>
          <a:off x="6705111" y="570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99027</xdr:rowOff>
    </xdr:from>
    <xdr:to>
      <xdr:col>15</xdr:col>
      <xdr:colOff>231775</xdr:colOff>
      <xdr:row>36</xdr:row>
      <xdr:rowOff>29177</xdr:rowOff>
    </xdr:to>
    <xdr:sp macro="" textlink="">
      <xdr:nvSpPr>
        <xdr:cNvPr id="308" name="円/楕円 307"/>
        <xdr:cNvSpPr/>
      </xdr:nvSpPr>
      <xdr:spPr>
        <a:xfrm>
          <a:off x="10426700" y="609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77454</xdr:rowOff>
    </xdr:from>
    <xdr:ext cx="534377" cy="259045"/>
    <xdr:sp macro="" textlink="">
      <xdr:nvSpPr>
        <xdr:cNvPr id="309" name="補助費等該当値テキスト"/>
        <xdr:cNvSpPr txBox="1"/>
      </xdr:nvSpPr>
      <xdr:spPr>
        <a:xfrm>
          <a:off x="10528300" y="607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22,057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12639</xdr:rowOff>
    </xdr:from>
    <xdr:to>
      <xdr:col>14</xdr:col>
      <xdr:colOff>79375</xdr:colOff>
      <xdr:row>35</xdr:row>
      <xdr:rowOff>114239</xdr:rowOff>
    </xdr:to>
    <xdr:sp macro="" textlink="">
      <xdr:nvSpPr>
        <xdr:cNvPr id="310" name="円/楕円 309"/>
        <xdr:cNvSpPr/>
      </xdr:nvSpPr>
      <xdr:spPr>
        <a:xfrm>
          <a:off x="9588500" y="601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105366</xdr:rowOff>
    </xdr:from>
    <xdr:ext cx="534377" cy="259045"/>
    <xdr:sp macro="" textlink="">
      <xdr:nvSpPr>
        <xdr:cNvPr id="311" name="テキスト ボックス 310"/>
        <xdr:cNvSpPr txBox="1"/>
      </xdr:nvSpPr>
      <xdr:spPr>
        <a:xfrm>
          <a:off x="9372111" y="610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25,836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104033</xdr:rowOff>
    </xdr:from>
    <xdr:to>
      <xdr:col>12</xdr:col>
      <xdr:colOff>561975</xdr:colOff>
      <xdr:row>36</xdr:row>
      <xdr:rowOff>34183</xdr:rowOff>
    </xdr:to>
    <xdr:sp macro="" textlink="">
      <xdr:nvSpPr>
        <xdr:cNvPr id="312" name="円/楕円 311"/>
        <xdr:cNvSpPr/>
      </xdr:nvSpPr>
      <xdr:spPr>
        <a:xfrm>
          <a:off x="8699500" y="610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25310</xdr:rowOff>
    </xdr:from>
    <xdr:ext cx="534377" cy="259045"/>
    <xdr:sp macro="" textlink="">
      <xdr:nvSpPr>
        <xdr:cNvPr id="313" name="テキスト ボックス 312"/>
        <xdr:cNvSpPr txBox="1"/>
      </xdr:nvSpPr>
      <xdr:spPr>
        <a:xfrm>
          <a:off x="8483111" y="619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21,838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76693</xdr:rowOff>
    </xdr:from>
    <xdr:to>
      <xdr:col>11</xdr:col>
      <xdr:colOff>358775</xdr:colOff>
      <xdr:row>37</xdr:row>
      <xdr:rowOff>6843</xdr:rowOff>
    </xdr:to>
    <xdr:sp macro="" textlink="">
      <xdr:nvSpPr>
        <xdr:cNvPr id="314" name="円/楕円 313"/>
        <xdr:cNvSpPr/>
      </xdr:nvSpPr>
      <xdr:spPr>
        <a:xfrm>
          <a:off x="7810500" y="624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169420</xdr:rowOff>
    </xdr:from>
    <xdr:ext cx="534377" cy="259045"/>
    <xdr:sp macro="" textlink="">
      <xdr:nvSpPr>
        <xdr:cNvPr id="315" name="テキスト ボックス 314"/>
        <xdr:cNvSpPr txBox="1"/>
      </xdr:nvSpPr>
      <xdr:spPr>
        <a:xfrm>
          <a:off x="7594111" y="634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93769</xdr:rowOff>
    </xdr:from>
    <xdr:to>
      <xdr:col>10</xdr:col>
      <xdr:colOff>155575</xdr:colOff>
      <xdr:row>37</xdr:row>
      <xdr:rowOff>23919</xdr:rowOff>
    </xdr:to>
    <xdr:sp macro="" textlink="">
      <xdr:nvSpPr>
        <xdr:cNvPr id="316" name="円/楕円 315"/>
        <xdr:cNvSpPr/>
      </xdr:nvSpPr>
      <xdr:spPr>
        <a:xfrm>
          <a:off x="6921500" y="626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15046</xdr:rowOff>
    </xdr:from>
    <xdr:ext cx="534377" cy="259045"/>
    <xdr:sp macro="" textlink="">
      <xdr:nvSpPr>
        <xdr:cNvPr id="317" name="テキスト ボックス 316"/>
        <xdr:cNvSpPr txBox="1"/>
      </xdr:nvSpPr>
      <xdr:spPr>
        <a:xfrm>
          <a:off x="6705111" y="635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49447</xdr:rowOff>
    </xdr:from>
    <xdr:to>
      <xdr:col>15</xdr:col>
      <xdr:colOff>180340</xdr:colOff>
      <xdr:row>58</xdr:row>
      <xdr:rowOff>159784</xdr:rowOff>
    </xdr:to>
    <xdr:cxnSp macro="">
      <xdr:nvCxnSpPr>
        <xdr:cNvPr id="343" name="直線コネクタ 342"/>
        <xdr:cNvCxnSpPr/>
      </xdr:nvCxnSpPr>
      <xdr:spPr>
        <a:xfrm flipV="1">
          <a:off x="10475595" y="8793397"/>
          <a:ext cx="1270" cy="13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163611</xdr:rowOff>
    </xdr:from>
    <xdr:ext cx="534377" cy="259045"/>
    <xdr:sp macro="" textlink="">
      <xdr:nvSpPr>
        <xdr:cNvPr id="344" name="普通建設事業費最小値テキスト"/>
        <xdr:cNvSpPr txBox="1"/>
      </xdr:nvSpPr>
      <xdr:spPr>
        <a:xfrm>
          <a:off x="10528300" y="101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159784</xdr:rowOff>
    </xdr:from>
    <xdr:to>
      <xdr:col>15</xdr:col>
      <xdr:colOff>269875</xdr:colOff>
      <xdr:row>58</xdr:row>
      <xdr:rowOff>159784</xdr:rowOff>
    </xdr:to>
    <xdr:cxnSp macro="">
      <xdr:nvCxnSpPr>
        <xdr:cNvPr id="345" name="直線コネクタ 344"/>
        <xdr:cNvCxnSpPr/>
      </xdr:nvCxnSpPr>
      <xdr:spPr>
        <a:xfrm>
          <a:off x="10388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167574</xdr:rowOff>
    </xdr:from>
    <xdr:ext cx="599010" cy="259045"/>
    <xdr:sp macro="" textlink="">
      <xdr:nvSpPr>
        <xdr:cNvPr id="346" name="普通建設事業費最大値テキスト"/>
        <xdr:cNvSpPr txBox="1"/>
      </xdr:nvSpPr>
      <xdr:spPr>
        <a:xfrm>
          <a:off x="10528300" y="85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49447</xdr:rowOff>
    </xdr:from>
    <xdr:to>
      <xdr:col>15</xdr:col>
      <xdr:colOff>269875</xdr:colOff>
      <xdr:row>51</xdr:row>
      <xdr:rowOff>49447</xdr:rowOff>
    </xdr:to>
    <xdr:cxnSp macro="">
      <xdr:nvCxnSpPr>
        <xdr:cNvPr id="347" name="直線コネクタ 346"/>
        <xdr:cNvCxnSpPr/>
      </xdr:nvCxnSpPr>
      <xdr:spPr>
        <a:xfrm>
          <a:off x="10388600" y="87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91846</xdr:rowOff>
    </xdr:from>
    <xdr:to>
      <xdr:col>15</xdr:col>
      <xdr:colOff>180975</xdr:colOff>
      <xdr:row>55</xdr:row>
      <xdr:rowOff>37690</xdr:rowOff>
    </xdr:to>
    <xdr:cxnSp macro="">
      <xdr:nvCxnSpPr>
        <xdr:cNvPr id="348" name="直線コネクタ 347"/>
        <xdr:cNvCxnSpPr/>
      </xdr:nvCxnSpPr>
      <xdr:spPr>
        <a:xfrm>
          <a:off x="9639300" y="9007246"/>
          <a:ext cx="838200" cy="46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95859</xdr:rowOff>
    </xdr:from>
    <xdr:ext cx="534377" cy="259045"/>
    <xdr:sp macro="" textlink="">
      <xdr:nvSpPr>
        <xdr:cNvPr id="349" name="普通建設事業費平均値テキスト"/>
        <xdr:cNvSpPr txBox="1"/>
      </xdr:nvSpPr>
      <xdr:spPr>
        <a:xfrm>
          <a:off x="10528300" y="969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117432</xdr:rowOff>
    </xdr:from>
    <xdr:to>
      <xdr:col>15</xdr:col>
      <xdr:colOff>231775</xdr:colOff>
      <xdr:row>57</xdr:row>
      <xdr:rowOff>47582</xdr:rowOff>
    </xdr:to>
    <xdr:sp macro="" textlink="">
      <xdr:nvSpPr>
        <xdr:cNvPr id="350" name="フローチャート : 判断 349"/>
        <xdr:cNvSpPr/>
      </xdr:nvSpPr>
      <xdr:spPr>
        <a:xfrm>
          <a:off x="104267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91846</xdr:rowOff>
    </xdr:from>
    <xdr:to>
      <xdr:col>14</xdr:col>
      <xdr:colOff>28575</xdr:colOff>
      <xdr:row>54</xdr:row>
      <xdr:rowOff>112202</xdr:rowOff>
    </xdr:to>
    <xdr:cxnSp macro="">
      <xdr:nvCxnSpPr>
        <xdr:cNvPr id="351" name="直線コネクタ 350"/>
        <xdr:cNvCxnSpPr/>
      </xdr:nvCxnSpPr>
      <xdr:spPr>
        <a:xfrm flipV="1">
          <a:off x="8750300" y="9007246"/>
          <a:ext cx="889000" cy="36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80551</xdr:rowOff>
    </xdr:from>
    <xdr:to>
      <xdr:col>14</xdr:col>
      <xdr:colOff>79375</xdr:colOff>
      <xdr:row>57</xdr:row>
      <xdr:rowOff>10701</xdr:rowOff>
    </xdr:to>
    <xdr:sp macro="" textlink="">
      <xdr:nvSpPr>
        <xdr:cNvPr id="352" name="フローチャート : 判断 351"/>
        <xdr:cNvSpPr/>
      </xdr:nvSpPr>
      <xdr:spPr>
        <a:xfrm>
          <a:off x="9588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1828</xdr:rowOff>
    </xdr:from>
    <xdr:ext cx="534377" cy="259045"/>
    <xdr:sp macro="" textlink="">
      <xdr:nvSpPr>
        <xdr:cNvPr id="353" name="テキスト ボックス 352"/>
        <xdr:cNvSpPr txBox="1"/>
      </xdr:nvSpPr>
      <xdr:spPr>
        <a:xfrm>
          <a:off x="9372111" y="977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112202</xdr:rowOff>
    </xdr:from>
    <xdr:to>
      <xdr:col>12</xdr:col>
      <xdr:colOff>511175</xdr:colOff>
      <xdr:row>54</xdr:row>
      <xdr:rowOff>145176</xdr:rowOff>
    </xdr:to>
    <xdr:cxnSp macro="">
      <xdr:nvCxnSpPr>
        <xdr:cNvPr id="354" name="直線コネクタ 353"/>
        <xdr:cNvCxnSpPr/>
      </xdr:nvCxnSpPr>
      <xdr:spPr>
        <a:xfrm flipV="1">
          <a:off x="7861300" y="9370502"/>
          <a:ext cx="889000" cy="3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150350</xdr:rowOff>
    </xdr:from>
    <xdr:to>
      <xdr:col>12</xdr:col>
      <xdr:colOff>561975</xdr:colOff>
      <xdr:row>56</xdr:row>
      <xdr:rowOff>80500</xdr:rowOff>
    </xdr:to>
    <xdr:sp macro="" textlink="">
      <xdr:nvSpPr>
        <xdr:cNvPr id="355" name="フローチャート : 判断 354"/>
        <xdr:cNvSpPr/>
      </xdr:nvSpPr>
      <xdr:spPr>
        <a:xfrm>
          <a:off x="8699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71627</xdr:rowOff>
    </xdr:from>
    <xdr:ext cx="534377" cy="259045"/>
    <xdr:sp macro="" textlink="">
      <xdr:nvSpPr>
        <xdr:cNvPr id="356" name="テキスト ボックス 355"/>
        <xdr:cNvSpPr txBox="1"/>
      </xdr:nvSpPr>
      <xdr:spPr>
        <a:xfrm>
          <a:off x="8483111" y="96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145176</xdr:rowOff>
    </xdr:from>
    <xdr:to>
      <xdr:col>11</xdr:col>
      <xdr:colOff>307975</xdr:colOff>
      <xdr:row>56</xdr:row>
      <xdr:rowOff>37984</xdr:rowOff>
    </xdr:to>
    <xdr:cxnSp macro="">
      <xdr:nvCxnSpPr>
        <xdr:cNvPr id="357" name="直線コネクタ 356"/>
        <xdr:cNvCxnSpPr/>
      </xdr:nvCxnSpPr>
      <xdr:spPr>
        <a:xfrm flipV="1">
          <a:off x="6972300" y="9403476"/>
          <a:ext cx="889000" cy="23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8999</xdr:rowOff>
    </xdr:from>
    <xdr:to>
      <xdr:col>11</xdr:col>
      <xdr:colOff>358775</xdr:colOff>
      <xdr:row>56</xdr:row>
      <xdr:rowOff>110599</xdr:rowOff>
    </xdr:to>
    <xdr:sp macro="" textlink="">
      <xdr:nvSpPr>
        <xdr:cNvPr id="358" name="フローチャート : 判断 357"/>
        <xdr:cNvSpPr/>
      </xdr:nvSpPr>
      <xdr:spPr>
        <a:xfrm>
          <a:off x="7810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101726</xdr:rowOff>
    </xdr:from>
    <xdr:ext cx="534377" cy="259045"/>
    <xdr:sp macro="" textlink="">
      <xdr:nvSpPr>
        <xdr:cNvPr id="359" name="テキスト ボックス 358"/>
        <xdr:cNvSpPr txBox="1"/>
      </xdr:nvSpPr>
      <xdr:spPr>
        <a:xfrm>
          <a:off x="7594111" y="97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88976</xdr:rowOff>
    </xdr:from>
    <xdr:to>
      <xdr:col>10</xdr:col>
      <xdr:colOff>155575</xdr:colOff>
      <xdr:row>57</xdr:row>
      <xdr:rowOff>19126</xdr:rowOff>
    </xdr:to>
    <xdr:sp macro="" textlink="">
      <xdr:nvSpPr>
        <xdr:cNvPr id="360" name="フローチャート : 判断 359"/>
        <xdr:cNvSpPr/>
      </xdr:nvSpPr>
      <xdr:spPr>
        <a:xfrm>
          <a:off x="6921500" y="969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10253</xdr:rowOff>
    </xdr:from>
    <xdr:ext cx="534377" cy="259045"/>
    <xdr:sp macro="" textlink="">
      <xdr:nvSpPr>
        <xdr:cNvPr id="361" name="テキスト ボックス 360"/>
        <xdr:cNvSpPr txBox="1"/>
      </xdr:nvSpPr>
      <xdr:spPr>
        <a:xfrm>
          <a:off x="6705111" y="978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158340</xdr:rowOff>
    </xdr:from>
    <xdr:to>
      <xdr:col>15</xdr:col>
      <xdr:colOff>231775</xdr:colOff>
      <xdr:row>55</xdr:row>
      <xdr:rowOff>88490</xdr:rowOff>
    </xdr:to>
    <xdr:sp macro="" textlink="">
      <xdr:nvSpPr>
        <xdr:cNvPr id="367" name="円/楕円 366"/>
        <xdr:cNvSpPr/>
      </xdr:nvSpPr>
      <xdr:spPr>
        <a:xfrm>
          <a:off x="10426700" y="941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9767</xdr:rowOff>
    </xdr:from>
    <xdr:ext cx="534377" cy="259045"/>
    <xdr:sp macro="" textlink="">
      <xdr:nvSpPr>
        <xdr:cNvPr id="368" name="普通建設事業費該当値テキスト"/>
        <xdr:cNvSpPr txBox="1"/>
      </xdr:nvSpPr>
      <xdr:spPr>
        <a:xfrm>
          <a:off x="10528300" y="926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68,621</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41046</xdr:rowOff>
    </xdr:from>
    <xdr:to>
      <xdr:col>14</xdr:col>
      <xdr:colOff>79375</xdr:colOff>
      <xdr:row>52</xdr:row>
      <xdr:rowOff>142646</xdr:rowOff>
    </xdr:to>
    <xdr:sp macro="" textlink="">
      <xdr:nvSpPr>
        <xdr:cNvPr id="369" name="円/楕円 368"/>
        <xdr:cNvSpPr/>
      </xdr:nvSpPr>
      <xdr:spPr>
        <a:xfrm>
          <a:off x="9588500" y="895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50</xdr:row>
      <xdr:rowOff>159173</xdr:rowOff>
    </xdr:from>
    <xdr:ext cx="599010" cy="259045"/>
    <xdr:sp macro="" textlink="">
      <xdr:nvSpPr>
        <xdr:cNvPr id="370" name="テキスト ボックス 369"/>
        <xdr:cNvSpPr txBox="1"/>
      </xdr:nvSpPr>
      <xdr:spPr>
        <a:xfrm>
          <a:off x="9339794" y="873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110,896</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61402</xdr:rowOff>
    </xdr:from>
    <xdr:to>
      <xdr:col>12</xdr:col>
      <xdr:colOff>561975</xdr:colOff>
      <xdr:row>54</xdr:row>
      <xdr:rowOff>163002</xdr:rowOff>
    </xdr:to>
    <xdr:sp macro="" textlink="">
      <xdr:nvSpPr>
        <xdr:cNvPr id="371" name="円/楕円 370"/>
        <xdr:cNvSpPr/>
      </xdr:nvSpPr>
      <xdr:spPr>
        <a:xfrm>
          <a:off x="8699500" y="931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8079</xdr:rowOff>
    </xdr:from>
    <xdr:ext cx="534377" cy="259045"/>
    <xdr:sp macro="" textlink="">
      <xdr:nvSpPr>
        <xdr:cNvPr id="372" name="テキスト ボックス 371"/>
        <xdr:cNvSpPr txBox="1"/>
      </xdr:nvSpPr>
      <xdr:spPr>
        <a:xfrm>
          <a:off x="8483111" y="909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77,526</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94376</xdr:rowOff>
    </xdr:from>
    <xdr:to>
      <xdr:col>11</xdr:col>
      <xdr:colOff>358775</xdr:colOff>
      <xdr:row>55</xdr:row>
      <xdr:rowOff>24526</xdr:rowOff>
    </xdr:to>
    <xdr:sp macro="" textlink="">
      <xdr:nvSpPr>
        <xdr:cNvPr id="373" name="円/楕円 372"/>
        <xdr:cNvSpPr/>
      </xdr:nvSpPr>
      <xdr:spPr>
        <a:xfrm>
          <a:off x="7810500" y="935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41053</xdr:rowOff>
    </xdr:from>
    <xdr:ext cx="534377" cy="259045"/>
    <xdr:sp macro="" textlink="">
      <xdr:nvSpPr>
        <xdr:cNvPr id="374" name="テキスト ボックス 373"/>
        <xdr:cNvSpPr txBox="1"/>
      </xdr:nvSpPr>
      <xdr:spPr>
        <a:xfrm>
          <a:off x="7594111" y="912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74,497</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158634</xdr:rowOff>
    </xdr:from>
    <xdr:to>
      <xdr:col>10</xdr:col>
      <xdr:colOff>155575</xdr:colOff>
      <xdr:row>56</xdr:row>
      <xdr:rowOff>88784</xdr:rowOff>
    </xdr:to>
    <xdr:sp macro="" textlink="">
      <xdr:nvSpPr>
        <xdr:cNvPr id="375" name="円/楕円 374"/>
        <xdr:cNvSpPr/>
      </xdr:nvSpPr>
      <xdr:spPr>
        <a:xfrm>
          <a:off x="6921500" y="958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105311</xdr:rowOff>
    </xdr:from>
    <xdr:ext cx="534377" cy="259045"/>
    <xdr:sp macro="" textlink="">
      <xdr:nvSpPr>
        <xdr:cNvPr id="376" name="テキスト ボックス 375"/>
        <xdr:cNvSpPr txBox="1"/>
      </xdr:nvSpPr>
      <xdr:spPr>
        <a:xfrm>
          <a:off x="6705111" y="936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73</xdr:row>
      <xdr:rowOff>99009</xdr:rowOff>
    </xdr:from>
    <xdr:to>
      <xdr:col>15</xdr:col>
      <xdr:colOff>180340</xdr:colOff>
      <xdr:row>78</xdr:row>
      <xdr:rowOff>139700</xdr:rowOff>
    </xdr:to>
    <xdr:cxnSp macro="">
      <xdr:nvCxnSpPr>
        <xdr:cNvPr id="398" name="直線コネクタ 397"/>
        <xdr:cNvCxnSpPr/>
      </xdr:nvCxnSpPr>
      <xdr:spPr>
        <a:xfrm flipV="1">
          <a:off x="10475595" y="12614859"/>
          <a:ext cx="1270" cy="897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9"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0" name="直線コネクタ 399"/>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45686</xdr:rowOff>
    </xdr:from>
    <xdr:ext cx="534377" cy="259045"/>
    <xdr:sp macro="" textlink="">
      <xdr:nvSpPr>
        <xdr:cNvPr id="401" name="普通建設事業費 （ うち新規整備　）最大値テキスト"/>
        <xdr:cNvSpPr txBox="1"/>
      </xdr:nvSpPr>
      <xdr:spPr>
        <a:xfrm>
          <a:off x="10528300" y="1239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73</xdr:row>
      <xdr:rowOff>99009</xdr:rowOff>
    </xdr:from>
    <xdr:to>
      <xdr:col>15</xdr:col>
      <xdr:colOff>269875</xdr:colOff>
      <xdr:row>73</xdr:row>
      <xdr:rowOff>99009</xdr:rowOff>
    </xdr:to>
    <xdr:cxnSp macro="">
      <xdr:nvCxnSpPr>
        <xdr:cNvPr id="402" name="直線コネクタ 401"/>
        <xdr:cNvCxnSpPr/>
      </xdr:nvCxnSpPr>
      <xdr:spPr>
        <a:xfrm>
          <a:off x="10388600" y="1261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125092</xdr:rowOff>
    </xdr:from>
    <xdr:to>
      <xdr:col>15</xdr:col>
      <xdr:colOff>180975</xdr:colOff>
      <xdr:row>75</xdr:row>
      <xdr:rowOff>73954</xdr:rowOff>
    </xdr:to>
    <xdr:cxnSp macro="">
      <xdr:nvCxnSpPr>
        <xdr:cNvPr id="403" name="直線コネクタ 402"/>
        <xdr:cNvCxnSpPr/>
      </xdr:nvCxnSpPr>
      <xdr:spPr>
        <a:xfrm>
          <a:off x="9639300" y="12298042"/>
          <a:ext cx="838200" cy="63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17972</xdr:rowOff>
    </xdr:from>
    <xdr:ext cx="469744" cy="259045"/>
    <xdr:sp macro="" textlink="">
      <xdr:nvSpPr>
        <xdr:cNvPr id="404" name="普通建設事業費 （ うち新規整備　）平均値テキスト"/>
        <xdr:cNvSpPr txBox="1"/>
      </xdr:nvSpPr>
      <xdr:spPr>
        <a:xfrm>
          <a:off x="10528300" y="13219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39545</xdr:rowOff>
    </xdr:from>
    <xdr:to>
      <xdr:col>15</xdr:col>
      <xdr:colOff>231775</xdr:colOff>
      <xdr:row>77</xdr:row>
      <xdr:rowOff>141145</xdr:rowOff>
    </xdr:to>
    <xdr:sp macro="" textlink="">
      <xdr:nvSpPr>
        <xdr:cNvPr id="405" name="フローチャート : 判断 404"/>
        <xdr:cNvSpPr/>
      </xdr:nvSpPr>
      <xdr:spPr>
        <a:xfrm>
          <a:off x="10426700" y="1324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125092</xdr:rowOff>
    </xdr:from>
    <xdr:to>
      <xdr:col>14</xdr:col>
      <xdr:colOff>28575</xdr:colOff>
      <xdr:row>72</xdr:row>
      <xdr:rowOff>8118</xdr:rowOff>
    </xdr:to>
    <xdr:cxnSp macro="">
      <xdr:nvCxnSpPr>
        <xdr:cNvPr id="406" name="直線コネクタ 405"/>
        <xdr:cNvCxnSpPr/>
      </xdr:nvCxnSpPr>
      <xdr:spPr>
        <a:xfrm flipV="1">
          <a:off x="8750300" y="12298042"/>
          <a:ext cx="889000" cy="5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24778</xdr:rowOff>
    </xdr:from>
    <xdr:to>
      <xdr:col>14</xdr:col>
      <xdr:colOff>79375</xdr:colOff>
      <xdr:row>76</xdr:row>
      <xdr:rowOff>126378</xdr:rowOff>
    </xdr:to>
    <xdr:sp macro="" textlink="">
      <xdr:nvSpPr>
        <xdr:cNvPr id="407" name="フローチャート : 判断 406"/>
        <xdr:cNvSpPr/>
      </xdr:nvSpPr>
      <xdr:spPr>
        <a:xfrm>
          <a:off x="9588500" y="130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117505</xdr:rowOff>
    </xdr:from>
    <xdr:ext cx="534377" cy="259045"/>
    <xdr:sp macro="" textlink="">
      <xdr:nvSpPr>
        <xdr:cNvPr id="408" name="テキスト ボックス 407"/>
        <xdr:cNvSpPr txBox="1"/>
      </xdr:nvSpPr>
      <xdr:spPr>
        <a:xfrm>
          <a:off x="9372111" y="131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117246</xdr:rowOff>
    </xdr:from>
    <xdr:to>
      <xdr:col>12</xdr:col>
      <xdr:colOff>561975</xdr:colOff>
      <xdr:row>76</xdr:row>
      <xdr:rowOff>47396</xdr:rowOff>
    </xdr:to>
    <xdr:sp macro="" textlink="">
      <xdr:nvSpPr>
        <xdr:cNvPr id="409" name="フローチャート : 判断 408"/>
        <xdr:cNvSpPr/>
      </xdr:nvSpPr>
      <xdr:spPr>
        <a:xfrm>
          <a:off x="8699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38524</xdr:rowOff>
    </xdr:from>
    <xdr:ext cx="534377" cy="259045"/>
    <xdr:sp macro="" textlink="">
      <xdr:nvSpPr>
        <xdr:cNvPr id="410" name="テキスト ボックス 409"/>
        <xdr:cNvSpPr txBox="1"/>
      </xdr:nvSpPr>
      <xdr:spPr>
        <a:xfrm>
          <a:off x="8483111" y="130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23154</xdr:rowOff>
    </xdr:from>
    <xdr:to>
      <xdr:col>15</xdr:col>
      <xdr:colOff>231775</xdr:colOff>
      <xdr:row>75</xdr:row>
      <xdr:rowOff>124754</xdr:rowOff>
    </xdr:to>
    <xdr:sp macro="" textlink="">
      <xdr:nvSpPr>
        <xdr:cNvPr id="416" name="円/楕円 415"/>
        <xdr:cNvSpPr/>
      </xdr:nvSpPr>
      <xdr:spPr>
        <a:xfrm>
          <a:off x="10426700" y="1288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46031</xdr:rowOff>
    </xdr:from>
    <xdr:ext cx="534377" cy="259045"/>
    <xdr:sp macro="" textlink="">
      <xdr:nvSpPr>
        <xdr:cNvPr id="417" name="普通建設事業費 （ うち新規整備　）該当値テキスト"/>
        <xdr:cNvSpPr txBox="1"/>
      </xdr:nvSpPr>
      <xdr:spPr>
        <a:xfrm>
          <a:off x="10528300" y="1273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25,376</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74292</xdr:rowOff>
    </xdr:from>
    <xdr:to>
      <xdr:col>14</xdr:col>
      <xdr:colOff>79375</xdr:colOff>
      <xdr:row>72</xdr:row>
      <xdr:rowOff>4442</xdr:rowOff>
    </xdr:to>
    <xdr:sp macro="" textlink="">
      <xdr:nvSpPr>
        <xdr:cNvPr id="418" name="円/楕円 417"/>
        <xdr:cNvSpPr/>
      </xdr:nvSpPr>
      <xdr:spPr>
        <a:xfrm>
          <a:off x="9588500" y="1224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20969</xdr:rowOff>
    </xdr:from>
    <xdr:ext cx="534377" cy="259045"/>
    <xdr:sp macro="" textlink="">
      <xdr:nvSpPr>
        <xdr:cNvPr id="419" name="テキスト ボックス 418"/>
        <xdr:cNvSpPr txBox="1"/>
      </xdr:nvSpPr>
      <xdr:spPr>
        <a:xfrm>
          <a:off x="9372111" y="1202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53,139</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128768</xdr:rowOff>
    </xdr:from>
    <xdr:to>
      <xdr:col>12</xdr:col>
      <xdr:colOff>561975</xdr:colOff>
      <xdr:row>72</xdr:row>
      <xdr:rowOff>58918</xdr:rowOff>
    </xdr:to>
    <xdr:sp macro="" textlink="">
      <xdr:nvSpPr>
        <xdr:cNvPr id="420" name="円/楕円 419"/>
        <xdr:cNvSpPr/>
      </xdr:nvSpPr>
      <xdr:spPr>
        <a:xfrm>
          <a:off x="8699500" y="123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75445</xdr:rowOff>
    </xdr:from>
    <xdr:ext cx="534377" cy="259045"/>
    <xdr:sp macro="" textlink="">
      <xdr:nvSpPr>
        <xdr:cNvPr id="421" name="テキスト ボックス 420"/>
        <xdr:cNvSpPr txBox="1"/>
      </xdr:nvSpPr>
      <xdr:spPr>
        <a:xfrm>
          <a:off x="8483111" y="1207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50,756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7" name="テキスト ボックス 43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9" name="テキスト ボックス 43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134683</xdr:rowOff>
    </xdr:from>
    <xdr:to>
      <xdr:col>15</xdr:col>
      <xdr:colOff>180340</xdr:colOff>
      <xdr:row>99</xdr:row>
      <xdr:rowOff>28435</xdr:rowOff>
    </xdr:to>
    <xdr:cxnSp macro="">
      <xdr:nvCxnSpPr>
        <xdr:cNvPr id="445" name="直線コネクタ 444"/>
        <xdr:cNvCxnSpPr/>
      </xdr:nvCxnSpPr>
      <xdr:spPr>
        <a:xfrm flipV="1">
          <a:off x="10475595" y="15565183"/>
          <a:ext cx="1270" cy="14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32262</xdr:rowOff>
    </xdr:from>
    <xdr:ext cx="469744" cy="259045"/>
    <xdr:sp macro="" textlink="">
      <xdr:nvSpPr>
        <xdr:cNvPr id="446" name="普通建設事業費 （ うち更新整備　）最小値テキスト"/>
        <xdr:cNvSpPr txBox="1"/>
      </xdr:nvSpPr>
      <xdr:spPr>
        <a:xfrm>
          <a:off x="10528300" y="170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28435</xdr:rowOff>
    </xdr:from>
    <xdr:to>
      <xdr:col>15</xdr:col>
      <xdr:colOff>269875</xdr:colOff>
      <xdr:row>99</xdr:row>
      <xdr:rowOff>28435</xdr:rowOff>
    </xdr:to>
    <xdr:cxnSp macro="">
      <xdr:nvCxnSpPr>
        <xdr:cNvPr id="447" name="直線コネクタ 446"/>
        <xdr:cNvCxnSpPr/>
      </xdr:nvCxnSpPr>
      <xdr:spPr>
        <a:xfrm>
          <a:off x="10388600" y="1700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81360</xdr:rowOff>
    </xdr:from>
    <xdr:ext cx="599010" cy="259045"/>
    <xdr:sp macro="" textlink="">
      <xdr:nvSpPr>
        <xdr:cNvPr id="448" name="普通建設事業費 （ うち更新整備　）最大値テキスト"/>
        <xdr:cNvSpPr txBox="1"/>
      </xdr:nvSpPr>
      <xdr:spPr>
        <a:xfrm>
          <a:off x="10528300" y="1534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134683</xdr:rowOff>
    </xdr:from>
    <xdr:to>
      <xdr:col>15</xdr:col>
      <xdr:colOff>269875</xdr:colOff>
      <xdr:row>90</xdr:row>
      <xdr:rowOff>134683</xdr:rowOff>
    </xdr:to>
    <xdr:cxnSp macro="">
      <xdr:nvCxnSpPr>
        <xdr:cNvPr id="449" name="直線コネクタ 448"/>
        <xdr:cNvCxnSpPr/>
      </xdr:nvCxnSpPr>
      <xdr:spPr>
        <a:xfrm>
          <a:off x="10388600" y="155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79680</xdr:rowOff>
    </xdr:from>
    <xdr:to>
      <xdr:col>15</xdr:col>
      <xdr:colOff>180975</xdr:colOff>
      <xdr:row>96</xdr:row>
      <xdr:rowOff>40360</xdr:rowOff>
    </xdr:to>
    <xdr:cxnSp macro="">
      <xdr:nvCxnSpPr>
        <xdr:cNvPr id="450" name="直線コネクタ 449"/>
        <xdr:cNvCxnSpPr/>
      </xdr:nvCxnSpPr>
      <xdr:spPr>
        <a:xfrm>
          <a:off x="9639300" y="16367430"/>
          <a:ext cx="838200" cy="13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35259</xdr:rowOff>
    </xdr:from>
    <xdr:ext cx="534377" cy="259045"/>
    <xdr:sp macro="" textlink="">
      <xdr:nvSpPr>
        <xdr:cNvPr id="451" name="普通建設事業費 （ うち更新整備　）平均値テキスト"/>
        <xdr:cNvSpPr txBox="1"/>
      </xdr:nvSpPr>
      <xdr:spPr>
        <a:xfrm>
          <a:off x="10528300" y="16665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56832</xdr:rowOff>
    </xdr:from>
    <xdr:to>
      <xdr:col>15</xdr:col>
      <xdr:colOff>231775</xdr:colOff>
      <xdr:row>97</xdr:row>
      <xdr:rowOff>158432</xdr:rowOff>
    </xdr:to>
    <xdr:sp macro="" textlink="">
      <xdr:nvSpPr>
        <xdr:cNvPr id="452" name="フローチャート : 判断 451"/>
        <xdr:cNvSpPr/>
      </xdr:nvSpPr>
      <xdr:spPr>
        <a:xfrm>
          <a:off x="104267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79680</xdr:rowOff>
    </xdr:from>
    <xdr:to>
      <xdr:col>14</xdr:col>
      <xdr:colOff>28575</xdr:colOff>
      <xdr:row>97</xdr:row>
      <xdr:rowOff>135610</xdr:rowOff>
    </xdr:to>
    <xdr:cxnSp macro="">
      <xdr:nvCxnSpPr>
        <xdr:cNvPr id="453" name="直線コネクタ 452"/>
        <xdr:cNvCxnSpPr/>
      </xdr:nvCxnSpPr>
      <xdr:spPr>
        <a:xfrm flipV="1">
          <a:off x="8750300" y="16367430"/>
          <a:ext cx="889000" cy="39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98755</xdr:rowOff>
    </xdr:from>
    <xdr:to>
      <xdr:col>14</xdr:col>
      <xdr:colOff>79375</xdr:colOff>
      <xdr:row>98</xdr:row>
      <xdr:rowOff>28905</xdr:rowOff>
    </xdr:to>
    <xdr:sp macro="" textlink="">
      <xdr:nvSpPr>
        <xdr:cNvPr id="454" name="フローチャート : 判断 453"/>
        <xdr:cNvSpPr/>
      </xdr:nvSpPr>
      <xdr:spPr>
        <a:xfrm>
          <a:off x="9588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20032</xdr:rowOff>
    </xdr:from>
    <xdr:ext cx="534377" cy="259045"/>
    <xdr:sp macro="" textlink="">
      <xdr:nvSpPr>
        <xdr:cNvPr id="455" name="テキスト ボックス 454"/>
        <xdr:cNvSpPr txBox="1"/>
      </xdr:nvSpPr>
      <xdr:spPr>
        <a:xfrm>
          <a:off x="9372111" y="1682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65176</xdr:rowOff>
    </xdr:from>
    <xdr:to>
      <xdr:col>12</xdr:col>
      <xdr:colOff>561975</xdr:colOff>
      <xdr:row>97</xdr:row>
      <xdr:rowOff>166776</xdr:rowOff>
    </xdr:to>
    <xdr:sp macro="" textlink="">
      <xdr:nvSpPr>
        <xdr:cNvPr id="456" name="フローチャート : 判断 455"/>
        <xdr:cNvSpPr/>
      </xdr:nvSpPr>
      <xdr:spPr>
        <a:xfrm>
          <a:off x="8699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11853</xdr:rowOff>
    </xdr:from>
    <xdr:ext cx="534377" cy="259045"/>
    <xdr:sp macro="" textlink="">
      <xdr:nvSpPr>
        <xdr:cNvPr id="457" name="テキスト ボックス 456"/>
        <xdr:cNvSpPr txBox="1"/>
      </xdr:nvSpPr>
      <xdr:spPr>
        <a:xfrm>
          <a:off x="8483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161010</xdr:rowOff>
    </xdr:from>
    <xdr:to>
      <xdr:col>15</xdr:col>
      <xdr:colOff>231775</xdr:colOff>
      <xdr:row>96</xdr:row>
      <xdr:rowOff>91160</xdr:rowOff>
    </xdr:to>
    <xdr:sp macro="" textlink="">
      <xdr:nvSpPr>
        <xdr:cNvPr id="463" name="円/楕円 462"/>
        <xdr:cNvSpPr/>
      </xdr:nvSpPr>
      <xdr:spPr>
        <a:xfrm>
          <a:off x="10426700" y="164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12437</xdr:rowOff>
    </xdr:from>
    <xdr:ext cx="534377" cy="259045"/>
    <xdr:sp macro="" textlink="">
      <xdr:nvSpPr>
        <xdr:cNvPr id="464" name="普通建設事業費 （ うち更新整備　）該当値テキスト"/>
        <xdr:cNvSpPr txBox="1"/>
      </xdr:nvSpPr>
      <xdr:spPr>
        <a:xfrm>
          <a:off x="10528300" y="163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40,822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28880</xdr:rowOff>
    </xdr:from>
    <xdr:to>
      <xdr:col>14</xdr:col>
      <xdr:colOff>79375</xdr:colOff>
      <xdr:row>95</xdr:row>
      <xdr:rowOff>130480</xdr:rowOff>
    </xdr:to>
    <xdr:sp macro="" textlink="">
      <xdr:nvSpPr>
        <xdr:cNvPr id="465" name="円/楕円 464"/>
        <xdr:cNvSpPr/>
      </xdr:nvSpPr>
      <xdr:spPr>
        <a:xfrm>
          <a:off x="9588500" y="1631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147007</xdr:rowOff>
    </xdr:from>
    <xdr:ext cx="534377" cy="259045"/>
    <xdr:sp macro="" textlink="">
      <xdr:nvSpPr>
        <xdr:cNvPr id="466" name="テキスト ボックス 465"/>
        <xdr:cNvSpPr txBox="1"/>
      </xdr:nvSpPr>
      <xdr:spPr>
        <a:xfrm>
          <a:off x="9372111" y="1609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51,226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84810</xdr:rowOff>
    </xdr:from>
    <xdr:to>
      <xdr:col>12</xdr:col>
      <xdr:colOff>561975</xdr:colOff>
      <xdr:row>98</xdr:row>
      <xdr:rowOff>14960</xdr:rowOff>
    </xdr:to>
    <xdr:sp macro="" textlink="">
      <xdr:nvSpPr>
        <xdr:cNvPr id="467" name="円/楕円 466"/>
        <xdr:cNvSpPr/>
      </xdr:nvSpPr>
      <xdr:spPr>
        <a:xfrm>
          <a:off x="8699500" y="1671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6087</xdr:rowOff>
    </xdr:from>
    <xdr:ext cx="534377" cy="259045"/>
    <xdr:sp macro="" textlink="">
      <xdr:nvSpPr>
        <xdr:cNvPr id="468" name="テキスト ボックス 467"/>
        <xdr:cNvSpPr txBox="1"/>
      </xdr:nvSpPr>
      <xdr:spPr>
        <a:xfrm>
          <a:off x="8483111" y="1680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9" name="直線コネクタ 47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0" name="テキスト ボックス 47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1" name="直線コネクタ 48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2" name="テキスト ボックス 481"/>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3" name="直線コネクタ 48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4" name="テキスト ボックス 483"/>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5" name="直線コネクタ 48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86" name="テキスト ボックス 485"/>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7" name="直線コネクタ 48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88" name="テキスト ボックス 487"/>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9" name="直線コネクタ 48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0" name="テキスト ボックス 48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2" name="テキスト ボックス 49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32911</xdr:rowOff>
    </xdr:from>
    <xdr:to>
      <xdr:col>23</xdr:col>
      <xdr:colOff>516889</xdr:colOff>
      <xdr:row>39</xdr:row>
      <xdr:rowOff>98878</xdr:rowOff>
    </xdr:to>
    <xdr:cxnSp macro="">
      <xdr:nvCxnSpPr>
        <xdr:cNvPr id="494" name="直線コネクタ 493"/>
        <xdr:cNvCxnSpPr/>
      </xdr:nvCxnSpPr>
      <xdr:spPr>
        <a:xfrm flipV="1">
          <a:off x="16317595" y="5176411"/>
          <a:ext cx="1269"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6" name="直線コネクタ 49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151038</xdr:rowOff>
    </xdr:from>
    <xdr:ext cx="469744" cy="259045"/>
    <xdr:sp macro="" textlink="">
      <xdr:nvSpPr>
        <xdr:cNvPr id="497" name="災害復旧事業費最大値テキスト"/>
        <xdr:cNvSpPr txBox="1"/>
      </xdr:nvSpPr>
      <xdr:spPr>
        <a:xfrm>
          <a:off x="16370300" y="495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32911</xdr:rowOff>
    </xdr:from>
    <xdr:to>
      <xdr:col>23</xdr:col>
      <xdr:colOff>606425</xdr:colOff>
      <xdr:row>30</xdr:row>
      <xdr:rowOff>32911</xdr:rowOff>
    </xdr:to>
    <xdr:cxnSp macro="">
      <xdr:nvCxnSpPr>
        <xdr:cNvPr id="498" name="直線コネクタ 497"/>
        <xdr:cNvCxnSpPr/>
      </xdr:nvCxnSpPr>
      <xdr:spPr>
        <a:xfrm>
          <a:off x="16230600" y="517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38789</xdr:rowOff>
    </xdr:from>
    <xdr:to>
      <xdr:col>23</xdr:col>
      <xdr:colOff>517525</xdr:colOff>
      <xdr:row>39</xdr:row>
      <xdr:rowOff>49893</xdr:rowOff>
    </xdr:to>
    <xdr:cxnSp macro="">
      <xdr:nvCxnSpPr>
        <xdr:cNvPr id="499" name="直線コネクタ 498"/>
        <xdr:cNvCxnSpPr/>
      </xdr:nvCxnSpPr>
      <xdr:spPr>
        <a:xfrm>
          <a:off x="15481300" y="6725339"/>
          <a:ext cx="8382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152272</xdr:rowOff>
    </xdr:from>
    <xdr:ext cx="378565" cy="259045"/>
    <xdr:sp macro="" textlink="">
      <xdr:nvSpPr>
        <xdr:cNvPr id="500" name="災害復旧事業費平均値テキスト"/>
        <xdr:cNvSpPr txBox="1"/>
      </xdr:nvSpPr>
      <xdr:spPr>
        <a:xfrm>
          <a:off x="16370300" y="6495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129395</xdr:rowOff>
    </xdr:from>
    <xdr:to>
      <xdr:col>23</xdr:col>
      <xdr:colOff>568325</xdr:colOff>
      <xdr:row>39</xdr:row>
      <xdr:rowOff>59545</xdr:rowOff>
    </xdr:to>
    <xdr:sp macro="" textlink="">
      <xdr:nvSpPr>
        <xdr:cNvPr id="501" name="フローチャート : 判断 500"/>
        <xdr:cNvSpPr/>
      </xdr:nvSpPr>
      <xdr:spPr>
        <a:xfrm>
          <a:off x="162687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38789</xdr:rowOff>
    </xdr:from>
    <xdr:to>
      <xdr:col>22</xdr:col>
      <xdr:colOff>365125</xdr:colOff>
      <xdr:row>39</xdr:row>
      <xdr:rowOff>48423</xdr:rowOff>
    </xdr:to>
    <xdr:cxnSp macro="">
      <xdr:nvCxnSpPr>
        <xdr:cNvPr id="502" name="直線コネクタ 501"/>
        <xdr:cNvCxnSpPr/>
      </xdr:nvCxnSpPr>
      <xdr:spPr>
        <a:xfrm flipV="1">
          <a:off x="14592300" y="6725339"/>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141641</xdr:rowOff>
    </xdr:from>
    <xdr:to>
      <xdr:col>22</xdr:col>
      <xdr:colOff>415925</xdr:colOff>
      <xdr:row>39</xdr:row>
      <xdr:rowOff>71791</xdr:rowOff>
    </xdr:to>
    <xdr:sp macro="" textlink="">
      <xdr:nvSpPr>
        <xdr:cNvPr id="503" name="フローチャート : 判断 502"/>
        <xdr:cNvSpPr/>
      </xdr:nvSpPr>
      <xdr:spPr>
        <a:xfrm>
          <a:off x="15430500" y="665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88318</xdr:rowOff>
    </xdr:from>
    <xdr:ext cx="378565" cy="259045"/>
    <xdr:sp macro="" textlink="">
      <xdr:nvSpPr>
        <xdr:cNvPr id="504" name="テキスト ボックス 503"/>
        <xdr:cNvSpPr txBox="1"/>
      </xdr:nvSpPr>
      <xdr:spPr>
        <a:xfrm>
          <a:off x="15292017" y="6431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126147</xdr:rowOff>
    </xdr:from>
    <xdr:to>
      <xdr:col>21</xdr:col>
      <xdr:colOff>161925</xdr:colOff>
      <xdr:row>39</xdr:row>
      <xdr:rowOff>48423</xdr:rowOff>
    </xdr:to>
    <xdr:cxnSp macro="">
      <xdr:nvCxnSpPr>
        <xdr:cNvPr id="505" name="直線コネクタ 504"/>
        <xdr:cNvCxnSpPr/>
      </xdr:nvCxnSpPr>
      <xdr:spPr>
        <a:xfrm>
          <a:off x="13703300" y="6641247"/>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107352</xdr:rowOff>
    </xdr:from>
    <xdr:to>
      <xdr:col>21</xdr:col>
      <xdr:colOff>212725</xdr:colOff>
      <xdr:row>39</xdr:row>
      <xdr:rowOff>37502</xdr:rowOff>
    </xdr:to>
    <xdr:sp macro="" textlink="">
      <xdr:nvSpPr>
        <xdr:cNvPr id="506" name="フローチャート : 判断 505"/>
        <xdr:cNvSpPr/>
      </xdr:nvSpPr>
      <xdr:spPr>
        <a:xfrm>
          <a:off x="14541500" y="66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54028</xdr:rowOff>
    </xdr:from>
    <xdr:ext cx="378565" cy="259045"/>
    <xdr:sp macro="" textlink="">
      <xdr:nvSpPr>
        <xdr:cNvPr id="507" name="テキスト ボックス 506"/>
        <xdr:cNvSpPr txBox="1"/>
      </xdr:nvSpPr>
      <xdr:spPr>
        <a:xfrm>
          <a:off x="14403017" y="639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153089</xdr:rowOff>
    </xdr:from>
    <xdr:to>
      <xdr:col>19</xdr:col>
      <xdr:colOff>644525</xdr:colOff>
      <xdr:row>38</xdr:row>
      <xdr:rowOff>126147</xdr:rowOff>
    </xdr:to>
    <xdr:cxnSp macro="">
      <xdr:nvCxnSpPr>
        <xdr:cNvPr id="508" name="直線コネクタ 507"/>
        <xdr:cNvCxnSpPr/>
      </xdr:nvCxnSpPr>
      <xdr:spPr>
        <a:xfrm>
          <a:off x="12814300" y="6496739"/>
          <a:ext cx="889000" cy="14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104249</xdr:rowOff>
    </xdr:from>
    <xdr:to>
      <xdr:col>20</xdr:col>
      <xdr:colOff>9525</xdr:colOff>
      <xdr:row>39</xdr:row>
      <xdr:rowOff>34399</xdr:rowOff>
    </xdr:to>
    <xdr:sp macro="" textlink="">
      <xdr:nvSpPr>
        <xdr:cNvPr id="509" name="フローチャート : 判断 508"/>
        <xdr:cNvSpPr/>
      </xdr:nvSpPr>
      <xdr:spPr>
        <a:xfrm>
          <a:off x="13652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25526</xdr:rowOff>
    </xdr:from>
    <xdr:ext cx="378565" cy="259045"/>
    <xdr:sp macro="" textlink="">
      <xdr:nvSpPr>
        <xdr:cNvPr id="510" name="テキスト ボックス 509"/>
        <xdr:cNvSpPr txBox="1"/>
      </xdr:nvSpPr>
      <xdr:spPr>
        <a:xfrm>
          <a:off x="13514017" y="6712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22606</xdr:rowOff>
    </xdr:from>
    <xdr:to>
      <xdr:col>18</xdr:col>
      <xdr:colOff>492125</xdr:colOff>
      <xdr:row>38</xdr:row>
      <xdr:rowOff>124206</xdr:rowOff>
    </xdr:to>
    <xdr:sp macro="" textlink="">
      <xdr:nvSpPr>
        <xdr:cNvPr id="511" name="フローチャート : 判断 510"/>
        <xdr:cNvSpPr/>
      </xdr:nvSpPr>
      <xdr:spPr>
        <a:xfrm>
          <a:off x="12763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115333</xdr:rowOff>
    </xdr:from>
    <xdr:ext cx="469744" cy="259045"/>
    <xdr:sp macro="" textlink="">
      <xdr:nvSpPr>
        <xdr:cNvPr id="512" name="テキスト ボックス 511"/>
        <xdr:cNvSpPr txBox="1"/>
      </xdr:nvSpPr>
      <xdr:spPr>
        <a:xfrm>
          <a:off x="12579427" y="663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170543</xdr:rowOff>
    </xdr:from>
    <xdr:to>
      <xdr:col>23</xdr:col>
      <xdr:colOff>568325</xdr:colOff>
      <xdr:row>39</xdr:row>
      <xdr:rowOff>100693</xdr:rowOff>
    </xdr:to>
    <xdr:sp macro="" textlink="">
      <xdr:nvSpPr>
        <xdr:cNvPr id="518" name="円/楕円 517"/>
        <xdr:cNvSpPr/>
      </xdr:nvSpPr>
      <xdr:spPr>
        <a:xfrm>
          <a:off x="16268700" y="668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107822</xdr:rowOff>
    </xdr:from>
    <xdr:ext cx="378565" cy="259045"/>
    <xdr:sp macro="" textlink="">
      <xdr:nvSpPr>
        <xdr:cNvPr id="519" name="災害復旧事業費該当値テキスト"/>
        <xdr:cNvSpPr txBox="1"/>
      </xdr:nvSpPr>
      <xdr:spPr>
        <a:xfrm>
          <a:off x="16370300" y="6622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159439</xdr:rowOff>
    </xdr:from>
    <xdr:to>
      <xdr:col>22</xdr:col>
      <xdr:colOff>415925</xdr:colOff>
      <xdr:row>39</xdr:row>
      <xdr:rowOff>89589</xdr:rowOff>
    </xdr:to>
    <xdr:sp macro="" textlink="">
      <xdr:nvSpPr>
        <xdr:cNvPr id="520" name="円/楕円 519"/>
        <xdr:cNvSpPr/>
      </xdr:nvSpPr>
      <xdr:spPr>
        <a:xfrm>
          <a:off x="15430500" y="667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80716</xdr:rowOff>
    </xdr:from>
    <xdr:ext cx="378565" cy="259045"/>
    <xdr:sp macro="" textlink="">
      <xdr:nvSpPr>
        <xdr:cNvPr id="521" name="テキスト ボックス 520"/>
        <xdr:cNvSpPr txBox="1"/>
      </xdr:nvSpPr>
      <xdr:spPr>
        <a:xfrm>
          <a:off x="15292017" y="6767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169073</xdr:rowOff>
    </xdr:from>
    <xdr:to>
      <xdr:col>21</xdr:col>
      <xdr:colOff>212725</xdr:colOff>
      <xdr:row>39</xdr:row>
      <xdr:rowOff>99223</xdr:rowOff>
    </xdr:to>
    <xdr:sp macro="" textlink="">
      <xdr:nvSpPr>
        <xdr:cNvPr id="522" name="円/楕円 521"/>
        <xdr:cNvSpPr/>
      </xdr:nvSpPr>
      <xdr:spPr>
        <a:xfrm>
          <a:off x="14541500" y="668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90350</xdr:rowOff>
    </xdr:from>
    <xdr:ext cx="378565" cy="259045"/>
    <xdr:sp macro="" textlink="">
      <xdr:nvSpPr>
        <xdr:cNvPr id="523" name="テキスト ボックス 522"/>
        <xdr:cNvSpPr txBox="1"/>
      </xdr:nvSpPr>
      <xdr:spPr>
        <a:xfrm>
          <a:off x="14403017" y="6776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75347</xdr:rowOff>
    </xdr:from>
    <xdr:to>
      <xdr:col>20</xdr:col>
      <xdr:colOff>9525</xdr:colOff>
      <xdr:row>39</xdr:row>
      <xdr:rowOff>5497</xdr:rowOff>
    </xdr:to>
    <xdr:sp macro="" textlink="">
      <xdr:nvSpPr>
        <xdr:cNvPr id="524" name="円/楕円 523"/>
        <xdr:cNvSpPr/>
      </xdr:nvSpPr>
      <xdr:spPr>
        <a:xfrm>
          <a:off x="13652500" y="659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22024</xdr:rowOff>
    </xdr:from>
    <xdr:ext cx="378565" cy="259045"/>
    <xdr:sp macro="" textlink="">
      <xdr:nvSpPr>
        <xdr:cNvPr id="525" name="テキスト ボックス 524"/>
        <xdr:cNvSpPr txBox="1"/>
      </xdr:nvSpPr>
      <xdr:spPr>
        <a:xfrm>
          <a:off x="13514017" y="6365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102289</xdr:rowOff>
    </xdr:from>
    <xdr:to>
      <xdr:col>18</xdr:col>
      <xdr:colOff>492125</xdr:colOff>
      <xdr:row>38</xdr:row>
      <xdr:rowOff>32440</xdr:rowOff>
    </xdr:to>
    <xdr:sp macro="" textlink="">
      <xdr:nvSpPr>
        <xdr:cNvPr id="526" name="円/楕円 525"/>
        <xdr:cNvSpPr/>
      </xdr:nvSpPr>
      <xdr:spPr>
        <a:xfrm>
          <a:off x="12763500" y="64459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48966</xdr:rowOff>
    </xdr:from>
    <xdr:ext cx="469744" cy="259045"/>
    <xdr:sp macro="" textlink="">
      <xdr:nvSpPr>
        <xdr:cNvPr id="527" name="テキスト ボックス 526"/>
        <xdr:cNvSpPr txBox="1"/>
      </xdr:nvSpPr>
      <xdr:spPr>
        <a:xfrm>
          <a:off x="12579427" y="622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フローチャート :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2" name="フローチャート :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3" name="テキスト ボックス 55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5" name="フローチャート :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6" name="テキスト ボックス 55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8" name="フローチャート :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9" name="テキスト ボックス 55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フローチャート :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1" name="テキスト ボックス 56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7" name="円/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9" name="円/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0" name="テキスト ボックス 56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1" name="円/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2" name="テキスト ボックス 57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3" name="円/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4" name="テキスト ボックス 57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5" name="円/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6" name="テキスト ボックス 57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146497</xdr:rowOff>
    </xdr:from>
    <xdr:to>
      <xdr:col>23</xdr:col>
      <xdr:colOff>516889</xdr:colOff>
      <xdr:row>78</xdr:row>
      <xdr:rowOff>115506</xdr:rowOff>
    </xdr:to>
    <xdr:cxnSp macro="">
      <xdr:nvCxnSpPr>
        <xdr:cNvPr id="600" name="直線コネクタ 599"/>
        <xdr:cNvCxnSpPr/>
      </xdr:nvCxnSpPr>
      <xdr:spPr>
        <a:xfrm flipV="1">
          <a:off x="16317595" y="12319447"/>
          <a:ext cx="1269" cy="116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119333</xdr:rowOff>
    </xdr:from>
    <xdr:ext cx="534377" cy="259045"/>
    <xdr:sp macro="" textlink="">
      <xdr:nvSpPr>
        <xdr:cNvPr id="601" name="公債費最小値テキスト"/>
        <xdr:cNvSpPr txBox="1"/>
      </xdr:nvSpPr>
      <xdr:spPr>
        <a:xfrm>
          <a:off x="16370300"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115506</xdr:rowOff>
    </xdr:from>
    <xdr:to>
      <xdr:col>23</xdr:col>
      <xdr:colOff>606425</xdr:colOff>
      <xdr:row>78</xdr:row>
      <xdr:rowOff>115506</xdr:rowOff>
    </xdr:to>
    <xdr:cxnSp macro="">
      <xdr:nvCxnSpPr>
        <xdr:cNvPr id="602" name="直線コネクタ 601"/>
        <xdr:cNvCxnSpPr/>
      </xdr:nvCxnSpPr>
      <xdr:spPr>
        <a:xfrm>
          <a:off x="16230600" y="1348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93174</xdr:rowOff>
    </xdr:from>
    <xdr:ext cx="599010" cy="259045"/>
    <xdr:sp macro="" textlink="">
      <xdr:nvSpPr>
        <xdr:cNvPr id="603" name="公債費最大値テキスト"/>
        <xdr:cNvSpPr txBox="1"/>
      </xdr:nvSpPr>
      <xdr:spPr>
        <a:xfrm>
          <a:off x="16370300" y="120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146497</xdr:rowOff>
    </xdr:from>
    <xdr:to>
      <xdr:col>23</xdr:col>
      <xdr:colOff>606425</xdr:colOff>
      <xdr:row>71</xdr:row>
      <xdr:rowOff>146497</xdr:rowOff>
    </xdr:to>
    <xdr:cxnSp macro="">
      <xdr:nvCxnSpPr>
        <xdr:cNvPr id="604" name="直線コネクタ 603"/>
        <xdr:cNvCxnSpPr/>
      </xdr:nvCxnSpPr>
      <xdr:spPr>
        <a:xfrm>
          <a:off x="16230600" y="1231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127721</xdr:rowOff>
    </xdr:from>
    <xdr:to>
      <xdr:col>23</xdr:col>
      <xdr:colOff>517525</xdr:colOff>
      <xdr:row>77</xdr:row>
      <xdr:rowOff>138130</xdr:rowOff>
    </xdr:to>
    <xdr:cxnSp macro="">
      <xdr:nvCxnSpPr>
        <xdr:cNvPr id="605" name="直線コネクタ 604"/>
        <xdr:cNvCxnSpPr/>
      </xdr:nvCxnSpPr>
      <xdr:spPr>
        <a:xfrm flipV="1">
          <a:off x="15481300" y="13329371"/>
          <a:ext cx="838200" cy="1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94000</xdr:rowOff>
    </xdr:from>
    <xdr:ext cx="534377" cy="259045"/>
    <xdr:sp macro="" textlink="">
      <xdr:nvSpPr>
        <xdr:cNvPr id="606" name="公債費平均値テキスト"/>
        <xdr:cNvSpPr txBox="1"/>
      </xdr:nvSpPr>
      <xdr:spPr>
        <a:xfrm>
          <a:off x="16370300" y="1312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71123</xdr:rowOff>
    </xdr:from>
    <xdr:to>
      <xdr:col>23</xdr:col>
      <xdr:colOff>568325</xdr:colOff>
      <xdr:row>78</xdr:row>
      <xdr:rowOff>1273</xdr:rowOff>
    </xdr:to>
    <xdr:sp macro="" textlink="">
      <xdr:nvSpPr>
        <xdr:cNvPr id="607" name="フローチャート : 判断 606"/>
        <xdr:cNvSpPr/>
      </xdr:nvSpPr>
      <xdr:spPr>
        <a:xfrm>
          <a:off x="162687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138130</xdr:rowOff>
    </xdr:from>
    <xdr:to>
      <xdr:col>22</xdr:col>
      <xdr:colOff>365125</xdr:colOff>
      <xdr:row>77</xdr:row>
      <xdr:rowOff>159336</xdr:rowOff>
    </xdr:to>
    <xdr:cxnSp macro="">
      <xdr:nvCxnSpPr>
        <xdr:cNvPr id="608" name="直線コネクタ 607"/>
        <xdr:cNvCxnSpPr/>
      </xdr:nvCxnSpPr>
      <xdr:spPr>
        <a:xfrm flipV="1">
          <a:off x="14592300" y="13339780"/>
          <a:ext cx="889000" cy="2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89472</xdr:rowOff>
    </xdr:from>
    <xdr:to>
      <xdr:col>22</xdr:col>
      <xdr:colOff>415925</xdr:colOff>
      <xdr:row>78</xdr:row>
      <xdr:rowOff>19622</xdr:rowOff>
    </xdr:to>
    <xdr:sp macro="" textlink="">
      <xdr:nvSpPr>
        <xdr:cNvPr id="609" name="フローチャート : 判断 608"/>
        <xdr:cNvSpPr/>
      </xdr:nvSpPr>
      <xdr:spPr>
        <a:xfrm>
          <a:off x="15430500" y="1329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10749</xdr:rowOff>
    </xdr:from>
    <xdr:ext cx="534377" cy="259045"/>
    <xdr:sp macro="" textlink="">
      <xdr:nvSpPr>
        <xdr:cNvPr id="610" name="テキスト ボックス 609"/>
        <xdr:cNvSpPr txBox="1"/>
      </xdr:nvSpPr>
      <xdr:spPr>
        <a:xfrm>
          <a:off x="15214111" y="1338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145675</xdr:rowOff>
    </xdr:from>
    <xdr:to>
      <xdr:col>21</xdr:col>
      <xdr:colOff>161925</xdr:colOff>
      <xdr:row>77</xdr:row>
      <xdr:rowOff>159336</xdr:rowOff>
    </xdr:to>
    <xdr:cxnSp macro="">
      <xdr:nvCxnSpPr>
        <xdr:cNvPr id="611" name="直線コネクタ 610"/>
        <xdr:cNvCxnSpPr/>
      </xdr:nvCxnSpPr>
      <xdr:spPr>
        <a:xfrm>
          <a:off x="13703300" y="13347325"/>
          <a:ext cx="8890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42898</xdr:rowOff>
    </xdr:from>
    <xdr:to>
      <xdr:col>21</xdr:col>
      <xdr:colOff>212725</xdr:colOff>
      <xdr:row>77</xdr:row>
      <xdr:rowOff>144498</xdr:rowOff>
    </xdr:to>
    <xdr:sp macro="" textlink="">
      <xdr:nvSpPr>
        <xdr:cNvPr id="612" name="フローチャート : 判断 611"/>
        <xdr:cNvSpPr/>
      </xdr:nvSpPr>
      <xdr:spPr>
        <a:xfrm>
          <a:off x="14541500" y="132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161025</xdr:rowOff>
    </xdr:from>
    <xdr:ext cx="534377" cy="259045"/>
    <xdr:sp macro="" textlink="">
      <xdr:nvSpPr>
        <xdr:cNvPr id="613" name="テキスト ボックス 612"/>
        <xdr:cNvSpPr txBox="1"/>
      </xdr:nvSpPr>
      <xdr:spPr>
        <a:xfrm>
          <a:off x="14325111" y="1301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134389</xdr:rowOff>
    </xdr:from>
    <xdr:to>
      <xdr:col>19</xdr:col>
      <xdr:colOff>644525</xdr:colOff>
      <xdr:row>77</xdr:row>
      <xdr:rowOff>145675</xdr:rowOff>
    </xdr:to>
    <xdr:cxnSp macro="">
      <xdr:nvCxnSpPr>
        <xdr:cNvPr id="614" name="直線コネクタ 613"/>
        <xdr:cNvCxnSpPr/>
      </xdr:nvCxnSpPr>
      <xdr:spPr>
        <a:xfrm>
          <a:off x="12814300" y="13336039"/>
          <a:ext cx="889000" cy="1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38692</xdr:rowOff>
    </xdr:from>
    <xdr:to>
      <xdr:col>20</xdr:col>
      <xdr:colOff>9525</xdr:colOff>
      <xdr:row>77</xdr:row>
      <xdr:rowOff>140292</xdr:rowOff>
    </xdr:to>
    <xdr:sp macro="" textlink="">
      <xdr:nvSpPr>
        <xdr:cNvPr id="615" name="フローチャート : 判断 614"/>
        <xdr:cNvSpPr/>
      </xdr:nvSpPr>
      <xdr:spPr>
        <a:xfrm>
          <a:off x="13652500" y="1324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156819</xdr:rowOff>
    </xdr:from>
    <xdr:ext cx="534377" cy="259045"/>
    <xdr:sp macro="" textlink="">
      <xdr:nvSpPr>
        <xdr:cNvPr id="616" name="テキスト ボックス 615"/>
        <xdr:cNvSpPr txBox="1"/>
      </xdr:nvSpPr>
      <xdr:spPr>
        <a:xfrm>
          <a:off x="13436111" y="130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40331</xdr:rowOff>
    </xdr:from>
    <xdr:to>
      <xdr:col>18</xdr:col>
      <xdr:colOff>492125</xdr:colOff>
      <xdr:row>77</xdr:row>
      <xdr:rowOff>141931</xdr:rowOff>
    </xdr:to>
    <xdr:sp macro="" textlink="">
      <xdr:nvSpPr>
        <xdr:cNvPr id="617" name="フローチャート : 判断 616"/>
        <xdr:cNvSpPr/>
      </xdr:nvSpPr>
      <xdr:spPr>
        <a:xfrm>
          <a:off x="12763500" y="1324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158458</xdr:rowOff>
    </xdr:from>
    <xdr:ext cx="534377" cy="259045"/>
    <xdr:sp macro="" textlink="">
      <xdr:nvSpPr>
        <xdr:cNvPr id="618" name="テキスト ボックス 617"/>
        <xdr:cNvSpPr txBox="1"/>
      </xdr:nvSpPr>
      <xdr:spPr>
        <a:xfrm>
          <a:off x="12547111" y="1301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76921</xdr:rowOff>
    </xdr:from>
    <xdr:to>
      <xdr:col>23</xdr:col>
      <xdr:colOff>568325</xdr:colOff>
      <xdr:row>78</xdr:row>
      <xdr:rowOff>7071</xdr:rowOff>
    </xdr:to>
    <xdr:sp macro="" textlink="">
      <xdr:nvSpPr>
        <xdr:cNvPr id="624" name="円/楕円 623"/>
        <xdr:cNvSpPr/>
      </xdr:nvSpPr>
      <xdr:spPr>
        <a:xfrm>
          <a:off x="16268700" y="1327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55348</xdr:rowOff>
    </xdr:from>
    <xdr:ext cx="534377" cy="259045"/>
    <xdr:sp macro="" textlink="">
      <xdr:nvSpPr>
        <xdr:cNvPr id="625" name="公債費該当値テキスト"/>
        <xdr:cNvSpPr txBox="1"/>
      </xdr:nvSpPr>
      <xdr:spPr>
        <a:xfrm>
          <a:off x="16370300" y="1325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34,072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87330</xdr:rowOff>
    </xdr:from>
    <xdr:to>
      <xdr:col>22</xdr:col>
      <xdr:colOff>415925</xdr:colOff>
      <xdr:row>78</xdr:row>
      <xdr:rowOff>17480</xdr:rowOff>
    </xdr:to>
    <xdr:sp macro="" textlink="">
      <xdr:nvSpPr>
        <xdr:cNvPr id="626" name="円/楕円 625"/>
        <xdr:cNvSpPr/>
      </xdr:nvSpPr>
      <xdr:spPr>
        <a:xfrm>
          <a:off x="15430500" y="132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34007</xdr:rowOff>
    </xdr:from>
    <xdr:ext cx="534377" cy="259045"/>
    <xdr:sp macro="" textlink="">
      <xdr:nvSpPr>
        <xdr:cNvPr id="627" name="テキスト ボックス 626"/>
        <xdr:cNvSpPr txBox="1"/>
      </xdr:nvSpPr>
      <xdr:spPr>
        <a:xfrm>
          <a:off x="15214111" y="1306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32,706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108536</xdr:rowOff>
    </xdr:from>
    <xdr:to>
      <xdr:col>21</xdr:col>
      <xdr:colOff>212725</xdr:colOff>
      <xdr:row>78</xdr:row>
      <xdr:rowOff>38686</xdr:rowOff>
    </xdr:to>
    <xdr:sp macro="" textlink="">
      <xdr:nvSpPr>
        <xdr:cNvPr id="628" name="円/楕円 627"/>
        <xdr:cNvSpPr/>
      </xdr:nvSpPr>
      <xdr:spPr>
        <a:xfrm>
          <a:off x="14541500" y="1331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29813</xdr:rowOff>
    </xdr:from>
    <xdr:ext cx="534377" cy="259045"/>
    <xdr:sp macro="" textlink="">
      <xdr:nvSpPr>
        <xdr:cNvPr id="629" name="テキスト ボックス 628"/>
        <xdr:cNvSpPr txBox="1"/>
      </xdr:nvSpPr>
      <xdr:spPr>
        <a:xfrm>
          <a:off x="14325111" y="134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94875</xdr:rowOff>
    </xdr:from>
    <xdr:to>
      <xdr:col>20</xdr:col>
      <xdr:colOff>9525</xdr:colOff>
      <xdr:row>78</xdr:row>
      <xdr:rowOff>25025</xdr:rowOff>
    </xdr:to>
    <xdr:sp macro="" textlink="">
      <xdr:nvSpPr>
        <xdr:cNvPr id="630" name="円/楕円 629"/>
        <xdr:cNvSpPr/>
      </xdr:nvSpPr>
      <xdr:spPr>
        <a:xfrm>
          <a:off x="13652500" y="132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16152</xdr:rowOff>
    </xdr:from>
    <xdr:ext cx="534377" cy="259045"/>
    <xdr:sp macro="" textlink="">
      <xdr:nvSpPr>
        <xdr:cNvPr id="631" name="テキスト ボックス 630"/>
        <xdr:cNvSpPr txBox="1"/>
      </xdr:nvSpPr>
      <xdr:spPr>
        <a:xfrm>
          <a:off x="13436111" y="1338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31,716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83589</xdr:rowOff>
    </xdr:from>
    <xdr:to>
      <xdr:col>18</xdr:col>
      <xdr:colOff>492125</xdr:colOff>
      <xdr:row>78</xdr:row>
      <xdr:rowOff>13739</xdr:rowOff>
    </xdr:to>
    <xdr:sp macro="" textlink="">
      <xdr:nvSpPr>
        <xdr:cNvPr id="632" name="円/楕円 631"/>
        <xdr:cNvSpPr/>
      </xdr:nvSpPr>
      <xdr:spPr>
        <a:xfrm>
          <a:off x="12763500" y="132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4866</xdr:rowOff>
    </xdr:from>
    <xdr:ext cx="534377" cy="259045"/>
    <xdr:sp macro="" textlink="">
      <xdr:nvSpPr>
        <xdr:cNvPr id="633" name="テキスト ボックス 632"/>
        <xdr:cNvSpPr txBox="1"/>
      </xdr:nvSpPr>
      <xdr:spPr>
        <a:xfrm>
          <a:off x="12547111" y="1337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4" name="直線コネクタ 64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5" name="テキスト ボックス 64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6" name="直線コネクタ 64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7" name="テキスト ボックス 64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8" name="直線コネクタ 64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9" name="テキスト ボックス 64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0" name="直線コネクタ 64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1" name="テキスト ボックス 65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2" name="直線コネクタ 65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3" name="テキスト ボックス 65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5" name="テキスト ボックス 65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146901</xdr:rowOff>
    </xdr:from>
    <xdr:to>
      <xdr:col>23</xdr:col>
      <xdr:colOff>516889</xdr:colOff>
      <xdr:row>99</xdr:row>
      <xdr:rowOff>34010</xdr:rowOff>
    </xdr:to>
    <xdr:cxnSp macro="">
      <xdr:nvCxnSpPr>
        <xdr:cNvPr id="657" name="直線コネクタ 656"/>
        <xdr:cNvCxnSpPr/>
      </xdr:nvCxnSpPr>
      <xdr:spPr>
        <a:xfrm flipV="1">
          <a:off x="16317595" y="15405951"/>
          <a:ext cx="1269" cy="160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37837</xdr:rowOff>
    </xdr:from>
    <xdr:ext cx="378565" cy="259045"/>
    <xdr:sp macro="" textlink="">
      <xdr:nvSpPr>
        <xdr:cNvPr id="658" name="積立金最小値テキスト"/>
        <xdr:cNvSpPr txBox="1"/>
      </xdr:nvSpPr>
      <xdr:spPr>
        <a:xfrm>
          <a:off x="16370300"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99</xdr:row>
      <xdr:rowOff>34010</xdr:rowOff>
    </xdr:from>
    <xdr:to>
      <xdr:col>23</xdr:col>
      <xdr:colOff>606425</xdr:colOff>
      <xdr:row>99</xdr:row>
      <xdr:rowOff>34010</xdr:rowOff>
    </xdr:to>
    <xdr:cxnSp macro="">
      <xdr:nvCxnSpPr>
        <xdr:cNvPr id="659" name="直線コネクタ 658"/>
        <xdr:cNvCxnSpPr/>
      </xdr:nvCxnSpPr>
      <xdr:spPr>
        <a:xfrm>
          <a:off x="16230600" y="1700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93578</xdr:rowOff>
    </xdr:from>
    <xdr:ext cx="534377" cy="259045"/>
    <xdr:sp macro="" textlink="">
      <xdr:nvSpPr>
        <xdr:cNvPr id="660" name="積立金最大値テキスト"/>
        <xdr:cNvSpPr txBox="1"/>
      </xdr:nvSpPr>
      <xdr:spPr>
        <a:xfrm>
          <a:off x="16370300" y="151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89</xdr:row>
      <xdr:rowOff>146901</xdr:rowOff>
    </xdr:from>
    <xdr:to>
      <xdr:col>23</xdr:col>
      <xdr:colOff>606425</xdr:colOff>
      <xdr:row>89</xdr:row>
      <xdr:rowOff>146901</xdr:rowOff>
    </xdr:to>
    <xdr:cxnSp macro="">
      <xdr:nvCxnSpPr>
        <xdr:cNvPr id="661" name="直線コネクタ 660"/>
        <xdr:cNvCxnSpPr/>
      </xdr:nvCxnSpPr>
      <xdr:spPr>
        <a:xfrm>
          <a:off x="16230600" y="1540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51194</xdr:rowOff>
    </xdr:from>
    <xdr:to>
      <xdr:col>23</xdr:col>
      <xdr:colOff>517525</xdr:colOff>
      <xdr:row>99</xdr:row>
      <xdr:rowOff>24752</xdr:rowOff>
    </xdr:to>
    <xdr:cxnSp macro="">
      <xdr:nvCxnSpPr>
        <xdr:cNvPr id="662" name="直線コネクタ 661"/>
        <xdr:cNvCxnSpPr/>
      </xdr:nvCxnSpPr>
      <xdr:spPr>
        <a:xfrm>
          <a:off x="15481300" y="16681844"/>
          <a:ext cx="838200" cy="31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157878</xdr:rowOff>
    </xdr:from>
    <xdr:ext cx="469744" cy="259045"/>
    <xdr:sp macro="" textlink="">
      <xdr:nvSpPr>
        <xdr:cNvPr id="663" name="積立金平均値テキスト"/>
        <xdr:cNvSpPr txBox="1"/>
      </xdr:nvSpPr>
      <xdr:spPr>
        <a:xfrm>
          <a:off x="16370300" y="16445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135001</xdr:rowOff>
    </xdr:from>
    <xdr:to>
      <xdr:col>23</xdr:col>
      <xdr:colOff>568325</xdr:colOff>
      <xdr:row>97</xdr:row>
      <xdr:rowOff>65151</xdr:rowOff>
    </xdr:to>
    <xdr:sp macro="" textlink="">
      <xdr:nvSpPr>
        <xdr:cNvPr id="664" name="フローチャート : 判断 663"/>
        <xdr:cNvSpPr/>
      </xdr:nvSpPr>
      <xdr:spPr>
        <a:xfrm>
          <a:off x="16268700" y="165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163361</xdr:rowOff>
    </xdr:from>
    <xdr:to>
      <xdr:col>22</xdr:col>
      <xdr:colOff>365125</xdr:colOff>
      <xdr:row>97</xdr:row>
      <xdr:rowOff>51194</xdr:rowOff>
    </xdr:to>
    <xdr:cxnSp macro="">
      <xdr:nvCxnSpPr>
        <xdr:cNvPr id="665" name="直線コネクタ 664"/>
        <xdr:cNvCxnSpPr/>
      </xdr:nvCxnSpPr>
      <xdr:spPr>
        <a:xfrm>
          <a:off x="14592300" y="16622561"/>
          <a:ext cx="889000" cy="5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61240</xdr:rowOff>
    </xdr:from>
    <xdr:to>
      <xdr:col>22</xdr:col>
      <xdr:colOff>415925</xdr:colOff>
      <xdr:row>96</xdr:row>
      <xdr:rowOff>162840</xdr:rowOff>
    </xdr:to>
    <xdr:sp macro="" textlink="">
      <xdr:nvSpPr>
        <xdr:cNvPr id="666" name="フローチャート : 判断 665"/>
        <xdr:cNvSpPr/>
      </xdr:nvSpPr>
      <xdr:spPr>
        <a:xfrm>
          <a:off x="15430500" y="165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7917</xdr:rowOff>
    </xdr:from>
    <xdr:ext cx="534377" cy="259045"/>
    <xdr:sp macro="" textlink="">
      <xdr:nvSpPr>
        <xdr:cNvPr id="667" name="テキスト ボックス 666"/>
        <xdr:cNvSpPr txBox="1"/>
      </xdr:nvSpPr>
      <xdr:spPr>
        <a:xfrm>
          <a:off x="15214111" y="1629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163361</xdr:rowOff>
    </xdr:from>
    <xdr:to>
      <xdr:col>21</xdr:col>
      <xdr:colOff>161925</xdr:colOff>
      <xdr:row>97</xdr:row>
      <xdr:rowOff>36677</xdr:rowOff>
    </xdr:to>
    <xdr:cxnSp macro="">
      <xdr:nvCxnSpPr>
        <xdr:cNvPr id="668" name="直線コネクタ 667"/>
        <xdr:cNvCxnSpPr/>
      </xdr:nvCxnSpPr>
      <xdr:spPr>
        <a:xfrm flipV="1">
          <a:off x="13703300" y="16622561"/>
          <a:ext cx="889000" cy="4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69" name="フローチャート : 判断 668"/>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42409</xdr:rowOff>
    </xdr:from>
    <xdr:ext cx="534377" cy="259045"/>
    <xdr:sp macro="" textlink="">
      <xdr:nvSpPr>
        <xdr:cNvPr id="670" name="テキスト ボックス 669"/>
        <xdr:cNvSpPr txBox="1"/>
      </xdr:nvSpPr>
      <xdr:spPr>
        <a:xfrm>
          <a:off x="14325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36677</xdr:rowOff>
    </xdr:from>
    <xdr:to>
      <xdr:col>19</xdr:col>
      <xdr:colOff>644525</xdr:colOff>
      <xdr:row>98</xdr:row>
      <xdr:rowOff>75501</xdr:rowOff>
    </xdr:to>
    <xdr:cxnSp macro="">
      <xdr:nvCxnSpPr>
        <xdr:cNvPr id="671" name="直線コネクタ 670"/>
        <xdr:cNvCxnSpPr/>
      </xdr:nvCxnSpPr>
      <xdr:spPr>
        <a:xfrm flipV="1">
          <a:off x="12814300" y="16667327"/>
          <a:ext cx="889000" cy="21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2" name="フローチャート : 判断 671"/>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152582</xdr:rowOff>
    </xdr:from>
    <xdr:ext cx="534377" cy="259045"/>
    <xdr:sp macro="" textlink="">
      <xdr:nvSpPr>
        <xdr:cNvPr id="673" name="テキスト ボックス 672"/>
        <xdr:cNvSpPr txBox="1"/>
      </xdr:nvSpPr>
      <xdr:spPr>
        <a:xfrm>
          <a:off x="13436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4" name="フローチャート : 判断 673"/>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99889</xdr:rowOff>
    </xdr:from>
    <xdr:ext cx="469744" cy="259045"/>
    <xdr:sp macro="" textlink="">
      <xdr:nvSpPr>
        <xdr:cNvPr id="675" name="テキスト ボックス 674"/>
        <xdr:cNvSpPr txBox="1"/>
      </xdr:nvSpPr>
      <xdr:spPr>
        <a:xfrm>
          <a:off x="12579427" y="1638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145402</xdr:rowOff>
    </xdr:from>
    <xdr:to>
      <xdr:col>23</xdr:col>
      <xdr:colOff>568325</xdr:colOff>
      <xdr:row>99</xdr:row>
      <xdr:rowOff>75552</xdr:rowOff>
    </xdr:to>
    <xdr:sp macro="" textlink="">
      <xdr:nvSpPr>
        <xdr:cNvPr id="681" name="円/楕円 680"/>
        <xdr:cNvSpPr/>
      </xdr:nvSpPr>
      <xdr:spPr>
        <a:xfrm>
          <a:off x="16268700" y="1694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60329</xdr:rowOff>
    </xdr:from>
    <xdr:ext cx="378565" cy="259045"/>
    <xdr:sp macro="" textlink="">
      <xdr:nvSpPr>
        <xdr:cNvPr id="682" name="積立金該当値テキスト"/>
        <xdr:cNvSpPr txBox="1"/>
      </xdr:nvSpPr>
      <xdr:spPr>
        <a:xfrm>
          <a:off x="16370300" y="16862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394</xdr:rowOff>
    </xdr:from>
    <xdr:to>
      <xdr:col>22</xdr:col>
      <xdr:colOff>415925</xdr:colOff>
      <xdr:row>97</xdr:row>
      <xdr:rowOff>101994</xdr:rowOff>
    </xdr:to>
    <xdr:sp macro="" textlink="">
      <xdr:nvSpPr>
        <xdr:cNvPr id="683" name="円/楕円 682"/>
        <xdr:cNvSpPr/>
      </xdr:nvSpPr>
      <xdr:spPr>
        <a:xfrm>
          <a:off x="15430500" y="166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93121</xdr:rowOff>
    </xdr:from>
    <xdr:ext cx="469744" cy="259045"/>
    <xdr:sp macro="" textlink="">
      <xdr:nvSpPr>
        <xdr:cNvPr id="684" name="テキスト ボックス 683"/>
        <xdr:cNvSpPr txBox="1"/>
      </xdr:nvSpPr>
      <xdr:spPr>
        <a:xfrm>
          <a:off x="15246427" y="1672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112561</xdr:rowOff>
    </xdr:from>
    <xdr:to>
      <xdr:col>21</xdr:col>
      <xdr:colOff>212725</xdr:colOff>
      <xdr:row>97</xdr:row>
      <xdr:rowOff>42711</xdr:rowOff>
    </xdr:to>
    <xdr:sp macro="" textlink="">
      <xdr:nvSpPr>
        <xdr:cNvPr id="685" name="円/楕円 684"/>
        <xdr:cNvSpPr/>
      </xdr:nvSpPr>
      <xdr:spPr>
        <a:xfrm>
          <a:off x="14541500" y="1657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59238</xdr:rowOff>
    </xdr:from>
    <xdr:ext cx="534377" cy="259045"/>
    <xdr:sp macro="" textlink="">
      <xdr:nvSpPr>
        <xdr:cNvPr id="686" name="テキスト ボックス 685"/>
        <xdr:cNvSpPr txBox="1"/>
      </xdr:nvSpPr>
      <xdr:spPr>
        <a:xfrm>
          <a:off x="14325111" y="1634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157327</xdr:rowOff>
    </xdr:from>
    <xdr:to>
      <xdr:col>20</xdr:col>
      <xdr:colOff>9525</xdr:colOff>
      <xdr:row>97</xdr:row>
      <xdr:rowOff>87477</xdr:rowOff>
    </xdr:to>
    <xdr:sp macro="" textlink="">
      <xdr:nvSpPr>
        <xdr:cNvPr id="687" name="円/楕円 686"/>
        <xdr:cNvSpPr/>
      </xdr:nvSpPr>
      <xdr:spPr>
        <a:xfrm>
          <a:off x="13652500" y="1661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78604</xdr:rowOff>
    </xdr:from>
    <xdr:ext cx="469744" cy="259045"/>
    <xdr:sp macro="" textlink="">
      <xdr:nvSpPr>
        <xdr:cNvPr id="688" name="テキスト ボックス 687"/>
        <xdr:cNvSpPr txBox="1"/>
      </xdr:nvSpPr>
      <xdr:spPr>
        <a:xfrm>
          <a:off x="13468427" y="1670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24701</xdr:rowOff>
    </xdr:from>
    <xdr:to>
      <xdr:col>18</xdr:col>
      <xdr:colOff>492125</xdr:colOff>
      <xdr:row>98</xdr:row>
      <xdr:rowOff>126301</xdr:rowOff>
    </xdr:to>
    <xdr:sp macro="" textlink="">
      <xdr:nvSpPr>
        <xdr:cNvPr id="689" name="円/楕円 688"/>
        <xdr:cNvSpPr/>
      </xdr:nvSpPr>
      <xdr:spPr>
        <a:xfrm>
          <a:off x="12763500" y="1682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117428</xdr:rowOff>
    </xdr:from>
    <xdr:ext cx="469744" cy="259045"/>
    <xdr:sp macro="" textlink="">
      <xdr:nvSpPr>
        <xdr:cNvPr id="690" name="テキスト ボックス 689"/>
        <xdr:cNvSpPr txBox="1"/>
      </xdr:nvSpPr>
      <xdr:spPr>
        <a:xfrm>
          <a:off x="12579427" y="1691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1" name="直線コネクタ 70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2" name="テキスト ボックス 70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3" name="直線コネクタ 70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4" name="テキスト ボックス 70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5" name="直線コネクタ 70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6" name="テキスト ボックス 70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7" name="直線コネクタ 70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8" name="テキスト ボックス 70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0" name="テキスト ボックス 70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154559</xdr:rowOff>
    </xdr:from>
    <xdr:to>
      <xdr:col>32</xdr:col>
      <xdr:colOff>186689</xdr:colOff>
      <xdr:row>38</xdr:row>
      <xdr:rowOff>139700</xdr:rowOff>
    </xdr:to>
    <xdr:cxnSp macro="">
      <xdr:nvCxnSpPr>
        <xdr:cNvPr id="712" name="直線コネクタ 711"/>
        <xdr:cNvCxnSpPr/>
      </xdr:nvCxnSpPr>
      <xdr:spPr>
        <a:xfrm flipV="1">
          <a:off x="22159595" y="5298059"/>
          <a:ext cx="1269"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4" name="直線コネクタ 71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101236</xdr:rowOff>
    </xdr:from>
    <xdr:ext cx="469744" cy="259045"/>
    <xdr:sp macro="" textlink="">
      <xdr:nvSpPr>
        <xdr:cNvPr id="715" name="投資及び出資金最大値テキスト"/>
        <xdr:cNvSpPr txBox="1"/>
      </xdr:nvSpPr>
      <xdr:spPr>
        <a:xfrm>
          <a:off x="22212300" y="50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30</xdr:row>
      <xdr:rowOff>154559</xdr:rowOff>
    </xdr:from>
    <xdr:to>
      <xdr:col>32</xdr:col>
      <xdr:colOff>276225</xdr:colOff>
      <xdr:row>30</xdr:row>
      <xdr:rowOff>154559</xdr:rowOff>
    </xdr:to>
    <xdr:cxnSp macro="">
      <xdr:nvCxnSpPr>
        <xdr:cNvPr id="716" name="直線コネクタ 715"/>
        <xdr:cNvCxnSpPr/>
      </xdr:nvCxnSpPr>
      <xdr:spPr>
        <a:xfrm>
          <a:off x="22072600" y="529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129870</xdr:rowOff>
    </xdr:from>
    <xdr:to>
      <xdr:col>32</xdr:col>
      <xdr:colOff>187325</xdr:colOff>
      <xdr:row>38</xdr:row>
      <xdr:rowOff>133299</xdr:rowOff>
    </xdr:to>
    <xdr:cxnSp macro="">
      <xdr:nvCxnSpPr>
        <xdr:cNvPr id="717" name="直線コネクタ 716"/>
        <xdr:cNvCxnSpPr/>
      </xdr:nvCxnSpPr>
      <xdr:spPr>
        <a:xfrm>
          <a:off x="21323300" y="6644970"/>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140809</xdr:rowOff>
    </xdr:from>
    <xdr:ext cx="378565" cy="259045"/>
    <xdr:sp macro="" textlink="">
      <xdr:nvSpPr>
        <xdr:cNvPr id="718" name="投資及び出資金平均値テキスト"/>
        <xdr:cNvSpPr txBox="1"/>
      </xdr:nvSpPr>
      <xdr:spPr>
        <a:xfrm>
          <a:off x="22212300" y="63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117932</xdr:rowOff>
    </xdr:from>
    <xdr:to>
      <xdr:col>32</xdr:col>
      <xdr:colOff>238125</xdr:colOff>
      <xdr:row>38</xdr:row>
      <xdr:rowOff>48082</xdr:rowOff>
    </xdr:to>
    <xdr:sp macro="" textlink="">
      <xdr:nvSpPr>
        <xdr:cNvPr id="719" name="フローチャート : 判断 718"/>
        <xdr:cNvSpPr/>
      </xdr:nvSpPr>
      <xdr:spPr>
        <a:xfrm>
          <a:off x="22110700" y="64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124841</xdr:rowOff>
    </xdr:from>
    <xdr:to>
      <xdr:col>31</xdr:col>
      <xdr:colOff>34925</xdr:colOff>
      <xdr:row>38</xdr:row>
      <xdr:rowOff>129870</xdr:rowOff>
    </xdr:to>
    <xdr:cxnSp macro="">
      <xdr:nvCxnSpPr>
        <xdr:cNvPr id="720" name="直線コネクタ 719"/>
        <xdr:cNvCxnSpPr/>
      </xdr:nvCxnSpPr>
      <xdr:spPr>
        <a:xfrm>
          <a:off x="20434300" y="663994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85928</xdr:rowOff>
    </xdr:from>
    <xdr:to>
      <xdr:col>31</xdr:col>
      <xdr:colOff>85725</xdr:colOff>
      <xdr:row>38</xdr:row>
      <xdr:rowOff>16078</xdr:rowOff>
    </xdr:to>
    <xdr:sp macro="" textlink="">
      <xdr:nvSpPr>
        <xdr:cNvPr id="721" name="フローチャート : 判断 720"/>
        <xdr:cNvSpPr/>
      </xdr:nvSpPr>
      <xdr:spPr>
        <a:xfrm>
          <a:off x="212725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32605</xdr:rowOff>
    </xdr:from>
    <xdr:ext cx="378565" cy="259045"/>
    <xdr:sp macro="" textlink="">
      <xdr:nvSpPr>
        <xdr:cNvPr id="722" name="テキスト ボックス 721"/>
        <xdr:cNvSpPr txBox="1"/>
      </xdr:nvSpPr>
      <xdr:spPr>
        <a:xfrm>
          <a:off x="21134017" y="6204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124841</xdr:rowOff>
    </xdr:from>
    <xdr:to>
      <xdr:col>29</xdr:col>
      <xdr:colOff>517525</xdr:colOff>
      <xdr:row>38</xdr:row>
      <xdr:rowOff>133985</xdr:rowOff>
    </xdr:to>
    <xdr:cxnSp macro="">
      <xdr:nvCxnSpPr>
        <xdr:cNvPr id="723" name="直線コネクタ 722"/>
        <xdr:cNvCxnSpPr/>
      </xdr:nvCxnSpPr>
      <xdr:spPr>
        <a:xfrm flipV="1">
          <a:off x="19545300" y="663994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23063</xdr:rowOff>
    </xdr:from>
    <xdr:to>
      <xdr:col>29</xdr:col>
      <xdr:colOff>568325</xdr:colOff>
      <xdr:row>37</xdr:row>
      <xdr:rowOff>124663</xdr:rowOff>
    </xdr:to>
    <xdr:sp macro="" textlink="">
      <xdr:nvSpPr>
        <xdr:cNvPr id="724" name="フローチャート : 判断 723"/>
        <xdr:cNvSpPr/>
      </xdr:nvSpPr>
      <xdr:spPr>
        <a:xfrm>
          <a:off x="20383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141190</xdr:rowOff>
    </xdr:from>
    <xdr:ext cx="469744" cy="259045"/>
    <xdr:sp macro="" textlink="">
      <xdr:nvSpPr>
        <xdr:cNvPr id="725" name="テキスト ボックス 724"/>
        <xdr:cNvSpPr txBox="1"/>
      </xdr:nvSpPr>
      <xdr:spPr>
        <a:xfrm>
          <a:off x="20199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37287</xdr:rowOff>
    </xdr:from>
    <xdr:to>
      <xdr:col>28</xdr:col>
      <xdr:colOff>314325</xdr:colOff>
      <xdr:row>38</xdr:row>
      <xdr:rowOff>133985</xdr:rowOff>
    </xdr:to>
    <xdr:cxnSp macro="">
      <xdr:nvCxnSpPr>
        <xdr:cNvPr id="726" name="直線コネクタ 725"/>
        <xdr:cNvCxnSpPr/>
      </xdr:nvCxnSpPr>
      <xdr:spPr>
        <a:xfrm>
          <a:off x="18656300" y="6552387"/>
          <a:ext cx="889000" cy="9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89814</xdr:rowOff>
    </xdr:from>
    <xdr:to>
      <xdr:col>28</xdr:col>
      <xdr:colOff>365125</xdr:colOff>
      <xdr:row>37</xdr:row>
      <xdr:rowOff>19964</xdr:rowOff>
    </xdr:to>
    <xdr:sp macro="" textlink="">
      <xdr:nvSpPr>
        <xdr:cNvPr id="727" name="フローチャート : 判断 726"/>
        <xdr:cNvSpPr/>
      </xdr:nvSpPr>
      <xdr:spPr>
        <a:xfrm>
          <a:off x="19494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36491</xdr:rowOff>
    </xdr:from>
    <xdr:ext cx="469744" cy="259045"/>
    <xdr:sp macro="" textlink="">
      <xdr:nvSpPr>
        <xdr:cNvPr id="728" name="テキスト ボックス 727"/>
        <xdr:cNvSpPr txBox="1"/>
      </xdr:nvSpPr>
      <xdr:spPr>
        <a:xfrm>
          <a:off x="19310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147879</xdr:rowOff>
    </xdr:from>
    <xdr:to>
      <xdr:col>27</xdr:col>
      <xdr:colOff>161925</xdr:colOff>
      <xdr:row>37</xdr:row>
      <xdr:rowOff>78029</xdr:rowOff>
    </xdr:to>
    <xdr:sp macro="" textlink="">
      <xdr:nvSpPr>
        <xdr:cNvPr id="729" name="フローチャート : 判断 728"/>
        <xdr:cNvSpPr/>
      </xdr:nvSpPr>
      <xdr:spPr>
        <a:xfrm>
          <a:off x="18605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94556</xdr:rowOff>
    </xdr:from>
    <xdr:ext cx="469744" cy="259045"/>
    <xdr:sp macro="" textlink="">
      <xdr:nvSpPr>
        <xdr:cNvPr id="730" name="テキスト ボックス 729"/>
        <xdr:cNvSpPr txBox="1"/>
      </xdr:nvSpPr>
      <xdr:spPr>
        <a:xfrm>
          <a:off x="18421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82499</xdr:rowOff>
    </xdr:from>
    <xdr:to>
      <xdr:col>32</xdr:col>
      <xdr:colOff>238125</xdr:colOff>
      <xdr:row>39</xdr:row>
      <xdr:rowOff>12649</xdr:rowOff>
    </xdr:to>
    <xdr:sp macro="" textlink="">
      <xdr:nvSpPr>
        <xdr:cNvPr id="736" name="円/楕円 735"/>
        <xdr:cNvSpPr/>
      </xdr:nvSpPr>
      <xdr:spPr>
        <a:xfrm>
          <a:off x="22110700" y="65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168876</xdr:rowOff>
    </xdr:from>
    <xdr:ext cx="313932" cy="259045"/>
    <xdr:sp macro="" textlink="">
      <xdr:nvSpPr>
        <xdr:cNvPr id="737" name="投資及び出資金該当値テキスト"/>
        <xdr:cNvSpPr txBox="1"/>
      </xdr:nvSpPr>
      <xdr:spPr>
        <a:xfrm>
          <a:off x="22212300" y="6512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79070</xdr:rowOff>
    </xdr:from>
    <xdr:to>
      <xdr:col>31</xdr:col>
      <xdr:colOff>85725</xdr:colOff>
      <xdr:row>39</xdr:row>
      <xdr:rowOff>9220</xdr:rowOff>
    </xdr:to>
    <xdr:sp macro="" textlink="">
      <xdr:nvSpPr>
        <xdr:cNvPr id="738" name="円/楕円 737"/>
        <xdr:cNvSpPr/>
      </xdr:nvSpPr>
      <xdr:spPr>
        <a:xfrm>
          <a:off x="21272500" y="65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347</xdr:rowOff>
    </xdr:from>
    <xdr:ext cx="313932" cy="259045"/>
    <xdr:sp macro="" textlink="">
      <xdr:nvSpPr>
        <xdr:cNvPr id="739" name="テキスト ボックス 738"/>
        <xdr:cNvSpPr txBox="1"/>
      </xdr:nvSpPr>
      <xdr:spPr>
        <a:xfrm>
          <a:off x="21166333" y="66868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74041</xdr:rowOff>
    </xdr:from>
    <xdr:to>
      <xdr:col>29</xdr:col>
      <xdr:colOff>568325</xdr:colOff>
      <xdr:row>39</xdr:row>
      <xdr:rowOff>4191</xdr:rowOff>
    </xdr:to>
    <xdr:sp macro="" textlink="">
      <xdr:nvSpPr>
        <xdr:cNvPr id="740" name="円/楕円 739"/>
        <xdr:cNvSpPr/>
      </xdr:nvSpPr>
      <xdr:spPr>
        <a:xfrm>
          <a:off x="20383500" y="65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166768</xdr:rowOff>
    </xdr:from>
    <xdr:ext cx="313932" cy="259045"/>
    <xdr:sp macro="" textlink="">
      <xdr:nvSpPr>
        <xdr:cNvPr id="741" name="テキスト ボックス 740"/>
        <xdr:cNvSpPr txBox="1"/>
      </xdr:nvSpPr>
      <xdr:spPr>
        <a:xfrm>
          <a:off x="20277333" y="66818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83185</xdr:rowOff>
    </xdr:from>
    <xdr:to>
      <xdr:col>28</xdr:col>
      <xdr:colOff>365125</xdr:colOff>
      <xdr:row>39</xdr:row>
      <xdr:rowOff>13335</xdr:rowOff>
    </xdr:to>
    <xdr:sp macro="" textlink="">
      <xdr:nvSpPr>
        <xdr:cNvPr id="742" name="円/楕円 741"/>
        <xdr:cNvSpPr/>
      </xdr:nvSpPr>
      <xdr:spPr>
        <a:xfrm>
          <a:off x="19494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4462</xdr:rowOff>
    </xdr:from>
    <xdr:ext cx="313932" cy="259045"/>
    <xdr:sp macro="" textlink="">
      <xdr:nvSpPr>
        <xdr:cNvPr id="743" name="テキスト ボックス 742"/>
        <xdr:cNvSpPr txBox="1"/>
      </xdr:nvSpPr>
      <xdr:spPr>
        <a:xfrm>
          <a:off x="19388333" y="6691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157937</xdr:rowOff>
    </xdr:from>
    <xdr:to>
      <xdr:col>27</xdr:col>
      <xdr:colOff>161925</xdr:colOff>
      <xdr:row>38</xdr:row>
      <xdr:rowOff>88088</xdr:rowOff>
    </xdr:to>
    <xdr:sp macro="" textlink="">
      <xdr:nvSpPr>
        <xdr:cNvPr id="744" name="円/楕円 743"/>
        <xdr:cNvSpPr/>
      </xdr:nvSpPr>
      <xdr:spPr>
        <a:xfrm>
          <a:off x="18605500" y="65015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79214</xdr:rowOff>
    </xdr:from>
    <xdr:ext cx="378565" cy="259045"/>
    <xdr:sp macro="" textlink="">
      <xdr:nvSpPr>
        <xdr:cNvPr id="745" name="テキスト ボックス 744"/>
        <xdr:cNvSpPr txBox="1"/>
      </xdr:nvSpPr>
      <xdr:spPr>
        <a:xfrm>
          <a:off x="18467017" y="6594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6" name="直線コネクタ 75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7" name="テキスト ボックス 75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8" name="直線コネクタ 75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9" name="テキスト ボックス 75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0" name="直線コネクタ 75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1" name="テキスト ボックス 76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2" name="直線コネクタ 76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3" name="テキスト ボックス 76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4" name="直線コネクタ 76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5" name="テキスト ボックス 76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6" name="直線コネクタ 76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7" name="テキスト ボックス 76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24551</xdr:rowOff>
    </xdr:from>
    <xdr:to>
      <xdr:col>32</xdr:col>
      <xdr:colOff>186689</xdr:colOff>
      <xdr:row>59</xdr:row>
      <xdr:rowOff>98878</xdr:rowOff>
    </xdr:to>
    <xdr:cxnSp macro="">
      <xdr:nvCxnSpPr>
        <xdr:cNvPr id="771" name="直線コネクタ 770"/>
        <xdr:cNvCxnSpPr/>
      </xdr:nvCxnSpPr>
      <xdr:spPr>
        <a:xfrm flipV="1">
          <a:off x="22159595" y="8597051"/>
          <a:ext cx="1269" cy="161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3" name="直線コネクタ 77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142678</xdr:rowOff>
    </xdr:from>
    <xdr:ext cx="534377" cy="259045"/>
    <xdr:sp macro="" textlink="">
      <xdr:nvSpPr>
        <xdr:cNvPr id="774" name="貸付金最大値テキスト"/>
        <xdr:cNvSpPr txBox="1"/>
      </xdr:nvSpPr>
      <xdr:spPr>
        <a:xfrm>
          <a:off x="22212300" y="8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24551</xdr:rowOff>
    </xdr:from>
    <xdr:to>
      <xdr:col>32</xdr:col>
      <xdr:colOff>276225</xdr:colOff>
      <xdr:row>50</xdr:row>
      <xdr:rowOff>24551</xdr:rowOff>
    </xdr:to>
    <xdr:cxnSp macro="">
      <xdr:nvCxnSpPr>
        <xdr:cNvPr id="775" name="直線コネクタ 774"/>
        <xdr:cNvCxnSpPr/>
      </xdr:nvCxnSpPr>
      <xdr:spPr>
        <a:xfrm>
          <a:off x="22072600" y="859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73079</xdr:rowOff>
    </xdr:from>
    <xdr:to>
      <xdr:col>32</xdr:col>
      <xdr:colOff>187325</xdr:colOff>
      <xdr:row>59</xdr:row>
      <xdr:rowOff>76051</xdr:rowOff>
    </xdr:to>
    <xdr:cxnSp macro="">
      <xdr:nvCxnSpPr>
        <xdr:cNvPr id="776" name="直線コネクタ 775"/>
        <xdr:cNvCxnSpPr/>
      </xdr:nvCxnSpPr>
      <xdr:spPr>
        <a:xfrm>
          <a:off x="21323300" y="10188629"/>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114978</xdr:rowOff>
    </xdr:from>
    <xdr:ext cx="469744" cy="259045"/>
    <xdr:sp macro="" textlink="">
      <xdr:nvSpPr>
        <xdr:cNvPr id="777" name="貸付金平均値テキスト"/>
        <xdr:cNvSpPr txBox="1"/>
      </xdr:nvSpPr>
      <xdr:spPr>
        <a:xfrm>
          <a:off x="22212300" y="9887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92101</xdr:rowOff>
    </xdr:from>
    <xdr:to>
      <xdr:col>32</xdr:col>
      <xdr:colOff>238125</xdr:colOff>
      <xdr:row>59</xdr:row>
      <xdr:rowOff>22251</xdr:rowOff>
    </xdr:to>
    <xdr:sp macro="" textlink="">
      <xdr:nvSpPr>
        <xdr:cNvPr id="778" name="フローチャート : 判断 777"/>
        <xdr:cNvSpPr/>
      </xdr:nvSpPr>
      <xdr:spPr>
        <a:xfrm>
          <a:off x="221107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73079</xdr:rowOff>
    </xdr:from>
    <xdr:to>
      <xdr:col>31</xdr:col>
      <xdr:colOff>34925</xdr:colOff>
      <xdr:row>59</xdr:row>
      <xdr:rowOff>73243</xdr:rowOff>
    </xdr:to>
    <xdr:cxnSp macro="">
      <xdr:nvCxnSpPr>
        <xdr:cNvPr id="779" name="直線コネクタ 778"/>
        <xdr:cNvCxnSpPr/>
      </xdr:nvCxnSpPr>
      <xdr:spPr>
        <a:xfrm flipV="1">
          <a:off x="20434300" y="10188629"/>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112120</xdr:rowOff>
    </xdr:from>
    <xdr:to>
      <xdr:col>31</xdr:col>
      <xdr:colOff>85725</xdr:colOff>
      <xdr:row>59</xdr:row>
      <xdr:rowOff>42270</xdr:rowOff>
    </xdr:to>
    <xdr:sp macro="" textlink="">
      <xdr:nvSpPr>
        <xdr:cNvPr id="780" name="フローチャート : 判断 779"/>
        <xdr:cNvSpPr/>
      </xdr:nvSpPr>
      <xdr:spPr>
        <a:xfrm>
          <a:off x="21272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58797</xdr:rowOff>
    </xdr:from>
    <xdr:ext cx="469744" cy="259045"/>
    <xdr:sp macro="" textlink="">
      <xdr:nvSpPr>
        <xdr:cNvPr id="781" name="テキスト ボックス 780"/>
        <xdr:cNvSpPr txBox="1"/>
      </xdr:nvSpPr>
      <xdr:spPr>
        <a:xfrm>
          <a:off x="21088427"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54497</xdr:rowOff>
    </xdr:from>
    <xdr:to>
      <xdr:col>29</xdr:col>
      <xdr:colOff>517525</xdr:colOff>
      <xdr:row>59</xdr:row>
      <xdr:rowOff>73243</xdr:rowOff>
    </xdr:to>
    <xdr:cxnSp macro="">
      <xdr:nvCxnSpPr>
        <xdr:cNvPr id="782" name="直線コネクタ 781"/>
        <xdr:cNvCxnSpPr/>
      </xdr:nvCxnSpPr>
      <xdr:spPr>
        <a:xfrm>
          <a:off x="19545300" y="9827147"/>
          <a:ext cx="889000" cy="3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25382</xdr:rowOff>
    </xdr:from>
    <xdr:to>
      <xdr:col>29</xdr:col>
      <xdr:colOff>568325</xdr:colOff>
      <xdr:row>58</xdr:row>
      <xdr:rowOff>126982</xdr:rowOff>
    </xdr:to>
    <xdr:sp macro="" textlink="">
      <xdr:nvSpPr>
        <xdr:cNvPr id="783" name="フローチャート : 判断 782"/>
        <xdr:cNvSpPr/>
      </xdr:nvSpPr>
      <xdr:spPr>
        <a:xfrm>
          <a:off x="20383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143509</xdr:rowOff>
    </xdr:from>
    <xdr:ext cx="469744" cy="259045"/>
    <xdr:sp macro="" textlink="">
      <xdr:nvSpPr>
        <xdr:cNvPr id="784" name="テキスト ボックス 783"/>
        <xdr:cNvSpPr txBox="1"/>
      </xdr:nvSpPr>
      <xdr:spPr>
        <a:xfrm>
          <a:off x="20199427"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54497</xdr:rowOff>
    </xdr:from>
    <xdr:to>
      <xdr:col>28</xdr:col>
      <xdr:colOff>314325</xdr:colOff>
      <xdr:row>57</xdr:row>
      <xdr:rowOff>54791</xdr:rowOff>
    </xdr:to>
    <xdr:cxnSp macro="">
      <xdr:nvCxnSpPr>
        <xdr:cNvPr id="785" name="直線コネクタ 784"/>
        <xdr:cNvCxnSpPr/>
      </xdr:nvCxnSpPr>
      <xdr:spPr>
        <a:xfrm flipV="1">
          <a:off x="18656300" y="9827147"/>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12221</xdr:rowOff>
    </xdr:from>
    <xdr:to>
      <xdr:col>28</xdr:col>
      <xdr:colOff>365125</xdr:colOff>
      <xdr:row>58</xdr:row>
      <xdr:rowOff>113821</xdr:rowOff>
    </xdr:to>
    <xdr:sp macro="" textlink="">
      <xdr:nvSpPr>
        <xdr:cNvPr id="786" name="フローチャート : 判断 785"/>
        <xdr:cNvSpPr/>
      </xdr:nvSpPr>
      <xdr:spPr>
        <a:xfrm>
          <a:off x="19494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104948</xdr:rowOff>
    </xdr:from>
    <xdr:ext cx="469744" cy="259045"/>
    <xdr:sp macro="" textlink="">
      <xdr:nvSpPr>
        <xdr:cNvPr id="787" name="テキスト ボックス 786"/>
        <xdr:cNvSpPr txBox="1"/>
      </xdr:nvSpPr>
      <xdr:spPr>
        <a:xfrm>
          <a:off x="19310427" y="1004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163130</xdr:rowOff>
    </xdr:from>
    <xdr:to>
      <xdr:col>27</xdr:col>
      <xdr:colOff>161925</xdr:colOff>
      <xdr:row>58</xdr:row>
      <xdr:rowOff>93280</xdr:rowOff>
    </xdr:to>
    <xdr:sp macro="" textlink="">
      <xdr:nvSpPr>
        <xdr:cNvPr id="788" name="フローチャート : 判断 787"/>
        <xdr:cNvSpPr/>
      </xdr:nvSpPr>
      <xdr:spPr>
        <a:xfrm>
          <a:off x="18605500" y="993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84407</xdr:rowOff>
    </xdr:from>
    <xdr:ext cx="469744" cy="259045"/>
    <xdr:sp macro="" textlink="">
      <xdr:nvSpPr>
        <xdr:cNvPr id="789" name="テキスト ボックス 788"/>
        <xdr:cNvSpPr txBox="1"/>
      </xdr:nvSpPr>
      <xdr:spPr>
        <a:xfrm>
          <a:off x="18421427" y="100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25251</xdr:rowOff>
    </xdr:from>
    <xdr:to>
      <xdr:col>32</xdr:col>
      <xdr:colOff>238125</xdr:colOff>
      <xdr:row>59</xdr:row>
      <xdr:rowOff>126851</xdr:rowOff>
    </xdr:to>
    <xdr:sp macro="" textlink="">
      <xdr:nvSpPr>
        <xdr:cNvPr id="795" name="円/楕円 794"/>
        <xdr:cNvSpPr/>
      </xdr:nvSpPr>
      <xdr:spPr>
        <a:xfrm>
          <a:off x="22110700" y="1014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111628</xdr:rowOff>
    </xdr:from>
    <xdr:ext cx="378565" cy="259045"/>
    <xdr:sp macro="" textlink="">
      <xdr:nvSpPr>
        <xdr:cNvPr id="796" name="貸付金該当値テキスト"/>
        <xdr:cNvSpPr txBox="1"/>
      </xdr:nvSpPr>
      <xdr:spPr>
        <a:xfrm>
          <a:off x="22212300" y="10055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22279</xdr:rowOff>
    </xdr:from>
    <xdr:to>
      <xdr:col>31</xdr:col>
      <xdr:colOff>85725</xdr:colOff>
      <xdr:row>59</xdr:row>
      <xdr:rowOff>123879</xdr:rowOff>
    </xdr:to>
    <xdr:sp macro="" textlink="">
      <xdr:nvSpPr>
        <xdr:cNvPr id="797" name="円/楕円 796"/>
        <xdr:cNvSpPr/>
      </xdr:nvSpPr>
      <xdr:spPr>
        <a:xfrm>
          <a:off x="21272500" y="1013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115006</xdr:rowOff>
    </xdr:from>
    <xdr:ext cx="378565" cy="259045"/>
    <xdr:sp macro="" textlink="">
      <xdr:nvSpPr>
        <xdr:cNvPr id="798" name="テキスト ボックス 797"/>
        <xdr:cNvSpPr txBox="1"/>
      </xdr:nvSpPr>
      <xdr:spPr>
        <a:xfrm>
          <a:off x="21134017" y="10230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22443</xdr:rowOff>
    </xdr:from>
    <xdr:to>
      <xdr:col>29</xdr:col>
      <xdr:colOff>568325</xdr:colOff>
      <xdr:row>59</xdr:row>
      <xdr:rowOff>124043</xdr:rowOff>
    </xdr:to>
    <xdr:sp macro="" textlink="">
      <xdr:nvSpPr>
        <xdr:cNvPr id="799" name="円/楕円 798"/>
        <xdr:cNvSpPr/>
      </xdr:nvSpPr>
      <xdr:spPr>
        <a:xfrm>
          <a:off x="20383500" y="1013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115170</xdr:rowOff>
    </xdr:from>
    <xdr:ext cx="378565" cy="259045"/>
    <xdr:sp macro="" textlink="">
      <xdr:nvSpPr>
        <xdr:cNvPr id="800" name="テキスト ボックス 799"/>
        <xdr:cNvSpPr txBox="1"/>
      </xdr:nvSpPr>
      <xdr:spPr>
        <a:xfrm>
          <a:off x="20245017" y="10230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3697</xdr:rowOff>
    </xdr:from>
    <xdr:to>
      <xdr:col>28</xdr:col>
      <xdr:colOff>365125</xdr:colOff>
      <xdr:row>57</xdr:row>
      <xdr:rowOff>105297</xdr:rowOff>
    </xdr:to>
    <xdr:sp macro="" textlink="">
      <xdr:nvSpPr>
        <xdr:cNvPr id="801" name="円/楕円 800"/>
        <xdr:cNvSpPr/>
      </xdr:nvSpPr>
      <xdr:spPr>
        <a:xfrm>
          <a:off x="19494500" y="977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121824</xdr:rowOff>
    </xdr:from>
    <xdr:ext cx="534377" cy="259045"/>
    <xdr:sp macro="" textlink="">
      <xdr:nvSpPr>
        <xdr:cNvPr id="802" name="テキスト ボックス 801"/>
        <xdr:cNvSpPr txBox="1"/>
      </xdr:nvSpPr>
      <xdr:spPr>
        <a:xfrm>
          <a:off x="19278111" y="955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11,859</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3991</xdr:rowOff>
    </xdr:from>
    <xdr:to>
      <xdr:col>27</xdr:col>
      <xdr:colOff>161925</xdr:colOff>
      <xdr:row>57</xdr:row>
      <xdr:rowOff>105591</xdr:rowOff>
    </xdr:to>
    <xdr:sp macro="" textlink="">
      <xdr:nvSpPr>
        <xdr:cNvPr id="803" name="円/楕円 802"/>
        <xdr:cNvSpPr/>
      </xdr:nvSpPr>
      <xdr:spPr>
        <a:xfrm>
          <a:off x="18605500" y="977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122118</xdr:rowOff>
    </xdr:from>
    <xdr:ext cx="534377" cy="259045"/>
    <xdr:sp macro="" textlink="">
      <xdr:nvSpPr>
        <xdr:cNvPr id="804" name="テキスト ボックス 803"/>
        <xdr:cNvSpPr txBox="1"/>
      </xdr:nvSpPr>
      <xdr:spPr>
        <a:xfrm>
          <a:off x="18389111" y="955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44,432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5" name="テキスト ボックス 81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6" name="直線コネクタ 81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7" name="テキスト ボックス 81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8" name="直線コネクタ 81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9" name="テキスト ボックス 81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0" name="直線コネクタ 81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1" name="テキスト ボックス 82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2" name="直線コネクタ 82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3" name="テキスト ボックス 82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4" name="直線コネクタ 82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5" name="テキスト ボックス 824"/>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6" name="直線コネクタ 82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7" name="テキスト ボックス 826"/>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8" name="直線コネクタ 82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9" name="テキスト ボックス 82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109525</xdr:rowOff>
    </xdr:from>
    <xdr:to>
      <xdr:col>32</xdr:col>
      <xdr:colOff>186689</xdr:colOff>
      <xdr:row>78</xdr:row>
      <xdr:rowOff>152240</xdr:rowOff>
    </xdr:to>
    <xdr:cxnSp macro="">
      <xdr:nvCxnSpPr>
        <xdr:cNvPr id="831" name="直線コネクタ 830"/>
        <xdr:cNvCxnSpPr/>
      </xdr:nvCxnSpPr>
      <xdr:spPr>
        <a:xfrm flipV="1">
          <a:off x="22159595" y="12111025"/>
          <a:ext cx="1269" cy="141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156067</xdr:rowOff>
    </xdr:from>
    <xdr:ext cx="534377" cy="259045"/>
    <xdr:sp macro="" textlink="">
      <xdr:nvSpPr>
        <xdr:cNvPr id="832" name="繰出金最小値テキスト"/>
        <xdr:cNvSpPr txBox="1"/>
      </xdr:nvSpPr>
      <xdr:spPr>
        <a:xfrm>
          <a:off x="22212300" y="135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152240</xdr:rowOff>
    </xdr:from>
    <xdr:to>
      <xdr:col>32</xdr:col>
      <xdr:colOff>276225</xdr:colOff>
      <xdr:row>78</xdr:row>
      <xdr:rowOff>152240</xdr:rowOff>
    </xdr:to>
    <xdr:cxnSp macro="">
      <xdr:nvCxnSpPr>
        <xdr:cNvPr id="833" name="直線コネクタ 832"/>
        <xdr:cNvCxnSpPr/>
      </xdr:nvCxnSpPr>
      <xdr:spPr>
        <a:xfrm>
          <a:off x="22072600" y="1352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56202</xdr:rowOff>
    </xdr:from>
    <xdr:ext cx="534377" cy="259045"/>
    <xdr:sp macro="" textlink="">
      <xdr:nvSpPr>
        <xdr:cNvPr id="834" name="繰出金最大値テキスト"/>
        <xdr:cNvSpPr txBox="1"/>
      </xdr:nvSpPr>
      <xdr:spPr>
        <a:xfrm>
          <a:off x="22212300" y="11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109525</xdr:rowOff>
    </xdr:from>
    <xdr:to>
      <xdr:col>32</xdr:col>
      <xdr:colOff>276225</xdr:colOff>
      <xdr:row>70</xdr:row>
      <xdr:rowOff>109525</xdr:rowOff>
    </xdr:to>
    <xdr:cxnSp macro="">
      <xdr:nvCxnSpPr>
        <xdr:cNvPr id="835" name="直線コネクタ 834"/>
        <xdr:cNvCxnSpPr/>
      </xdr:nvCxnSpPr>
      <xdr:spPr>
        <a:xfrm>
          <a:off x="22072600" y="121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109525</xdr:rowOff>
    </xdr:from>
    <xdr:to>
      <xdr:col>32</xdr:col>
      <xdr:colOff>187325</xdr:colOff>
      <xdr:row>73</xdr:row>
      <xdr:rowOff>67332</xdr:rowOff>
    </xdr:to>
    <xdr:cxnSp macro="">
      <xdr:nvCxnSpPr>
        <xdr:cNvPr id="836" name="直線コネクタ 835"/>
        <xdr:cNvCxnSpPr/>
      </xdr:nvCxnSpPr>
      <xdr:spPr>
        <a:xfrm flipV="1">
          <a:off x="21323300" y="12111025"/>
          <a:ext cx="838200" cy="47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79867</xdr:rowOff>
    </xdr:from>
    <xdr:ext cx="534377" cy="259045"/>
    <xdr:sp macro="" textlink="">
      <xdr:nvSpPr>
        <xdr:cNvPr id="837" name="繰出金平均値テキスト"/>
        <xdr:cNvSpPr txBox="1"/>
      </xdr:nvSpPr>
      <xdr:spPr>
        <a:xfrm>
          <a:off x="22212300" y="1293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101440</xdr:rowOff>
    </xdr:from>
    <xdr:to>
      <xdr:col>32</xdr:col>
      <xdr:colOff>238125</xdr:colOff>
      <xdr:row>76</xdr:row>
      <xdr:rowOff>31590</xdr:rowOff>
    </xdr:to>
    <xdr:sp macro="" textlink="">
      <xdr:nvSpPr>
        <xdr:cNvPr id="838" name="フローチャート : 判断 837"/>
        <xdr:cNvSpPr/>
      </xdr:nvSpPr>
      <xdr:spPr>
        <a:xfrm>
          <a:off x="221107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67332</xdr:rowOff>
    </xdr:from>
    <xdr:to>
      <xdr:col>31</xdr:col>
      <xdr:colOff>34925</xdr:colOff>
      <xdr:row>74</xdr:row>
      <xdr:rowOff>148648</xdr:rowOff>
    </xdr:to>
    <xdr:cxnSp macro="">
      <xdr:nvCxnSpPr>
        <xdr:cNvPr id="839" name="直線コネクタ 838"/>
        <xdr:cNvCxnSpPr/>
      </xdr:nvCxnSpPr>
      <xdr:spPr>
        <a:xfrm flipV="1">
          <a:off x="20434300" y="12583182"/>
          <a:ext cx="889000" cy="25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134261</xdr:rowOff>
    </xdr:from>
    <xdr:to>
      <xdr:col>31</xdr:col>
      <xdr:colOff>85725</xdr:colOff>
      <xdr:row>76</xdr:row>
      <xdr:rowOff>64412</xdr:rowOff>
    </xdr:to>
    <xdr:sp macro="" textlink="">
      <xdr:nvSpPr>
        <xdr:cNvPr id="840" name="フローチャート : 判断 839"/>
        <xdr:cNvSpPr/>
      </xdr:nvSpPr>
      <xdr:spPr>
        <a:xfrm>
          <a:off x="21272500" y="129930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55537</xdr:rowOff>
    </xdr:from>
    <xdr:ext cx="534377" cy="259045"/>
    <xdr:sp macro="" textlink="">
      <xdr:nvSpPr>
        <xdr:cNvPr id="841" name="テキスト ボックス 840"/>
        <xdr:cNvSpPr txBox="1"/>
      </xdr:nvSpPr>
      <xdr:spPr>
        <a:xfrm>
          <a:off x="21056111" y="130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148648</xdr:rowOff>
    </xdr:from>
    <xdr:to>
      <xdr:col>29</xdr:col>
      <xdr:colOff>517525</xdr:colOff>
      <xdr:row>75</xdr:row>
      <xdr:rowOff>50317</xdr:rowOff>
    </xdr:to>
    <xdr:cxnSp macro="">
      <xdr:nvCxnSpPr>
        <xdr:cNvPr id="842" name="直線コネクタ 841"/>
        <xdr:cNvCxnSpPr/>
      </xdr:nvCxnSpPr>
      <xdr:spPr>
        <a:xfrm flipV="1">
          <a:off x="19545300" y="12835948"/>
          <a:ext cx="889000" cy="7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3" name="フローチャート : 判断 842"/>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12104</xdr:rowOff>
    </xdr:from>
    <xdr:ext cx="534377" cy="259045"/>
    <xdr:sp macro="" textlink="">
      <xdr:nvSpPr>
        <xdr:cNvPr id="844" name="テキスト ボックス 843"/>
        <xdr:cNvSpPr txBox="1"/>
      </xdr:nvSpPr>
      <xdr:spPr>
        <a:xfrm>
          <a:off x="20167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50317</xdr:rowOff>
    </xdr:from>
    <xdr:to>
      <xdr:col>28</xdr:col>
      <xdr:colOff>314325</xdr:colOff>
      <xdr:row>75</xdr:row>
      <xdr:rowOff>96266</xdr:rowOff>
    </xdr:to>
    <xdr:cxnSp macro="">
      <xdr:nvCxnSpPr>
        <xdr:cNvPr id="845" name="直線コネクタ 844"/>
        <xdr:cNvCxnSpPr/>
      </xdr:nvCxnSpPr>
      <xdr:spPr>
        <a:xfrm flipV="1">
          <a:off x="18656300" y="12909067"/>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6" name="フローチャート : 判断 845"/>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41332</xdr:rowOff>
    </xdr:from>
    <xdr:ext cx="534377" cy="259045"/>
    <xdr:sp macro="" textlink="">
      <xdr:nvSpPr>
        <xdr:cNvPr id="847" name="テキスト ボックス 846"/>
        <xdr:cNvSpPr txBox="1"/>
      </xdr:nvSpPr>
      <xdr:spPr>
        <a:xfrm>
          <a:off x="19278111" y="130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48" name="フローチャート : 判断 847"/>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69776</xdr:rowOff>
    </xdr:from>
    <xdr:ext cx="534377" cy="259045"/>
    <xdr:sp macro="" textlink="">
      <xdr:nvSpPr>
        <xdr:cNvPr id="849" name="テキスト ボックス 848"/>
        <xdr:cNvSpPr txBox="1"/>
      </xdr:nvSpPr>
      <xdr:spPr>
        <a:xfrm>
          <a:off x="18389111" y="1309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0" name="テキスト ボックス 84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1" name="テキスト ボックス 85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2" name="テキスト ボックス 85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3" name="テキスト ボックス 85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4" name="テキスト ボックス 85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70</xdr:row>
      <xdr:rowOff>58725</xdr:rowOff>
    </xdr:from>
    <xdr:to>
      <xdr:col>32</xdr:col>
      <xdr:colOff>238125</xdr:colOff>
      <xdr:row>70</xdr:row>
      <xdr:rowOff>160325</xdr:rowOff>
    </xdr:to>
    <xdr:sp macro="" textlink="">
      <xdr:nvSpPr>
        <xdr:cNvPr id="855" name="円/楕円 854"/>
        <xdr:cNvSpPr/>
      </xdr:nvSpPr>
      <xdr:spPr>
        <a:xfrm>
          <a:off x="22110700" y="1206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11752</xdr:rowOff>
    </xdr:from>
    <xdr:ext cx="534377" cy="259045"/>
    <xdr:sp macro="" textlink="">
      <xdr:nvSpPr>
        <xdr:cNvPr id="856" name="繰出金該当値テキスト"/>
        <xdr:cNvSpPr txBox="1"/>
      </xdr:nvSpPr>
      <xdr:spPr>
        <a:xfrm>
          <a:off x="22212300" y="1201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66,924</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16532</xdr:rowOff>
    </xdr:from>
    <xdr:to>
      <xdr:col>31</xdr:col>
      <xdr:colOff>85725</xdr:colOff>
      <xdr:row>73</xdr:row>
      <xdr:rowOff>118132</xdr:rowOff>
    </xdr:to>
    <xdr:sp macro="" textlink="">
      <xdr:nvSpPr>
        <xdr:cNvPr id="857" name="円/楕円 856"/>
        <xdr:cNvSpPr/>
      </xdr:nvSpPr>
      <xdr:spPr>
        <a:xfrm>
          <a:off x="21272500" y="1253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134659</xdr:rowOff>
    </xdr:from>
    <xdr:ext cx="534377" cy="259045"/>
    <xdr:sp macro="" textlink="">
      <xdr:nvSpPr>
        <xdr:cNvPr id="858" name="テキスト ボックス 857"/>
        <xdr:cNvSpPr txBox="1"/>
      </xdr:nvSpPr>
      <xdr:spPr>
        <a:xfrm>
          <a:off x="21056111" y="1230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52,466</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97848</xdr:rowOff>
    </xdr:from>
    <xdr:to>
      <xdr:col>29</xdr:col>
      <xdr:colOff>568325</xdr:colOff>
      <xdr:row>75</xdr:row>
      <xdr:rowOff>27998</xdr:rowOff>
    </xdr:to>
    <xdr:sp macro="" textlink="">
      <xdr:nvSpPr>
        <xdr:cNvPr id="859" name="円/楕円 858"/>
        <xdr:cNvSpPr/>
      </xdr:nvSpPr>
      <xdr:spPr>
        <a:xfrm>
          <a:off x="20383500" y="1278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44525</xdr:rowOff>
    </xdr:from>
    <xdr:ext cx="534377" cy="259045"/>
    <xdr:sp macro="" textlink="">
      <xdr:nvSpPr>
        <xdr:cNvPr id="860" name="テキスト ボックス 859"/>
        <xdr:cNvSpPr txBox="1"/>
      </xdr:nvSpPr>
      <xdr:spPr>
        <a:xfrm>
          <a:off x="20167111" y="1256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44,726</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170967</xdr:rowOff>
    </xdr:from>
    <xdr:to>
      <xdr:col>28</xdr:col>
      <xdr:colOff>365125</xdr:colOff>
      <xdr:row>75</xdr:row>
      <xdr:rowOff>101117</xdr:rowOff>
    </xdr:to>
    <xdr:sp macro="" textlink="">
      <xdr:nvSpPr>
        <xdr:cNvPr id="861" name="円/楕円 860"/>
        <xdr:cNvSpPr/>
      </xdr:nvSpPr>
      <xdr:spPr>
        <a:xfrm>
          <a:off x="19494500" y="1285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117644</xdr:rowOff>
    </xdr:from>
    <xdr:ext cx="534377" cy="259045"/>
    <xdr:sp macro="" textlink="">
      <xdr:nvSpPr>
        <xdr:cNvPr id="862" name="テキスト ボックス 861"/>
        <xdr:cNvSpPr txBox="1"/>
      </xdr:nvSpPr>
      <xdr:spPr>
        <a:xfrm>
          <a:off x="19278111" y="1263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42,487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45466</xdr:rowOff>
    </xdr:from>
    <xdr:to>
      <xdr:col>27</xdr:col>
      <xdr:colOff>161925</xdr:colOff>
      <xdr:row>75</xdr:row>
      <xdr:rowOff>147067</xdr:rowOff>
    </xdr:to>
    <xdr:sp macro="" textlink="">
      <xdr:nvSpPr>
        <xdr:cNvPr id="863" name="円/楕円 862"/>
        <xdr:cNvSpPr/>
      </xdr:nvSpPr>
      <xdr:spPr>
        <a:xfrm>
          <a:off x="18605500" y="129042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163593</xdr:rowOff>
    </xdr:from>
    <xdr:ext cx="534377" cy="259045"/>
    <xdr:sp macro="" textlink="">
      <xdr:nvSpPr>
        <xdr:cNvPr id="864" name="テキスト ボックス 863"/>
        <xdr:cNvSpPr txBox="1"/>
      </xdr:nvSpPr>
      <xdr:spPr>
        <a:xfrm>
          <a:off x="18389111" y="1267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41,080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5" name="正方形/長方形 86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6" name="正方形/長方形 86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7" name="正方形/長方形 86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8" name="正方形/長方形 86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9" name="正方形/長方形 86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0" name="正方形/長方形 86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1" name="正方形/長方形 87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2" name="正方形/長方形 87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3" name="テキスト ボックス 87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4" name="直線コネクタ 87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5" name="直線コネクタ 87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6" name="テキスト ボックス 87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7" name="直線コネクタ 87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8" name="テキスト ボックス 87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0" name="テキスト ボックス 87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1" name="直線コネクタ 88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2" name="テキスト ボックス 88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3" name="直線コネクタ 88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4" name="テキスト ボックス 88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6" name="テキスト ボックス 88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8" name="直線コネクタ 88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0" name="直線コネクタ 88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3" name="直線コネクタ 89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5" name="フローチャート : 判断 89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6" name="直線コネクタ 89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7" name="フローチャート : 判断 896"/>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8" name="テキスト ボックス 897"/>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9" name="直線コネクタ 89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0" name="フローチャート : 判断 89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1" name="テキスト ボックス 90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2" name="直線コネクタ 90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3" name="フローチャート : 判断 90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4" name="テキスト ボックス 903"/>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5" name="フローチャート : 判断 904"/>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6" name="テキスト ボックス 905"/>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2" name="円/楕円 91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4" name="円/楕円 91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5" name="テキスト ボックス 914"/>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6" name="円/楕円 91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7" name="テキスト ボックス 916"/>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8" name="円/楕円 91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9" name="テキスト ボックス 918"/>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0" name="円/楕円 91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1" name="テキスト ボックス 920"/>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人件費は，退職手当負担金や職員給の減などにより，前年度と比較して</a:t>
          </a:r>
          <a:r>
            <a:rPr kumimoji="1" lang="ja-JP" altLang="en-US" sz="1300">
              <a:solidFill>
                <a:sysClr val="windowText" lastClr="000000"/>
              </a:solidFill>
              <a:latin typeface="ＭＳ Ｐゴシック"/>
            </a:rPr>
            <a:t>減少し，住民一人当たり</a:t>
          </a:r>
          <a:r>
            <a:rPr kumimoji="1" lang="en-US" altLang="ja-JP" sz="1300">
              <a:solidFill>
                <a:sysClr val="windowText" lastClr="000000"/>
              </a:solidFill>
              <a:latin typeface="ＭＳ Ｐゴシック"/>
            </a:rPr>
            <a:t>62,663</a:t>
          </a:r>
          <a:r>
            <a:rPr kumimoji="1" lang="ja-JP" altLang="en-US" sz="1300">
              <a:solidFill>
                <a:sysClr val="windowText" lastClr="000000"/>
              </a:solidFill>
              <a:latin typeface="ＭＳ Ｐゴシック"/>
            </a:rPr>
            <a:t>円となっているが，人口千人あたりの職員数と同様に類似団体を上回る状況が続いている。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扶助費は，類似団体を下回っているものの，臨時福祉給付金や保育所等の施設型給付費の増により前年度と比較して増加し，住民一人当たり</a:t>
          </a:r>
          <a:r>
            <a:rPr kumimoji="1" lang="en-US" altLang="ja-JP" sz="1300">
              <a:solidFill>
                <a:sysClr val="windowText" lastClr="000000"/>
              </a:solidFill>
              <a:latin typeface="ＭＳ Ｐゴシック"/>
            </a:rPr>
            <a:t>78,183</a:t>
          </a:r>
          <a:r>
            <a:rPr kumimoji="1" lang="ja-JP" altLang="en-US" sz="1300">
              <a:solidFill>
                <a:sysClr val="windowText" lastClr="000000"/>
              </a:solidFill>
              <a:latin typeface="ＭＳ Ｐゴシック"/>
            </a:rPr>
            <a:t>円となっている。</a:t>
          </a:r>
          <a:endParaRPr kumimoji="1" lang="en-US" altLang="ja-JP" sz="1300" strike="sngStrike" baseline="0">
            <a:solidFill>
              <a:sysClr val="windowText" lastClr="000000"/>
            </a:solidFill>
            <a:latin typeface="ＭＳ Ｐゴシック"/>
          </a:endParaRPr>
        </a:p>
        <a:p>
          <a:r>
            <a:rPr kumimoji="1" lang="ja-JP" altLang="en-US" sz="1300">
              <a:solidFill>
                <a:sysClr val="windowText" lastClr="000000"/>
              </a:solidFill>
              <a:latin typeface="ＭＳ Ｐゴシック"/>
            </a:rPr>
            <a:t>　普通建設事業費は，新消防庁舎整備や水郷プール再整備事業等の大型事業が完了したことから大きく減少しているが，新図書館や小中一貫教育学校整備など継続中の大型事</a:t>
          </a:r>
          <a:r>
            <a:rPr kumimoji="1" lang="ja-JP" altLang="en-US" sz="1300">
              <a:latin typeface="ＭＳ Ｐゴシック"/>
            </a:rPr>
            <a:t>業があるため，類似団体と比較して高い状況となっている。</a:t>
          </a:r>
        </a:p>
        <a:p>
          <a:r>
            <a:rPr kumimoji="1" lang="ja-JP" altLang="en-US" sz="1300">
              <a:latin typeface="ＭＳ Ｐゴシック"/>
            </a:rPr>
            <a:t>　繰出金は，住民一人当たり</a:t>
          </a:r>
          <a:r>
            <a:rPr kumimoji="1" lang="en-US" altLang="ja-JP" sz="1300">
              <a:latin typeface="ＭＳ Ｐゴシック"/>
            </a:rPr>
            <a:t>66,924</a:t>
          </a:r>
          <a:r>
            <a:rPr kumimoji="1" lang="ja-JP" altLang="en-US" sz="1300">
              <a:latin typeface="ＭＳ Ｐゴシック"/>
            </a:rPr>
            <a:t>円と，前年度に引き続き類似団体で最も高くなっているが，土浦駅前北地区市街地再開発事業の推進に伴う同特別会計への繰出金が前年度比</a:t>
          </a:r>
          <a:r>
            <a:rPr kumimoji="1" lang="en-US" altLang="ja-JP" sz="1300">
              <a:latin typeface="ＭＳ Ｐゴシック"/>
            </a:rPr>
            <a:t>27.1</a:t>
          </a:r>
          <a:r>
            <a:rPr kumimoji="1" lang="ja-JP" altLang="en-US" sz="1300">
              <a:latin typeface="ＭＳ Ｐゴシック"/>
            </a:rPr>
            <a:t>％増と大きく増加したことによるものである。</a:t>
          </a:r>
        </a:p>
        <a:p>
          <a:r>
            <a:rPr kumimoji="1" lang="ja-JP" altLang="en-US" sz="1300">
              <a:latin typeface="ＭＳ Ｐゴシック"/>
            </a:rPr>
            <a:t>　今後は，大型事業の完了に伴い普通建設事業費及び繰出金は減少する見込みとなっているが，発行した市債の償還開始により公債費の増が予想されることから，施策の厳選や事務事業の見直し等により，後年度のコスト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茨城県土浦市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143,570
140,160
122.89
57,589,219
56,063,369
896,198
29,029,662
71,931,757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69.6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49022</xdr:rowOff>
    </xdr:from>
    <xdr:to>
      <xdr:col>6</xdr:col>
      <xdr:colOff>510540</xdr:colOff>
      <xdr:row>39</xdr:row>
      <xdr:rowOff>132080</xdr:rowOff>
    </xdr:to>
    <xdr:cxnSp macro="">
      <xdr:nvCxnSpPr>
        <xdr:cNvPr id="56" name="直線コネクタ 55"/>
        <xdr:cNvCxnSpPr/>
      </xdr:nvCxnSpPr>
      <xdr:spPr>
        <a:xfrm flipV="1">
          <a:off x="4633595" y="5363972"/>
          <a:ext cx="1270" cy="1454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135907</xdr:rowOff>
    </xdr:from>
    <xdr:ext cx="469744" cy="259045"/>
    <xdr:sp macro="" textlink="">
      <xdr:nvSpPr>
        <xdr:cNvPr id="57" name="議会費最小値テキスト"/>
        <xdr:cNvSpPr txBox="1"/>
      </xdr:nvSpPr>
      <xdr:spPr>
        <a:xfrm>
          <a:off x="4686300"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132080</xdr:rowOff>
    </xdr:from>
    <xdr:to>
      <xdr:col>6</xdr:col>
      <xdr:colOff>600075</xdr:colOff>
      <xdr:row>39</xdr:row>
      <xdr:rowOff>132080</xdr:rowOff>
    </xdr:to>
    <xdr:cxnSp macro="">
      <xdr:nvCxnSpPr>
        <xdr:cNvPr id="58" name="直線コネクタ 57"/>
        <xdr:cNvCxnSpPr/>
      </xdr:nvCxnSpPr>
      <xdr:spPr>
        <a:xfrm>
          <a:off x="4546600" y="68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167149</xdr:rowOff>
    </xdr:from>
    <xdr:ext cx="469744" cy="259045"/>
    <xdr:sp macro="" textlink="">
      <xdr:nvSpPr>
        <xdr:cNvPr id="59" name="議会費最大値テキスト"/>
        <xdr:cNvSpPr txBox="1"/>
      </xdr:nvSpPr>
      <xdr:spPr>
        <a:xfrm>
          <a:off x="4686300" y="51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31</xdr:row>
      <xdr:rowOff>49022</xdr:rowOff>
    </xdr:from>
    <xdr:to>
      <xdr:col>6</xdr:col>
      <xdr:colOff>600075</xdr:colOff>
      <xdr:row>31</xdr:row>
      <xdr:rowOff>49022</xdr:rowOff>
    </xdr:to>
    <xdr:cxnSp macro="">
      <xdr:nvCxnSpPr>
        <xdr:cNvPr id="60" name="直線コネクタ 59"/>
        <xdr:cNvCxnSpPr/>
      </xdr:nvCxnSpPr>
      <xdr:spPr>
        <a:xfrm>
          <a:off x="4546600" y="536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151892</xdr:rowOff>
    </xdr:from>
    <xdr:to>
      <xdr:col>6</xdr:col>
      <xdr:colOff>511175</xdr:colOff>
      <xdr:row>36</xdr:row>
      <xdr:rowOff>158750</xdr:rowOff>
    </xdr:to>
    <xdr:cxnSp macro="">
      <xdr:nvCxnSpPr>
        <xdr:cNvPr id="61" name="直線コネクタ 60"/>
        <xdr:cNvCxnSpPr/>
      </xdr:nvCxnSpPr>
      <xdr:spPr>
        <a:xfrm>
          <a:off x="3797300" y="6152642"/>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21861</xdr:rowOff>
    </xdr:from>
    <xdr:ext cx="469744" cy="259045"/>
    <xdr:sp macro="" textlink="">
      <xdr:nvSpPr>
        <xdr:cNvPr id="62" name="議会費平均値テキスト"/>
        <xdr:cNvSpPr txBox="1"/>
      </xdr:nvSpPr>
      <xdr:spPr>
        <a:xfrm>
          <a:off x="4686300" y="602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63" name="フローチャート :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151892</xdr:rowOff>
    </xdr:from>
    <xdr:to>
      <xdr:col>5</xdr:col>
      <xdr:colOff>358775</xdr:colOff>
      <xdr:row>36</xdr:row>
      <xdr:rowOff>40640</xdr:rowOff>
    </xdr:to>
    <xdr:cxnSp macro="">
      <xdr:nvCxnSpPr>
        <xdr:cNvPr id="64" name="直線コネクタ 63"/>
        <xdr:cNvCxnSpPr/>
      </xdr:nvCxnSpPr>
      <xdr:spPr>
        <a:xfrm flipV="1">
          <a:off x="2908300" y="6152642"/>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7366</xdr:rowOff>
    </xdr:from>
    <xdr:to>
      <xdr:col>5</xdr:col>
      <xdr:colOff>409575</xdr:colOff>
      <xdr:row>35</xdr:row>
      <xdr:rowOff>108966</xdr:rowOff>
    </xdr:to>
    <xdr:sp macro="" textlink="">
      <xdr:nvSpPr>
        <xdr:cNvPr id="65" name="フローチャート : 判断 64"/>
        <xdr:cNvSpPr/>
      </xdr:nvSpPr>
      <xdr:spPr>
        <a:xfrm>
          <a:off x="3746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125493</xdr:rowOff>
    </xdr:from>
    <xdr:ext cx="469744" cy="259045"/>
    <xdr:sp macro="" textlink="">
      <xdr:nvSpPr>
        <xdr:cNvPr id="66" name="テキスト ボックス 65"/>
        <xdr:cNvSpPr txBox="1"/>
      </xdr:nvSpPr>
      <xdr:spPr>
        <a:xfrm>
          <a:off x="3562427"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40640</xdr:rowOff>
    </xdr:from>
    <xdr:to>
      <xdr:col>4</xdr:col>
      <xdr:colOff>155575</xdr:colOff>
      <xdr:row>36</xdr:row>
      <xdr:rowOff>41402</xdr:rowOff>
    </xdr:to>
    <xdr:cxnSp macro="">
      <xdr:nvCxnSpPr>
        <xdr:cNvPr id="67" name="直線コネクタ 66"/>
        <xdr:cNvCxnSpPr/>
      </xdr:nvCxnSpPr>
      <xdr:spPr>
        <a:xfrm flipV="1">
          <a:off x="2019300" y="621284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149877</xdr:rowOff>
    </xdr:from>
    <xdr:ext cx="469744" cy="259045"/>
    <xdr:sp macro="" textlink="">
      <xdr:nvSpPr>
        <xdr:cNvPr id="69" name="テキスト ボックス 68"/>
        <xdr:cNvSpPr txBox="1"/>
      </xdr:nvSpPr>
      <xdr:spPr>
        <a:xfrm>
          <a:off x="2673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155702</xdr:rowOff>
    </xdr:from>
    <xdr:to>
      <xdr:col>2</xdr:col>
      <xdr:colOff>638175</xdr:colOff>
      <xdr:row>36</xdr:row>
      <xdr:rowOff>41402</xdr:rowOff>
    </xdr:to>
    <xdr:cxnSp macro="">
      <xdr:nvCxnSpPr>
        <xdr:cNvPr id="70" name="直線コネクタ 69"/>
        <xdr:cNvCxnSpPr/>
      </xdr:nvCxnSpPr>
      <xdr:spPr>
        <a:xfrm>
          <a:off x="1130300" y="615645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16527</xdr:rowOff>
    </xdr:from>
    <xdr:ext cx="469744" cy="259045"/>
    <xdr:sp macro="" textlink="">
      <xdr:nvSpPr>
        <xdr:cNvPr id="72" name="テキスト ボックス 71"/>
        <xdr:cNvSpPr txBox="1"/>
      </xdr:nvSpPr>
      <xdr:spPr>
        <a:xfrm>
          <a:off x="1784427"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101871</xdr:rowOff>
    </xdr:from>
    <xdr:ext cx="469744" cy="259045"/>
    <xdr:sp macro="" textlink="">
      <xdr:nvSpPr>
        <xdr:cNvPr id="74" name="テキスト ボックス 73"/>
        <xdr:cNvSpPr txBox="1"/>
      </xdr:nvSpPr>
      <xdr:spPr>
        <a:xfrm>
          <a:off x="895427" y="575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107950</xdr:rowOff>
    </xdr:from>
    <xdr:to>
      <xdr:col>6</xdr:col>
      <xdr:colOff>561975</xdr:colOff>
      <xdr:row>37</xdr:row>
      <xdr:rowOff>38100</xdr:rowOff>
    </xdr:to>
    <xdr:sp macro="" textlink="">
      <xdr:nvSpPr>
        <xdr:cNvPr id="80" name="円/楕円 79"/>
        <xdr:cNvSpPr/>
      </xdr:nvSpPr>
      <xdr:spPr>
        <a:xfrm>
          <a:off x="45847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86377</xdr:rowOff>
    </xdr:from>
    <xdr:ext cx="469744" cy="259045"/>
    <xdr:sp macro="" textlink="">
      <xdr:nvSpPr>
        <xdr:cNvPr id="81" name="議会費該当値テキスト"/>
        <xdr:cNvSpPr txBox="1"/>
      </xdr:nvSpPr>
      <xdr:spPr>
        <a:xfrm>
          <a:off x="4686300"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101092</xdr:rowOff>
    </xdr:from>
    <xdr:to>
      <xdr:col>5</xdr:col>
      <xdr:colOff>409575</xdr:colOff>
      <xdr:row>36</xdr:row>
      <xdr:rowOff>31242</xdr:rowOff>
    </xdr:to>
    <xdr:sp macro="" textlink="">
      <xdr:nvSpPr>
        <xdr:cNvPr id="82" name="円/楕円 81"/>
        <xdr:cNvSpPr/>
      </xdr:nvSpPr>
      <xdr:spPr>
        <a:xfrm>
          <a:off x="3746500" y="610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22369</xdr:rowOff>
    </xdr:from>
    <xdr:ext cx="469744" cy="259045"/>
    <xdr:sp macro="" textlink="">
      <xdr:nvSpPr>
        <xdr:cNvPr id="83" name="テキスト ボックス 82"/>
        <xdr:cNvSpPr txBox="1"/>
      </xdr:nvSpPr>
      <xdr:spPr>
        <a:xfrm>
          <a:off x="3562427" y="619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161290</xdr:rowOff>
    </xdr:from>
    <xdr:to>
      <xdr:col>4</xdr:col>
      <xdr:colOff>206375</xdr:colOff>
      <xdr:row>36</xdr:row>
      <xdr:rowOff>91440</xdr:rowOff>
    </xdr:to>
    <xdr:sp macro="" textlink="">
      <xdr:nvSpPr>
        <xdr:cNvPr id="84" name="円/楕円 83"/>
        <xdr:cNvSpPr/>
      </xdr:nvSpPr>
      <xdr:spPr>
        <a:xfrm>
          <a:off x="28575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82567</xdr:rowOff>
    </xdr:from>
    <xdr:ext cx="469744" cy="259045"/>
    <xdr:sp macro="" textlink="">
      <xdr:nvSpPr>
        <xdr:cNvPr id="85" name="テキスト ボックス 84"/>
        <xdr:cNvSpPr txBox="1"/>
      </xdr:nvSpPr>
      <xdr:spPr>
        <a:xfrm>
          <a:off x="2673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162052</xdr:rowOff>
    </xdr:from>
    <xdr:to>
      <xdr:col>3</xdr:col>
      <xdr:colOff>3175</xdr:colOff>
      <xdr:row>36</xdr:row>
      <xdr:rowOff>92202</xdr:rowOff>
    </xdr:to>
    <xdr:sp macro="" textlink="">
      <xdr:nvSpPr>
        <xdr:cNvPr id="86" name="円/楕円 85"/>
        <xdr:cNvSpPr/>
      </xdr:nvSpPr>
      <xdr:spPr>
        <a:xfrm>
          <a:off x="1968500" y="616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83329</xdr:rowOff>
    </xdr:from>
    <xdr:ext cx="469744" cy="259045"/>
    <xdr:sp macro="" textlink="">
      <xdr:nvSpPr>
        <xdr:cNvPr id="87" name="テキスト ボックス 86"/>
        <xdr:cNvSpPr txBox="1"/>
      </xdr:nvSpPr>
      <xdr:spPr>
        <a:xfrm>
          <a:off x="1784427" y="625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104902</xdr:rowOff>
    </xdr:from>
    <xdr:to>
      <xdr:col>1</xdr:col>
      <xdr:colOff>485775</xdr:colOff>
      <xdr:row>36</xdr:row>
      <xdr:rowOff>35052</xdr:rowOff>
    </xdr:to>
    <xdr:sp macro="" textlink="">
      <xdr:nvSpPr>
        <xdr:cNvPr id="88" name="円/楕円 87"/>
        <xdr:cNvSpPr/>
      </xdr:nvSpPr>
      <xdr:spPr>
        <a:xfrm>
          <a:off x="10795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26179</xdr:rowOff>
    </xdr:from>
    <xdr:ext cx="469744" cy="259045"/>
    <xdr:sp macro="" textlink="">
      <xdr:nvSpPr>
        <xdr:cNvPr id="89" name="テキスト ボックス 88"/>
        <xdr:cNvSpPr txBox="1"/>
      </xdr:nvSpPr>
      <xdr:spPr>
        <a:xfrm>
          <a:off x="895427" y="61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55,744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144101</xdr:rowOff>
    </xdr:from>
    <xdr:to>
      <xdr:col>6</xdr:col>
      <xdr:colOff>510540</xdr:colOff>
      <xdr:row>58</xdr:row>
      <xdr:rowOff>52432</xdr:rowOff>
    </xdr:to>
    <xdr:cxnSp macro="">
      <xdr:nvCxnSpPr>
        <xdr:cNvPr id="114" name="直線コネクタ 113"/>
        <xdr:cNvCxnSpPr/>
      </xdr:nvCxnSpPr>
      <xdr:spPr>
        <a:xfrm flipV="1">
          <a:off x="4633595" y="8545151"/>
          <a:ext cx="1270" cy="1451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56259</xdr:rowOff>
    </xdr:from>
    <xdr:ext cx="534377" cy="259045"/>
    <xdr:sp macro="" textlink="">
      <xdr:nvSpPr>
        <xdr:cNvPr id="115" name="総務費最小値テキスト"/>
        <xdr:cNvSpPr txBox="1"/>
      </xdr:nvSpPr>
      <xdr:spPr>
        <a:xfrm>
          <a:off x="4686300" y="100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52432</xdr:rowOff>
    </xdr:from>
    <xdr:to>
      <xdr:col>6</xdr:col>
      <xdr:colOff>600075</xdr:colOff>
      <xdr:row>58</xdr:row>
      <xdr:rowOff>52432</xdr:rowOff>
    </xdr:to>
    <xdr:cxnSp macro="">
      <xdr:nvCxnSpPr>
        <xdr:cNvPr id="116" name="直線コネクタ 115"/>
        <xdr:cNvCxnSpPr/>
      </xdr:nvCxnSpPr>
      <xdr:spPr>
        <a:xfrm>
          <a:off x="4546600" y="999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90778</xdr:rowOff>
    </xdr:from>
    <xdr:ext cx="599010" cy="259045"/>
    <xdr:sp macro="" textlink="">
      <xdr:nvSpPr>
        <xdr:cNvPr id="117" name="総務費最大値テキスト"/>
        <xdr:cNvSpPr txBox="1"/>
      </xdr:nvSpPr>
      <xdr:spPr>
        <a:xfrm>
          <a:off x="4686300" y="832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49</xdr:row>
      <xdr:rowOff>144101</xdr:rowOff>
    </xdr:from>
    <xdr:to>
      <xdr:col>6</xdr:col>
      <xdr:colOff>600075</xdr:colOff>
      <xdr:row>49</xdr:row>
      <xdr:rowOff>144101</xdr:rowOff>
    </xdr:to>
    <xdr:cxnSp macro="">
      <xdr:nvCxnSpPr>
        <xdr:cNvPr id="118" name="直線コネクタ 117"/>
        <xdr:cNvCxnSpPr/>
      </xdr:nvCxnSpPr>
      <xdr:spPr>
        <a:xfrm>
          <a:off x="4546600" y="854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64529</xdr:rowOff>
    </xdr:from>
    <xdr:to>
      <xdr:col>6</xdr:col>
      <xdr:colOff>511175</xdr:colOff>
      <xdr:row>58</xdr:row>
      <xdr:rowOff>9189</xdr:rowOff>
    </xdr:to>
    <xdr:cxnSp macro="">
      <xdr:nvCxnSpPr>
        <xdr:cNvPr id="119" name="直線コネクタ 118"/>
        <xdr:cNvCxnSpPr/>
      </xdr:nvCxnSpPr>
      <xdr:spPr>
        <a:xfrm>
          <a:off x="3797300" y="9322829"/>
          <a:ext cx="838200" cy="63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50474</xdr:rowOff>
    </xdr:from>
    <xdr:ext cx="534377" cy="259045"/>
    <xdr:sp macro="" textlink="">
      <xdr:nvSpPr>
        <xdr:cNvPr id="120" name="総務費平均値テキスト"/>
        <xdr:cNvSpPr txBox="1"/>
      </xdr:nvSpPr>
      <xdr:spPr>
        <a:xfrm>
          <a:off x="4686300" y="948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27597</xdr:rowOff>
    </xdr:from>
    <xdr:to>
      <xdr:col>6</xdr:col>
      <xdr:colOff>561975</xdr:colOff>
      <xdr:row>56</xdr:row>
      <xdr:rowOff>129197</xdr:rowOff>
    </xdr:to>
    <xdr:sp macro="" textlink="">
      <xdr:nvSpPr>
        <xdr:cNvPr id="121" name="フローチャート : 判断 120"/>
        <xdr:cNvSpPr/>
      </xdr:nvSpPr>
      <xdr:spPr>
        <a:xfrm>
          <a:off x="4584700" y="962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64529</xdr:rowOff>
    </xdr:from>
    <xdr:to>
      <xdr:col>5</xdr:col>
      <xdr:colOff>358775</xdr:colOff>
      <xdr:row>55</xdr:row>
      <xdr:rowOff>108210</xdr:rowOff>
    </xdr:to>
    <xdr:cxnSp macro="">
      <xdr:nvCxnSpPr>
        <xdr:cNvPr id="122" name="直線コネクタ 121"/>
        <xdr:cNvCxnSpPr/>
      </xdr:nvCxnSpPr>
      <xdr:spPr>
        <a:xfrm flipV="1">
          <a:off x="2908300" y="9322829"/>
          <a:ext cx="889000" cy="21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25426</xdr:rowOff>
    </xdr:from>
    <xdr:to>
      <xdr:col>5</xdr:col>
      <xdr:colOff>409575</xdr:colOff>
      <xdr:row>56</xdr:row>
      <xdr:rowOff>127026</xdr:rowOff>
    </xdr:to>
    <xdr:sp macro="" textlink="">
      <xdr:nvSpPr>
        <xdr:cNvPr id="123" name="フローチャート : 判断 122"/>
        <xdr:cNvSpPr/>
      </xdr:nvSpPr>
      <xdr:spPr>
        <a:xfrm>
          <a:off x="3746500" y="96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118153</xdr:rowOff>
    </xdr:from>
    <xdr:ext cx="534377" cy="259045"/>
    <xdr:sp macro="" textlink="">
      <xdr:nvSpPr>
        <xdr:cNvPr id="124" name="テキスト ボックス 123"/>
        <xdr:cNvSpPr txBox="1"/>
      </xdr:nvSpPr>
      <xdr:spPr>
        <a:xfrm>
          <a:off x="3530111" y="97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108210</xdr:rowOff>
    </xdr:from>
    <xdr:to>
      <xdr:col>4</xdr:col>
      <xdr:colOff>155575</xdr:colOff>
      <xdr:row>57</xdr:row>
      <xdr:rowOff>96380</xdr:rowOff>
    </xdr:to>
    <xdr:cxnSp macro="">
      <xdr:nvCxnSpPr>
        <xdr:cNvPr id="125" name="直線コネクタ 124"/>
        <xdr:cNvCxnSpPr/>
      </xdr:nvCxnSpPr>
      <xdr:spPr>
        <a:xfrm flipV="1">
          <a:off x="2019300" y="9537960"/>
          <a:ext cx="889000" cy="33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103788</xdr:rowOff>
    </xdr:from>
    <xdr:ext cx="534377" cy="259045"/>
    <xdr:sp macro="" textlink="">
      <xdr:nvSpPr>
        <xdr:cNvPr id="127" name="テキスト ボックス 126"/>
        <xdr:cNvSpPr txBox="1"/>
      </xdr:nvSpPr>
      <xdr:spPr>
        <a:xfrm>
          <a:off x="2641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41649</xdr:rowOff>
    </xdr:from>
    <xdr:to>
      <xdr:col>2</xdr:col>
      <xdr:colOff>638175</xdr:colOff>
      <xdr:row>57</xdr:row>
      <xdr:rowOff>96380</xdr:rowOff>
    </xdr:to>
    <xdr:cxnSp macro="">
      <xdr:nvCxnSpPr>
        <xdr:cNvPr id="128" name="直線コネクタ 127"/>
        <xdr:cNvCxnSpPr/>
      </xdr:nvCxnSpPr>
      <xdr:spPr>
        <a:xfrm>
          <a:off x="1130300" y="9814299"/>
          <a:ext cx="889000" cy="5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109643</xdr:rowOff>
    </xdr:from>
    <xdr:ext cx="534377" cy="259045"/>
    <xdr:sp macro="" textlink="">
      <xdr:nvSpPr>
        <xdr:cNvPr id="130" name="テキスト ボックス 129"/>
        <xdr:cNvSpPr txBox="1"/>
      </xdr:nvSpPr>
      <xdr:spPr>
        <a:xfrm>
          <a:off x="1752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2526</xdr:rowOff>
    </xdr:from>
    <xdr:ext cx="534377" cy="259045"/>
    <xdr:sp macro="" textlink="">
      <xdr:nvSpPr>
        <xdr:cNvPr id="132" name="テキスト ボックス 131"/>
        <xdr:cNvSpPr txBox="1"/>
      </xdr:nvSpPr>
      <xdr:spPr>
        <a:xfrm>
          <a:off x="863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129839</xdr:rowOff>
    </xdr:from>
    <xdr:to>
      <xdr:col>6</xdr:col>
      <xdr:colOff>561975</xdr:colOff>
      <xdr:row>58</xdr:row>
      <xdr:rowOff>59989</xdr:rowOff>
    </xdr:to>
    <xdr:sp macro="" textlink="">
      <xdr:nvSpPr>
        <xdr:cNvPr id="138" name="円/楕円 137"/>
        <xdr:cNvSpPr/>
      </xdr:nvSpPr>
      <xdr:spPr>
        <a:xfrm>
          <a:off x="4584700" y="990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44766</xdr:rowOff>
    </xdr:from>
    <xdr:ext cx="534377" cy="259045"/>
    <xdr:sp macro="" textlink="">
      <xdr:nvSpPr>
        <xdr:cNvPr id="139" name="総務費該当値テキスト"/>
        <xdr:cNvSpPr txBox="1"/>
      </xdr:nvSpPr>
      <xdr:spPr>
        <a:xfrm>
          <a:off x="4686300" y="981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30,851</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13729</xdr:rowOff>
    </xdr:from>
    <xdr:to>
      <xdr:col>5</xdr:col>
      <xdr:colOff>409575</xdr:colOff>
      <xdr:row>54</xdr:row>
      <xdr:rowOff>115329</xdr:rowOff>
    </xdr:to>
    <xdr:sp macro="" textlink="">
      <xdr:nvSpPr>
        <xdr:cNvPr id="140" name="円/楕円 139"/>
        <xdr:cNvSpPr/>
      </xdr:nvSpPr>
      <xdr:spPr>
        <a:xfrm>
          <a:off x="3746500" y="927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131856</xdr:rowOff>
    </xdr:from>
    <xdr:ext cx="534377" cy="259045"/>
    <xdr:sp macro="" textlink="">
      <xdr:nvSpPr>
        <xdr:cNvPr id="141" name="テキスト ボックス 140"/>
        <xdr:cNvSpPr txBox="1"/>
      </xdr:nvSpPr>
      <xdr:spPr>
        <a:xfrm>
          <a:off x="3530111" y="904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63,946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57410</xdr:rowOff>
    </xdr:from>
    <xdr:to>
      <xdr:col>4</xdr:col>
      <xdr:colOff>206375</xdr:colOff>
      <xdr:row>55</xdr:row>
      <xdr:rowOff>159010</xdr:rowOff>
    </xdr:to>
    <xdr:sp macro="" textlink="">
      <xdr:nvSpPr>
        <xdr:cNvPr id="142" name="円/楕円 141"/>
        <xdr:cNvSpPr/>
      </xdr:nvSpPr>
      <xdr:spPr>
        <a:xfrm>
          <a:off x="2857500" y="9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4087</xdr:rowOff>
    </xdr:from>
    <xdr:ext cx="534377" cy="259045"/>
    <xdr:sp macro="" textlink="">
      <xdr:nvSpPr>
        <xdr:cNvPr id="143" name="テキスト ボックス 142"/>
        <xdr:cNvSpPr txBox="1"/>
      </xdr:nvSpPr>
      <xdr:spPr>
        <a:xfrm>
          <a:off x="2641111" y="926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52,653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45580</xdr:rowOff>
    </xdr:from>
    <xdr:to>
      <xdr:col>3</xdr:col>
      <xdr:colOff>3175</xdr:colOff>
      <xdr:row>57</xdr:row>
      <xdr:rowOff>147180</xdr:rowOff>
    </xdr:to>
    <xdr:sp macro="" textlink="">
      <xdr:nvSpPr>
        <xdr:cNvPr id="144" name="円/楕円 143"/>
        <xdr:cNvSpPr/>
      </xdr:nvSpPr>
      <xdr:spPr>
        <a:xfrm>
          <a:off x="1968500" y="981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138307</xdr:rowOff>
    </xdr:from>
    <xdr:ext cx="534377" cy="259045"/>
    <xdr:sp macro="" textlink="">
      <xdr:nvSpPr>
        <xdr:cNvPr id="145" name="テキスト ボックス 144"/>
        <xdr:cNvSpPr txBox="1"/>
      </xdr:nvSpPr>
      <xdr:spPr>
        <a:xfrm>
          <a:off x="1752111" y="991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162299</xdr:rowOff>
    </xdr:from>
    <xdr:to>
      <xdr:col>1</xdr:col>
      <xdr:colOff>485775</xdr:colOff>
      <xdr:row>57</xdr:row>
      <xdr:rowOff>92449</xdr:rowOff>
    </xdr:to>
    <xdr:sp macro="" textlink="">
      <xdr:nvSpPr>
        <xdr:cNvPr id="146" name="円/楕円 145"/>
        <xdr:cNvSpPr/>
      </xdr:nvSpPr>
      <xdr:spPr>
        <a:xfrm>
          <a:off x="1079500" y="976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83576</xdr:rowOff>
    </xdr:from>
    <xdr:ext cx="534377" cy="259045"/>
    <xdr:sp macro="" textlink="">
      <xdr:nvSpPr>
        <xdr:cNvPr id="147" name="テキスト ボックス 146"/>
        <xdr:cNvSpPr txBox="1"/>
      </xdr:nvSpPr>
      <xdr:spPr>
        <a:xfrm>
          <a:off x="863111" y="985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129,740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64959</xdr:rowOff>
    </xdr:from>
    <xdr:to>
      <xdr:col>6</xdr:col>
      <xdr:colOff>510540</xdr:colOff>
      <xdr:row>78</xdr:row>
      <xdr:rowOff>103853</xdr:rowOff>
    </xdr:to>
    <xdr:cxnSp macro="">
      <xdr:nvCxnSpPr>
        <xdr:cNvPr id="174" name="直線コネクタ 173"/>
        <xdr:cNvCxnSpPr/>
      </xdr:nvCxnSpPr>
      <xdr:spPr>
        <a:xfrm flipV="1">
          <a:off x="4633595" y="12066459"/>
          <a:ext cx="1270" cy="1410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107680</xdr:rowOff>
    </xdr:from>
    <xdr:ext cx="599010" cy="259045"/>
    <xdr:sp macro="" textlink="">
      <xdr:nvSpPr>
        <xdr:cNvPr id="175" name="民生費最小値テキスト"/>
        <xdr:cNvSpPr txBox="1"/>
      </xdr:nvSpPr>
      <xdr:spPr>
        <a:xfrm>
          <a:off x="4686300" y="134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103853</xdr:rowOff>
    </xdr:from>
    <xdr:to>
      <xdr:col>6</xdr:col>
      <xdr:colOff>600075</xdr:colOff>
      <xdr:row>78</xdr:row>
      <xdr:rowOff>103853</xdr:rowOff>
    </xdr:to>
    <xdr:cxnSp macro="">
      <xdr:nvCxnSpPr>
        <xdr:cNvPr id="176" name="直線コネクタ 175"/>
        <xdr:cNvCxnSpPr/>
      </xdr:nvCxnSpPr>
      <xdr:spPr>
        <a:xfrm>
          <a:off x="4546600" y="1347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11636</xdr:rowOff>
    </xdr:from>
    <xdr:ext cx="599010" cy="259045"/>
    <xdr:sp macro="" textlink="">
      <xdr:nvSpPr>
        <xdr:cNvPr id="177" name="民生費最大値テキスト"/>
        <xdr:cNvSpPr txBox="1"/>
      </xdr:nvSpPr>
      <xdr:spPr>
        <a:xfrm>
          <a:off x="4686300" y="1184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64959</xdr:rowOff>
    </xdr:from>
    <xdr:to>
      <xdr:col>6</xdr:col>
      <xdr:colOff>600075</xdr:colOff>
      <xdr:row>70</xdr:row>
      <xdr:rowOff>64959</xdr:rowOff>
    </xdr:to>
    <xdr:cxnSp macro="">
      <xdr:nvCxnSpPr>
        <xdr:cNvPr id="178" name="直線コネクタ 177"/>
        <xdr:cNvCxnSpPr/>
      </xdr:nvCxnSpPr>
      <xdr:spPr>
        <a:xfrm>
          <a:off x="4546600" y="12066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27860</xdr:rowOff>
    </xdr:from>
    <xdr:to>
      <xdr:col>6</xdr:col>
      <xdr:colOff>511175</xdr:colOff>
      <xdr:row>77</xdr:row>
      <xdr:rowOff>34316</xdr:rowOff>
    </xdr:to>
    <xdr:cxnSp macro="">
      <xdr:nvCxnSpPr>
        <xdr:cNvPr id="179" name="直線コネクタ 178"/>
        <xdr:cNvCxnSpPr/>
      </xdr:nvCxnSpPr>
      <xdr:spPr>
        <a:xfrm flipV="1">
          <a:off x="3797300" y="13229510"/>
          <a:ext cx="838200" cy="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46485</xdr:rowOff>
    </xdr:from>
    <xdr:ext cx="599010" cy="259045"/>
    <xdr:sp macro="" textlink="">
      <xdr:nvSpPr>
        <xdr:cNvPr id="180" name="民生費平均値テキスト"/>
        <xdr:cNvSpPr txBox="1"/>
      </xdr:nvSpPr>
      <xdr:spPr>
        <a:xfrm>
          <a:off x="4686300" y="12733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23608</xdr:rowOff>
    </xdr:from>
    <xdr:to>
      <xdr:col>6</xdr:col>
      <xdr:colOff>561975</xdr:colOff>
      <xdr:row>75</xdr:row>
      <xdr:rowOff>125208</xdr:rowOff>
    </xdr:to>
    <xdr:sp macro="" textlink="">
      <xdr:nvSpPr>
        <xdr:cNvPr id="181" name="フローチャート : 判断 180"/>
        <xdr:cNvSpPr/>
      </xdr:nvSpPr>
      <xdr:spPr>
        <a:xfrm>
          <a:off x="45847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34316</xdr:rowOff>
    </xdr:from>
    <xdr:to>
      <xdr:col>5</xdr:col>
      <xdr:colOff>358775</xdr:colOff>
      <xdr:row>77</xdr:row>
      <xdr:rowOff>97082</xdr:rowOff>
    </xdr:to>
    <xdr:cxnSp macro="">
      <xdr:nvCxnSpPr>
        <xdr:cNvPr id="182" name="直線コネクタ 181"/>
        <xdr:cNvCxnSpPr/>
      </xdr:nvCxnSpPr>
      <xdr:spPr>
        <a:xfrm flipV="1">
          <a:off x="2908300" y="13235966"/>
          <a:ext cx="889000" cy="6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151688</xdr:rowOff>
    </xdr:from>
    <xdr:to>
      <xdr:col>5</xdr:col>
      <xdr:colOff>409575</xdr:colOff>
      <xdr:row>76</xdr:row>
      <xdr:rowOff>81838</xdr:rowOff>
    </xdr:to>
    <xdr:sp macro="" textlink="">
      <xdr:nvSpPr>
        <xdr:cNvPr id="183" name="フローチャート : 判断 182"/>
        <xdr:cNvSpPr/>
      </xdr:nvSpPr>
      <xdr:spPr>
        <a:xfrm>
          <a:off x="3746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98365</xdr:rowOff>
    </xdr:from>
    <xdr:ext cx="599010" cy="259045"/>
    <xdr:sp macro="" textlink="">
      <xdr:nvSpPr>
        <xdr:cNvPr id="184" name="テキスト ボックス 183"/>
        <xdr:cNvSpPr txBox="1"/>
      </xdr:nvSpPr>
      <xdr:spPr>
        <a:xfrm>
          <a:off x="3497794"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97082</xdr:rowOff>
    </xdr:from>
    <xdr:to>
      <xdr:col>4</xdr:col>
      <xdr:colOff>155575</xdr:colOff>
      <xdr:row>78</xdr:row>
      <xdr:rowOff>28721</xdr:rowOff>
    </xdr:to>
    <xdr:cxnSp macro="">
      <xdr:nvCxnSpPr>
        <xdr:cNvPr id="185" name="直線コネクタ 184"/>
        <xdr:cNvCxnSpPr/>
      </xdr:nvCxnSpPr>
      <xdr:spPr>
        <a:xfrm flipV="1">
          <a:off x="2019300" y="13298732"/>
          <a:ext cx="889000" cy="10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3186</xdr:rowOff>
    </xdr:from>
    <xdr:to>
      <xdr:col>4</xdr:col>
      <xdr:colOff>206375</xdr:colOff>
      <xdr:row>76</xdr:row>
      <xdr:rowOff>104786</xdr:rowOff>
    </xdr:to>
    <xdr:sp macro="" textlink="">
      <xdr:nvSpPr>
        <xdr:cNvPr id="186" name="フローチャート : 判断 185"/>
        <xdr:cNvSpPr/>
      </xdr:nvSpPr>
      <xdr:spPr>
        <a:xfrm>
          <a:off x="2857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121313</xdr:rowOff>
    </xdr:from>
    <xdr:ext cx="599010" cy="259045"/>
    <xdr:sp macro="" textlink="">
      <xdr:nvSpPr>
        <xdr:cNvPr id="187" name="テキスト ボックス 186"/>
        <xdr:cNvSpPr txBox="1"/>
      </xdr:nvSpPr>
      <xdr:spPr>
        <a:xfrm>
          <a:off x="2608794"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28721</xdr:rowOff>
    </xdr:from>
    <xdr:to>
      <xdr:col>2</xdr:col>
      <xdr:colOff>638175</xdr:colOff>
      <xdr:row>78</xdr:row>
      <xdr:rowOff>32029</xdr:rowOff>
    </xdr:to>
    <xdr:cxnSp macro="">
      <xdr:nvCxnSpPr>
        <xdr:cNvPr id="188" name="直線コネクタ 187"/>
        <xdr:cNvCxnSpPr/>
      </xdr:nvCxnSpPr>
      <xdr:spPr>
        <a:xfrm flipV="1">
          <a:off x="1130300" y="13401821"/>
          <a:ext cx="889000" cy="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104772</xdr:rowOff>
    </xdr:from>
    <xdr:to>
      <xdr:col>3</xdr:col>
      <xdr:colOff>3175</xdr:colOff>
      <xdr:row>77</xdr:row>
      <xdr:rowOff>34922</xdr:rowOff>
    </xdr:to>
    <xdr:sp macro="" textlink="">
      <xdr:nvSpPr>
        <xdr:cNvPr id="189" name="フローチャート : 判断 188"/>
        <xdr:cNvSpPr/>
      </xdr:nvSpPr>
      <xdr:spPr>
        <a:xfrm>
          <a:off x="1968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51448</xdr:rowOff>
    </xdr:from>
    <xdr:ext cx="599010" cy="259045"/>
    <xdr:sp macro="" textlink="">
      <xdr:nvSpPr>
        <xdr:cNvPr id="190" name="テキスト ボックス 189"/>
        <xdr:cNvSpPr txBox="1"/>
      </xdr:nvSpPr>
      <xdr:spPr>
        <a:xfrm>
          <a:off x="1719794"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127763</xdr:rowOff>
    </xdr:from>
    <xdr:to>
      <xdr:col>1</xdr:col>
      <xdr:colOff>485775</xdr:colOff>
      <xdr:row>77</xdr:row>
      <xdr:rowOff>57913</xdr:rowOff>
    </xdr:to>
    <xdr:sp macro="" textlink="">
      <xdr:nvSpPr>
        <xdr:cNvPr id="191" name="フローチャート : 判断 190"/>
        <xdr:cNvSpPr/>
      </xdr:nvSpPr>
      <xdr:spPr>
        <a:xfrm>
          <a:off x="1079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74439</xdr:rowOff>
    </xdr:from>
    <xdr:ext cx="599010" cy="259045"/>
    <xdr:sp macro="" textlink="">
      <xdr:nvSpPr>
        <xdr:cNvPr id="192" name="テキスト ボックス 191"/>
        <xdr:cNvSpPr txBox="1"/>
      </xdr:nvSpPr>
      <xdr:spPr>
        <a:xfrm>
          <a:off x="830794" y="129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148510</xdr:rowOff>
    </xdr:from>
    <xdr:to>
      <xdr:col>6</xdr:col>
      <xdr:colOff>561975</xdr:colOff>
      <xdr:row>77</xdr:row>
      <xdr:rowOff>78660</xdr:rowOff>
    </xdr:to>
    <xdr:sp macro="" textlink="">
      <xdr:nvSpPr>
        <xdr:cNvPr id="198" name="円/楕円 197"/>
        <xdr:cNvSpPr/>
      </xdr:nvSpPr>
      <xdr:spPr>
        <a:xfrm>
          <a:off x="4584700" y="1317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126937</xdr:rowOff>
    </xdr:from>
    <xdr:ext cx="599010" cy="259045"/>
    <xdr:sp macro="" textlink="">
      <xdr:nvSpPr>
        <xdr:cNvPr id="199" name="民生費該当値テキスト"/>
        <xdr:cNvSpPr txBox="1"/>
      </xdr:nvSpPr>
      <xdr:spPr>
        <a:xfrm>
          <a:off x="4686300" y="1315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128,024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154966</xdr:rowOff>
    </xdr:from>
    <xdr:to>
      <xdr:col>5</xdr:col>
      <xdr:colOff>409575</xdr:colOff>
      <xdr:row>77</xdr:row>
      <xdr:rowOff>85116</xdr:rowOff>
    </xdr:to>
    <xdr:sp macro="" textlink="">
      <xdr:nvSpPr>
        <xdr:cNvPr id="200" name="円/楕円 199"/>
        <xdr:cNvSpPr/>
      </xdr:nvSpPr>
      <xdr:spPr>
        <a:xfrm>
          <a:off x="3746500" y="1318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76243</xdr:rowOff>
    </xdr:from>
    <xdr:ext cx="599010" cy="259045"/>
    <xdr:sp macro="" textlink="">
      <xdr:nvSpPr>
        <xdr:cNvPr id="201" name="テキスト ボックス 200"/>
        <xdr:cNvSpPr txBox="1"/>
      </xdr:nvSpPr>
      <xdr:spPr>
        <a:xfrm>
          <a:off x="3497794" y="132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127,431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46282</xdr:rowOff>
    </xdr:from>
    <xdr:to>
      <xdr:col>4</xdr:col>
      <xdr:colOff>206375</xdr:colOff>
      <xdr:row>77</xdr:row>
      <xdr:rowOff>147882</xdr:rowOff>
    </xdr:to>
    <xdr:sp macro="" textlink="">
      <xdr:nvSpPr>
        <xdr:cNvPr id="202" name="円/楕円 201"/>
        <xdr:cNvSpPr/>
      </xdr:nvSpPr>
      <xdr:spPr>
        <a:xfrm>
          <a:off x="2857500" y="132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139009</xdr:rowOff>
    </xdr:from>
    <xdr:ext cx="599010" cy="259045"/>
    <xdr:sp macro="" textlink="">
      <xdr:nvSpPr>
        <xdr:cNvPr id="203" name="テキスト ボックス 202"/>
        <xdr:cNvSpPr txBox="1"/>
      </xdr:nvSpPr>
      <xdr:spPr>
        <a:xfrm>
          <a:off x="2608794" y="13340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121,665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149371</xdr:rowOff>
    </xdr:from>
    <xdr:to>
      <xdr:col>3</xdr:col>
      <xdr:colOff>3175</xdr:colOff>
      <xdr:row>78</xdr:row>
      <xdr:rowOff>79521</xdr:rowOff>
    </xdr:to>
    <xdr:sp macro="" textlink="">
      <xdr:nvSpPr>
        <xdr:cNvPr id="204" name="円/楕円 203"/>
        <xdr:cNvSpPr/>
      </xdr:nvSpPr>
      <xdr:spPr>
        <a:xfrm>
          <a:off x="1968500" y="1335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70648</xdr:rowOff>
    </xdr:from>
    <xdr:ext cx="599010" cy="259045"/>
    <xdr:sp macro="" textlink="">
      <xdr:nvSpPr>
        <xdr:cNvPr id="205" name="テキスト ボックス 204"/>
        <xdr:cNvSpPr txBox="1"/>
      </xdr:nvSpPr>
      <xdr:spPr>
        <a:xfrm>
          <a:off x="1719794" y="13443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112,195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152679</xdr:rowOff>
    </xdr:from>
    <xdr:to>
      <xdr:col>1</xdr:col>
      <xdr:colOff>485775</xdr:colOff>
      <xdr:row>78</xdr:row>
      <xdr:rowOff>82829</xdr:rowOff>
    </xdr:to>
    <xdr:sp macro="" textlink="">
      <xdr:nvSpPr>
        <xdr:cNvPr id="206" name="円/楕円 205"/>
        <xdr:cNvSpPr/>
      </xdr:nvSpPr>
      <xdr:spPr>
        <a:xfrm>
          <a:off x="1079500" y="1335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73956</xdr:rowOff>
    </xdr:from>
    <xdr:ext cx="599010" cy="259045"/>
    <xdr:sp macro="" textlink="">
      <xdr:nvSpPr>
        <xdr:cNvPr id="207" name="テキスト ボックス 206"/>
        <xdr:cNvSpPr txBox="1"/>
      </xdr:nvSpPr>
      <xdr:spPr>
        <a:xfrm>
          <a:off x="830794" y="1344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28670</xdr:rowOff>
    </xdr:from>
    <xdr:to>
      <xdr:col>6</xdr:col>
      <xdr:colOff>510540</xdr:colOff>
      <xdr:row>99</xdr:row>
      <xdr:rowOff>22543</xdr:rowOff>
    </xdr:to>
    <xdr:cxnSp macro="">
      <xdr:nvCxnSpPr>
        <xdr:cNvPr id="230" name="直線コネクタ 229"/>
        <xdr:cNvCxnSpPr/>
      </xdr:nvCxnSpPr>
      <xdr:spPr>
        <a:xfrm flipV="1">
          <a:off x="4633595" y="15802070"/>
          <a:ext cx="1270" cy="119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26370</xdr:rowOff>
    </xdr:from>
    <xdr:ext cx="534377" cy="259045"/>
    <xdr:sp macro="" textlink="">
      <xdr:nvSpPr>
        <xdr:cNvPr id="231" name="衛生費最小値テキスト"/>
        <xdr:cNvSpPr txBox="1"/>
      </xdr:nvSpPr>
      <xdr:spPr>
        <a:xfrm>
          <a:off x="4686300" y="169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22543</xdr:rowOff>
    </xdr:from>
    <xdr:to>
      <xdr:col>6</xdr:col>
      <xdr:colOff>600075</xdr:colOff>
      <xdr:row>99</xdr:row>
      <xdr:rowOff>22543</xdr:rowOff>
    </xdr:to>
    <xdr:cxnSp macro="">
      <xdr:nvCxnSpPr>
        <xdr:cNvPr id="232" name="直線コネクタ 231"/>
        <xdr:cNvCxnSpPr/>
      </xdr:nvCxnSpPr>
      <xdr:spPr>
        <a:xfrm>
          <a:off x="4546600" y="169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146797</xdr:rowOff>
    </xdr:from>
    <xdr:ext cx="534377" cy="259045"/>
    <xdr:sp macro="" textlink="">
      <xdr:nvSpPr>
        <xdr:cNvPr id="233" name="衛生費最大値テキスト"/>
        <xdr:cNvSpPr txBox="1"/>
      </xdr:nvSpPr>
      <xdr:spPr>
        <a:xfrm>
          <a:off x="4686300" y="15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28670</xdr:rowOff>
    </xdr:from>
    <xdr:to>
      <xdr:col>6</xdr:col>
      <xdr:colOff>600075</xdr:colOff>
      <xdr:row>92</xdr:row>
      <xdr:rowOff>28670</xdr:rowOff>
    </xdr:to>
    <xdr:cxnSp macro="">
      <xdr:nvCxnSpPr>
        <xdr:cNvPr id="234" name="直線コネクタ 233"/>
        <xdr:cNvCxnSpPr/>
      </xdr:nvCxnSpPr>
      <xdr:spPr>
        <a:xfrm>
          <a:off x="4546600" y="1580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133207</xdr:rowOff>
    </xdr:from>
    <xdr:to>
      <xdr:col>6</xdr:col>
      <xdr:colOff>511175</xdr:colOff>
      <xdr:row>97</xdr:row>
      <xdr:rowOff>81293</xdr:rowOff>
    </xdr:to>
    <xdr:cxnSp macro="">
      <xdr:nvCxnSpPr>
        <xdr:cNvPr id="235" name="直線コネクタ 234"/>
        <xdr:cNvCxnSpPr/>
      </xdr:nvCxnSpPr>
      <xdr:spPr>
        <a:xfrm flipV="1">
          <a:off x="3797300" y="16078057"/>
          <a:ext cx="838200" cy="63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116544</xdr:rowOff>
    </xdr:from>
    <xdr:ext cx="534377" cy="259045"/>
    <xdr:sp macro="" textlink="">
      <xdr:nvSpPr>
        <xdr:cNvPr id="236" name="衛生費平均値テキスト"/>
        <xdr:cNvSpPr txBox="1"/>
      </xdr:nvSpPr>
      <xdr:spPr>
        <a:xfrm>
          <a:off x="4686300" y="16575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138117</xdr:rowOff>
    </xdr:from>
    <xdr:to>
      <xdr:col>6</xdr:col>
      <xdr:colOff>561975</xdr:colOff>
      <xdr:row>97</xdr:row>
      <xdr:rowOff>68267</xdr:rowOff>
    </xdr:to>
    <xdr:sp macro="" textlink="">
      <xdr:nvSpPr>
        <xdr:cNvPr id="237" name="フローチャート : 判断 236"/>
        <xdr:cNvSpPr/>
      </xdr:nvSpPr>
      <xdr:spPr>
        <a:xfrm>
          <a:off x="45847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131035</xdr:rowOff>
    </xdr:from>
    <xdr:to>
      <xdr:col>5</xdr:col>
      <xdr:colOff>358775</xdr:colOff>
      <xdr:row>97</xdr:row>
      <xdr:rowOff>81293</xdr:rowOff>
    </xdr:to>
    <xdr:cxnSp macro="">
      <xdr:nvCxnSpPr>
        <xdr:cNvPr id="238" name="直線コネクタ 237"/>
        <xdr:cNvCxnSpPr/>
      </xdr:nvCxnSpPr>
      <xdr:spPr>
        <a:xfrm>
          <a:off x="2908300" y="16590235"/>
          <a:ext cx="889000" cy="12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139421</xdr:rowOff>
    </xdr:from>
    <xdr:to>
      <xdr:col>5</xdr:col>
      <xdr:colOff>409575</xdr:colOff>
      <xdr:row>97</xdr:row>
      <xdr:rowOff>69571</xdr:rowOff>
    </xdr:to>
    <xdr:sp macro="" textlink="">
      <xdr:nvSpPr>
        <xdr:cNvPr id="239" name="フローチャート : 判断 238"/>
        <xdr:cNvSpPr/>
      </xdr:nvSpPr>
      <xdr:spPr>
        <a:xfrm>
          <a:off x="3746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86098</xdr:rowOff>
    </xdr:from>
    <xdr:ext cx="534377" cy="259045"/>
    <xdr:sp macro="" textlink="">
      <xdr:nvSpPr>
        <xdr:cNvPr id="240" name="テキスト ボックス 239"/>
        <xdr:cNvSpPr txBox="1"/>
      </xdr:nvSpPr>
      <xdr:spPr>
        <a:xfrm>
          <a:off x="3530111" y="163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131035</xdr:rowOff>
    </xdr:from>
    <xdr:to>
      <xdr:col>4</xdr:col>
      <xdr:colOff>155575</xdr:colOff>
      <xdr:row>98</xdr:row>
      <xdr:rowOff>92723</xdr:rowOff>
    </xdr:to>
    <xdr:cxnSp macro="">
      <xdr:nvCxnSpPr>
        <xdr:cNvPr id="241" name="直線コネクタ 240"/>
        <xdr:cNvCxnSpPr/>
      </xdr:nvCxnSpPr>
      <xdr:spPr>
        <a:xfrm flipV="1">
          <a:off x="2019300" y="16590235"/>
          <a:ext cx="889000" cy="30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158921</xdr:rowOff>
    </xdr:from>
    <xdr:to>
      <xdr:col>4</xdr:col>
      <xdr:colOff>206375</xdr:colOff>
      <xdr:row>97</xdr:row>
      <xdr:rowOff>89071</xdr:rowOff>
    </xdr:to>
    <xdr:sp macro="" textlink="">
      <xdr:nvSpPr>
        <xdr:cNvPr id="242" name="フローチャート : 判断 241"/>
        <xdr:cNvSpPr/>
      </xdr:nvSpPr>
      <xdr:spPr>
        <a:xfrm>
          <a:off x="2857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80198</xdr:rowOff>
    </xdr:from>
    <xdr:ext cx="534377" cy="259045"/>
    <xdr:sp macro="" textlink="">
      <xdr:nvSpPr>
        <xdr:cNvPr id="243" name="テキスト ボックス 242"/>
        <xdr:cNvSpPr txBox="1"/>
      </xdr:nvSpPr>
      <xdr:spPr>
        <a:xfrm>
          <a:off x="2641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92723</xdr:rowOff>
    </xdr:from>
    <xdr:to>
      <xdr:col>2</xdr:col>
      <xdr:colOff>638175</xdr:colOff>
      <xdr:row>98</xdr:row>
      <xdr:rowOff>95191</xdr:rowOff>
    </xdr:to>
    <xdr:cxnSp macro="">
      <xdr:nvCxnSpPr>
        <xdr:cNvPr id="244" name="直線コネクタ 243"/>
        <xdr:cNvCxnSpPr/>
      </xdr:nvCxnSpPr>
      <xdr:spPr>
        <a:xfrm flipV="1">
          <a:off x="1130300" y="16894823"/>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170328</xdr:rowOff>
    </xdr:from>
    <xdr:to>
      <xdr:col>3</xdr:col>
      <xdr:colOff>3175</xdr:colOff>
      <xdr:row>97</xdr:row>
      <xdr:rowOff>100478</xdr:rowOff>
    </xdr:to>
    <xdr:sp macro="" textlink="">
      <xdr:nvSpPr>
        <xdr:cNvPr id="245" name="フローチャート : 判断 244"/>
        <xdr:cNvSpPr/>
      </xdr:nvSpPr>
      <xdr:spPr>
        <a:xfrm>
          <a:off x="1968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117005</xdr:rowOff>
    </xdr:from>
    <xdr:ext cx="534377" cy="259045"/>
    <xdr:sp macro="" textlink="">
      <xdr:nvSpPr>
        <xdr:cNvPr id="246" name="テキスト ボックス 245"/>
        <xdr:cNvSpPr txBox="1"/>
      </xdr:nvSpPr>
      <xdr:spPr>
        <a:xfrm>
          <a:off x="1752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157823</xdr:rowOff>
    </xdr:from>
    <xdr:to>
      <xdr:col>1</xdr:col>
      <xdr:colOff>485775</xdr:colOff>
      <xdr:row>97</xdr:row>
      <xdr:rowOff>87973</xdr:rowOff>
    </xdr:to>
    <xdr:sp macro="" textlink="">
      <xdr:nvSpPr>
        <xdr:cNvPr id="247" name="フローチャート : 判断 246"/>
        <xdr:cNvSpPr/>
      </xdr:nvSpPr>
      <xdr:spPr>
        <a:xfrm>
          <a:off x="1079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104500</xdr:rowOff>
    </xdr:from>
    <xdr:ext cx="534377" cy="259045"/>
    <xdr:sp macro="" textlink="">
      <xdr:nvSpPr>
        <xdr:cNvPr id="248" name="テキスト ボックス 247"/>
        <xdr:cNvSpPr txBox="1"/>
      </xdr:nvSpPr>
      <xdr:spPr>
        <a:xfrm>
          <a:off x="863111" y="163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82407</xdr:rowOff>
    </xdr:from>
    <xdr:to>
      <xdr:col>6</xdr:col>
      <xdr:colOff>561975</xdr:colOff>
      <xdr:row>94</xdr:row>
      <xdr:rowOff>12557</xdr:rowOff>
    </xdr:to>
    <xdr:sp macro="" textlink="">
      <xdr:nvSpPr>
        <xdr:cNvPr id="254" name="円/楕円 253"/>
        <xdr:cNvSpPr/>
      </xdr:nvSpPr>
      <xdr:spPr>
        <a:xfrm>
          <a:off x="4584700" y="1602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105284</xdr:rowOff>
    </xdr:from>
    <xdr:ext cx="534377" cy="259045"/>
    <xdr:sp macro="" textlink="">
      <xdr:nvSpPr>
        <xdr:cNvPr id="255" name="衛生費該当値テキスト"/>
        <xdr:cNvSpPr txBox="1"/>
      </xdr:nvSpPr>
      <xdr:spPr>
        <a:xfrm>
          <a:off x="4686300" y="158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57,784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30493</xdr:rowOff>
    </xdr:from>
    <xdr:to>
      <xdr:col>5</xdr:col>
      <xdr:colOff>409575</xdr:colOff>
      <xdr:row>97</xdr:row>
      <xdr:rowOff>132093</xdr:rowOff>
    </xdr:to>
    <xdr:sp macro="" textlink="">
      <xdr:nvSpPr>
        <xdr:cNvPr id="256" name="円/楕円 255"/>
        <xdr:cNvSpPr/>
      </xdr:nvSpPr>
      <xdr:spPr>
        <a:xfrm>
          <a:off x="3746500" y="1666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123220</xdr:rowOff>
    </xdr:from>
    <xdr:ext cx="534377" cy="259045"/>
    <xdr:sp macro="" textlink="">
      <xdr:nvSpPr>
        <xdr:cNvPr id="257" name="テキスト ボックス 256"/>
        <xdr:cNvSpPr txBox="1"/>
      </xdr:nvSpPr>
      <xdr:spPr>
        <a:xfrm>
          <a:off x="3530111" y="1675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30,055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80235</xdr:rowOff>
    </xdr:from>
    <xdr:to>
      <xdr:col>4</xdr:col>
      <xdr:colOff>206375</xdr:colOff>
      <xdr:row>97</xdr:row>
      <xdr:rowOff>10385</xdr:rowOff>
    </xdr:to>
    <xdr:sp macro="" textlink="">
      <xdr:nvSpPr>
        <xdr:cNvPr id="258" name="円/楕円 257"/>
        <xdr:cNvSpPr/>
      </xdr:nvSpPr>
      <xdr:spPr>
        <a:xfrm>
          <a:off x="2857500" y="1653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26912</xdr:rowOff>
    </xdr:from>
    <xdr:ext cx="534377" cy="259045"/>
    <xdr:sp macro="" textlink="">
      <xdr:nvSpPr>
        <xdr:cNvPr id="259" name="テキスト ボックス 258"/>
        <xdr:cNvSpPr txBox="1"/>
      </xdr:nvSpPr>
      <xdr:spPr>
        <a:xfrm>
          <a:off x="2641111" y="1631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41923</xdr:rowOff>
    </xdr:from>
    <xdr:to>
      <xdr:col>3</xdr:col>
      <xdr:colOff>3175</xdr:colOff>
      <xdr:row>98</xdr:row>
      <xdr:rowOff>143523</xdr:rowOff>
    </xdr:to>
    <xdr:sp macro="" textlink="">
      <xdr:nvSpPr>
        <xdr:cNvPr id="260" name="円/楕円 259"/>
        <xdr:cNvSpPr/>
      </xdr:nvSpPr>
      <xdr:spPr>
        <a:xfrm>
          <a:off x="1968500" y="1684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134650</xdr:rowOff>
    </xdr:from>
    <xdr:ext cx="534377" cy="259045"/>
    <xdr:sp macro="" textlink="">
      <xdr:nvSpPr>
        <xdr:cNvPr id="261" name="テキスト ボックス 260"/>
        <xdr:cNvSpPr txBox="1"/>
      </xdr:nvSpPr>
      <xdr:spPr>
        <a:xfrm>
          <a:off x="1752111" y="1693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44391</xdr:rowOff>
    </xdr:from>
    <xdr:to>
      <xdr:col>1</xdr:col>
      <xdr:colOff>485775</xdr:colOff>
      <xdr:row>98</xdr:row>
      <xdr:rowOff>145991</xdr:rowOff>
    </xdr:to>
    <xdr:sp macro="" textlink="">
      <xdr:nvSpPr>
        <xdr:cNvPr id="262" name="円/楕円 261"/>
        <xdr:cNvSpPr/>
      </xdr:nvSpPr>
      <xdr:spPr>
        <a:xfrm>
          <a:off x="1079500" y="1684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137118</xdr:rowOff>
    </xdr:from>
    <xdr:ext cx="534377" cy="259045"/>
    <xdr:sp macro="" textlink="">
      <xdr:nvSpPr>
        <xdr:cNvPr id="263" name="テキスト ボックス 262"/>
        <xdr:cNvSpPr txBox="1"/>
      </xdr:nvSpPr>
      <xdr:spPr>
        <a:xfrm>
          <a:off x="863111" y="1693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141986</xdr:rowOff>
    </xdr:from>
    <xdr:to>
      <xdr:col>15</xdr:col>
      <xdr:colOff>180340</xdr:colOff>
      <xdr:row>39</xdr:row>
      <xdr:rowOff>42926</xdr:rowOff>
    </xdr:to>
    <xdr:cxnSp macro="">
      <xdr:nvCxnSpPr>
        <xdr:cNvPr id="287" name="直線コネクタ 286"/>
        <xdr:cNvCxnSpPr/>
      </xdr:nvCxnSpPr>
      <xdr:spPr>
        <a:xfrm flipV="1">
          <a:off x="10475595" y="5456936"/>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46753</xdr:rowOff>
    </xdr:from>
    <xdr:ext cx="249299" cy="259045"/>
    <xdr:sp macro="" textlink="">
      <xdr:nvSpPr>
        <xdr:cNvPr id="288" name="労働費最小値テキスト"/>
        <xdr:cNvSpPr txBox="1"/>
      </xdr:nvSpPr>
      <xdr:spPr>
        <a:xfrm>
          <a:off x="10528300" y="67333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39</xdr:row>
      <xdr:rowOff>42926</xdr:rowOff>
    </xdr:from>
    <xdr:to>
      <xdr:col>15</xdr:col>
      <xdr:colOff>269875</xdr:colOff>
      <xdr:row>39</xdr:row>
      <xdr:rowOff>42926</xdr:rowOff>
    </xdr:to>
    <xdr:cxnSp macro="">
      <xdr:nvCxnSpPr>
        <xdr:cNvPr id="289" name="直線コネクタ 288"/>
        <xdr:cNvCxnSpPr/>
      </xdr:nvCxnSpPr>
      <xdr:spPr>
        <a:xfrm>
          <a:off x="10388600" y="6729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88663</xdr:rowOff>
    </xdr:from>
    <xdr:ext cx="469744" cy="259045"/>
    <xdr:sp macro="" textlink="">
      <xdr:nvSpPr>
        <xdr:cNvPr id="290" name="労働費最大値テキスト"/>
        <xdr:cNvSpPr txBox="1"/>
      </xdr:nvSpPr>
      <xdr:spPr>
        <a:xfrm>
          <a:off x="10528300" y="523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31</xdr:row>
      <xdr:rowOff>141986</xdr:rowOff>
    </xdr:from>
    <xdr:to>
      <xdr:col>15</xdr:col>
      <xdr:colOff>269875</xdr:colOff>
      <xdr:row>31</xdr:row>
      <xdr:rowOff>141986</xdr:rowOff>
    </xdr:to>
    <xdr:cxnSp macro="">
      <xdr:nvCxnSpPr>
        <xdr:cNvPr id="291" name="直線コネクタ 290"/>
        <xdr:cNvCxnSpPr/>
      </xdr:nvCxnSpPr>
      <xdr:spPr>
        <a:xfrm>
          <a:off x="10388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169799</xdr:rowOff>
    </xdr:from>
    <xdr:to>
      <xdr:col>15</xdr:col>
      <xdr:colOff>180975</xdr:colOff>
      <xdr:row>38</xdr:row>
      <xdr:rowOff>35306</xdr:rowOff>
    </xdr:to>
    <xdr:cxnSp macro="">
      <xdr:nvCxnSpPr>
        <xdr:cNvPr id="292" name="直線コネクタ 291"/>
        <xdr:cNvCxnSpPr/>
      </xdr:nvCxnSpPr>
      <xdr:spPr>
        <a:xfrm>
          <a:off x="9639300" y="6513449"/>
          <a:ext cx="8382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15384</xdr:rowOff>
    </xdr:from>
    <xdr:ext cx="378565" cy="259045"/>
    <xdr:sp macro="" textlink="">
      <xdr:nvSpPr>
        <xdr:cNvPr id="293" name="労働費平均値テキスト"/>
        <xdr:cNvSpPr txBox="1"/>
      </xdr:nvSpPr>
      <xdr:spPr>
        <a:xfrm>
          <a:off x="10528300" y="6187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163957</xdr:rowOff>
    </xdr:from>
    <xdr:to>
      <xdr:col>15</xdr:col>
      <xdr:colOff>231775</xdr:colOff>
      <xdr:row>37</xdr:row>
      <xdr:rowOff>94107</xdr:rowOff>
    </xdr:to>
    <xdr:sp macro="" textlink="">
      <xdr:nvSpPr>
        <xdr:cNvPr id="294" name="フローチャート : 判断 293"/>
        <xdr:cNvSpPr/>
      </xdr:nvSpPr>
      <xdr:spPr>
        <a:xfrm>
          <a:off x="104267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169799</xdr:rowOff>
    </xdr:from>
    <xdr:to>
      <xdr:col>14</xdr:col>
      <xdr:colOff>28575</xdr:colOff>
      <xdr:row>38</xdr:row>
      <xdr:rowOff>23495</xdr:rowOff>
    </xdr:to>
    <xdr:cxnSp macro="">
      <xdr:nvCxnSpPr>
        <xdr:cNvPr id="295" name="直線コネクタ 294"/>
        <xdr:cNvCxnSpPr/>
      </xdr:nvCxnSpPr>
      <xdr:spPr>
        <a:xfrm flipV="1">
          <a:off x="8750300" y="6513449"/>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137668</xdr:rowOff>
    </xdr:from>
    <xdr:to>
      <xdr:col>14</xdr:col>
      <xdr:colOff>79375</xdr:colOff>
      <xdr:row>37</xdr:row>
      <xdr:rowOff>67818</xdr:rowOff>
    </xdr:to>
    <xdr:sp macro="" textlink="">
      <xdr:nvSpPr>
        <xdr:cNvPr id="296" name="フローチャート : 判断 295"/>
        <xdr:cNvSpPr/>
      </xdr:nvSpPr>
      <xdr:spPr>
        <a:xfrm>
          <a:off x="9588500" y="630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84345</xdr:rowOff>
    </xdr:from>
    <xdr:ext cx="378565" cy="259045"/>
    <xdr:sp macro="" textlink="">
      <xdr:nvSpPr>
        <xdr:cNvPr id="297" name="テキスト ボックス 296"/>
        <xdr:cNvSpPr txBox="1"/>
      </xdr:nvSpPr>
      <xdr:spPr>
        <a:xfrm>
          <a:off x="9450017" y="608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5588</xdr:rowOff>
    </xdr:from>
    <xdr:to>
      <xdr:col>12</xdr:col>
      <xdr:colOff>511175</xdr:colOff>
      <xdr:row>38</xdr:row>
      <xdr:rowOff>23495</xdr:rowOff>
    </xdr:to>
    <xdr:cxnSp macro="">
      <xdr:nvCxnSpPr>
        <xdr:cNvPr id="298" name="直線コネクタ 297"/>
        <xdr:cNvCxnSpPr/>
      </xdr:nvCxnSpPr>
      <xdr:spPr>
        <a:xfrm>
          <a:off x="7861300" y="6520688"/>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14986</xdr:rowOff>
    </xdr:from>
    <xdr:to>
      <xdr:col>12</xdr:col>
      <xdr:colOff>561975</xdr:colOff>
      <xdr:row>35</xdr:row>
      <xdr:rowOff>116586</xdr:rowOff>
    </xdr:to>
    <xdr:sp macro="" textlink="">
      <xdr:nvSpPr>
        <xdr:cNvPr id="299" name="フローチャート : 判断 298"/>
        <xdr:cNvSpPr/>
      </xdr:nvSpPr>
      <xdr:spPr>
        <a:xfrm>
          <a:off x="8699500" y="60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133113</xdr:rowOff>
    </xdr:from>
    <xdr:ext cx="469744" cy="259045"/>
    <xdr:sp macro="" textlink="">
      <xdr:nvSpPr>
        <xdr:cNvPr id="300" name="テキスト ボックス 299"/>
        <xdr:cNvSpPr txBox="1"/>
      </xdr:nvSpPr>
      <xdr:spPr>
        <a:xfrm>
          <a:off x="8515427"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156845</xdr:rowOff>
    </xdr:from>
    <xdr:to>
      <xdr:col>11</xdr:col>
      <xdr:colOff>307975</xdr:colOff>
      <xdr:row>38</xdr:row>
      <xdr:rowOff>5588</xdr:rowOff>
    </xdr:to>
    <xdr:cxnSp macro="">
      <xdr:nvCxnSpPr>
        <xdr:cNvPr id="301" name="直線コネクタ 300"/>
        <xdr:cNvCxnSpPr/>
      </xdr:nvCxnSpPr>
      <xdr:spPr>
        <a:xfrm>
          <a:off x="6972300" y="6329045"/>
          <a:ext cx="889000" cy="19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109855</xdr:rowOff>
    </xdr:from>
    <xdr:to>
      <xdr:col>11</xdr:col>
      <xdr:colOff>358775</xdr:colOff>
      <xdr:row>35</xdr:row>
      <xdr:rowOff>40005</xdr:rowOff>
    </xdr:to>
    <xdr:sp macro="" textlink="">
      <xdr:nvSpPr>
        <xdr:cNvPr id="302" name="フローチャート : 判断 301"/>
        <xdr:cNvSpPr/>
      </xdr:nvSpPr>
      <xdr:spPr>
        <a:xfrm>
          <a:off x="7810500" y="59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56532</xdr:rowOff>
    </xdr:from>
    <xdr:ext cx="469744" cy="259045"/>
    <xdr:sp macro="" textlink="">
      <xdr:nvSpPr>
        <xdr:cNvPr id="303" name="テキスト ボックス 302"/>
        <xdr:cNvSpPr txBox="1"/>
      </xdr:nvSpPr>
      <xdr:spPr>
        <a:xfrm>
          <a:off x="7626427" y="571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18034</xdr:rowOff>
    </xdr:from>
    <xdr:to>
      <xdr:col>10</xdr:col>
      <xdr:colOff>155575</xdr:colOff>
      <xdr:row>34</xdr:row>
      <xdr:rowOff>119634</xdr:rowOff>
    </xdr:to>
    <xdr:sp macro="" textlink="">
      <xdr:nvSpPr>
        <xdr:cNvPr id="304" name="フローチャート : 判断 303"/>
        <xdr:cNvSpPr/>
      </xdr:nvSpPr>
      <xdr:spPr>
        <a:xfrm>
          <a:off x="6921500" y="584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136161</xdr:rowOff>
    </xdr:from>
    <xdr:ext cx="469744" cy="259045"/>
    <xdr:sp macro="" textlink="">
      <xdr:nvSpPr>
        <xdr:cNvPr id="305" name="テキスト ボックス 304"/>
        <xdr:cNvSpPr txBox="1"/>
      </xdr:nvSpPr>
      <xdr:spPr>
        <a:xfrm>
          <a:off x="6737427"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155956</xdr:rowOff>
    </xdr:from>
    <xdr:to>
      <xdr:col>15</xdr:col>
      <xdr:colOff>231775</xdr:colOff>
      <xdr:row>38</xdr:row>
      <xdr:rowOff>86106</xdr:rowOff>
    </xdr:to>
    <xdr:sp macro="" textlink="">
      <xdr:nvSpPr>
        <xdr:cNvPr id="311" name="円/楕円 310"/>
        <xdr:cNvSpPr/>
      </xdr:nvSpPr>
      <xdr:spPr>
        <a:xfrm>
          <a:off x="10426700" y="649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134383</xdr:rowOff>
    </xdr:from>
    <xdr:ext cx="378565" cy="259045"/>
    <xdr:sp macro="" textlink="">
      <xdr:nvSpPr>
        <xdr:cNvPr id="312" name="労働費該当値テキスト"/>
        <xdr:cNvSpPr txBox="1"/>
      </xdr:nvSpPr>
      <xdr:spPr>
        <a:xfrm>
          <a:off x="10528300" y="6478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118999</xdr:rowOff>
    </xdr:from>
    <xdr:to>
      <xdr:col>14</xdr:col>
      <xdr:colOff>79375</xdr:colOff>
      <xdr:row>38</xdr:row>
      <xdr:rowOff>49149</xdr:rowOff>
    </xdr:to>
    <xdr:sp macro="" textlink="">
      <xdr:nvSpPr>
        <xdr:cNvPr id="313" name="円/楕円 312"/>
        <xdr:cNvSpPr/>
      </xdr:nvSpPr>
      <xdr:spPr>
        <a:xfrm>
          <a:off x="9588500" y="646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40276</xdr:rowOff>
    </xdr:from>
    <xdr:ext cx="378565" cy="259045"/>
    <xdr:sp macro="" textlink="">
      <xdr:nvSpPr>
        <xdr:cNvPr id="314" name="テキスト ボックス 313"/>
        <xdr:cNvSpPr txBox="1"/>
      </xdr:nvSpPr>
      <xdr:spPr>
        <a:xfrm>
          <a:off x="9450017" y="6555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144145</xdr:rowOff>
    </xdr:from>
    <xdr:to>
      <xdr:col>12</xdr:col>
      <xdr:colOff>561975</xdr:colOff>
      <xdr:row>38</xdr:row>
      <xdr:rowOff>74295</xdr:rowOff>
    </xdr:to>
    <xdr:sp macro="" textlink="">
      <xdr:nvSpPr>
        <xdr:cNvPr id="315" name="円/楕円 314"/>
        <xdr:cNvSpPr/>
      </xdr:nvSpPr>
      <xdr:spPr>
        <a:xfrm>
          <a:off x="8699500" y="64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65422</xdr:rowOff>
    </xdr:from>
    <xdr:ext cx="378565" cy="259045"/>
    <xdr:sp macro="" textlink="">
      <xdr:nvSpPr>
        <xdr:cNvPr id="316" name="テキスト ボックス 315"/>
        <xdr:cNvSpPr txBox="1"/>
      </xdr:nvSpPr>
      <xdr:spPr>
        <a:xfrm>
          <a:off x="8561017" y="6580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126238</xdr:rowOff>
    </xdr:from>
    <xdr:to>
      <xdr:col>11</xdr:col>
      <xdr:colOff>358775</xdr:colOff>
      <xdr:row>38</xdr:row>
      <xdr:rowOff>56388</xdr:rowOff>
    </xdr:to>
    <xdr:sp macro="" textlink="">
      <xdr:nvSpPr>
        <xdr:cNvPr id="317" name="円/楕円 316"/>
        <xdr:cNvSpPr/>
      </xdr:nvSpPr>
      <xdr:spPr>
        <a:xfrm>
          <a:off x="7810500" y="646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47515</xdr:rowOff>
    </xdr:from>
    <xdr:ext cx="378565" cy="259045"/>
    <xdr:sp macro="" textlink="">
      <xdr:nvSpPr>
        <xdr:cNvPr id="318" name="テキスト ボックス 317"/>
        <xdr:cNvSpPr txBox="1"/>
      </xdr:nvSpPr>
      <xdr:spPr>
        <a:xfrm>
          <a:off x="7672017" y="6562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106045</xdr:rowOff>
    </xdr:from>
    <xdr:to>
      <xdr:col>10</xdr:col>
      <xdr:colOff>155575</xdr:colOff>
      <xdr:row>37</xdr:row>
      <xdr:rowOff>36195</xdr:rowOff>
    </xdr:to>
    <xdr:sp macro="" textlink="">
      <xdr:nvSpPr>
        <xdr:cNvPr id="319" name="円/楕円 318"/>
        <xdr:cNvSpPr/>
      </xdr:nvSpPr>
      <xdr:spPr>
        <a:xfrm>
          <a:off x="69215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27322</xdr:rowOff>
    </xdr:from>
    <xdr:ext cx="469744" cy="259045"/>
    <xdr:sp macro="" textlink="">
      <xdr:nvSpPr>
        <xdr:cNvPr id="320" name="テキスト ボックス 319"/>
        <xdr:cNvSpPr txBox="1"/>
      </xdr:nvSpPr>
      <xdr:spPr>
        <a:xfrm>
          <a:off x="6737427" y="637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136728</xdr:rowOff>
    </xdr:from>
    <xdr:to>
      <xdr:col>15</xdr:col>
      <xdr:colOff>180340</xdr:colOff>
      <xdr:row>58</xdr:row>
      <xdr:rowOff>22257</xdr:rowOff>
    </xdr:to>
    <xdr:cxnSp macro="">
      <xdr:nvCxnSpPr>
        <xdr:cNvPr id="340" name="直線コネクタ 339"/>
        <xdr:cNvCxnSpPr/>
      </xdr:nvCxnSpPr>
      <xdr:spPr>
        <a:xfrm flipV="1">
          <a:off x="10475595" y="8709228"/>
          <a:ext cx="1270" cy="12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26084</xdr:rowOff>
    </xdr:from>
    <xdr:ext cx="313932" cy="259045"/>
    <xdr:sp macro="" textlink="">
      <xdr:nvSpPr>
        <xdr:cNvPr id="341" name="農林水産業費最小値テキスト"/>
        <xdr:cNvSpPr txBox="1"/>
      </xdr:nvSpPr>
      <xdr:spPr>
        <a:xfrm>
          <a:off x="10528300" y="99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22257</xdr:rowOff>
    </xdr:from>
    <xdr:to>
      <xdr:col>15</xdr:col>
      <xdr:colOff>269875</xdr:colOff>
      <xdr:row>58</xdr:row>
      <xdr:rowOff>22257</xdr:rowOff>
    </xdr:to>
    <xdr:cxnSp macro="">
      <xdr:nvCxnSpPr>
        <xdr:cNvPr id="342" name="直線コネクタ 341"/>
        <xdr:cNvCxnSpPr/>
      </xdr:nvCxnSpPr>
      <xdr:spPr>
        <a:xfrm>
          <a:off x="10388600" y="99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83405</xdr:rowOff>
    </xdr:from>
    <xdr:ext cx="534377" cy="259045"/>
    <xdr:sp macro="" textlink="">
      <xdr:nvSpPr>
        <xdr:cNvPr id="343" name="農林水産業費最大値テキスト"/>
        <xdr:cNvSpPr txBox="1"/>
      </xdr:nvSpPr>
      <xdr:spPr>
        <a:xfrm>
          <a:off x="10528300" y="84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50</xdr:row>
      <xdr:rowOff>136728</xdr:rowOff>
    </xdr:from>
    <xdr:to>
      <xdr:col>15</xdr:col>
      <xdr:colOff>269875</xdr:colOff>
      <xdr:row>50</xdr:row>
      <xdr:rowOff>136728</xdr:rowOff>
    </xdr:to>
    <xdr:cxnSp macro="">
      <xdr:nvCxnSpPr>
        <xdr:cNvPr id="344" name="直線コネクタ 343"/>
        <xdr:cNvCxnSpPr/>
      </xdr:nvCxnSpPr>
      <xdr:spPr>
        <a:xfrm>
          <a:off x="10388600" y="870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107696</xdr:rowOff>
    </xdr:from>
    <xdr:to>
      <xdr:col>15</xdr:col>
      <xdr:colOff>180975</xdr:colOff>
      <xdr:row>56</xdr:row>
      <xdr:rowOff>129013</xdr:rowOff>
    </xdr:to>
    <xdr:cxnSp macro="">
      <xdr:nvCxnSpPr>
        <xdr:cNvPr id="345" name="直線コネクタ 344"/>
        <xdr:cNvCxnSpPr/>
      </xdr:nvCxnSpPr>
      <xdr:spPr>
        <a:xfrm>
          <a:off x="9639300" y="9708896"/>
          <a:ext cx="838200" cy="2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67842</xdr:rowOff>
    </xdr:from>
    <xdr:ext cx="469744" cy="259045"/>
    <xdr:sp macro="" textlink="">
      <xdr:nvSpPr>
        <xdr:cNvPr id="346" name="農林水産業費平均値テキスト"/>
        <xdr:cNvSpPr txBox="1"/>
      </xdr:nvSpPr>
      <xdr:spPr>
        <a:xfrm>
          <a:off x="10528300" y="9669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89415</xdr:rowOff>
    </xdr:from>
    <xdr:to>
      <xdr:col>15</xdr:col>
      <xdr:colOff>231775</xdr:colOff>
      <xdr:row>57</xdr:row>
      <xdr:rowOff>19565</xdr:rowOff>
    </xdr:to>
    <xdr:sp macro="" textlink="">
      <xdr:nvSpPr>
        <xdr:cNvPr id="347" name="フローチャート : 判断 346"/>
        <xdr:cNvSpPr/>
      </xdr:nvSpPr>
      <xdr:spPr>
        <a:xfrm>
          <a:off x="104267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80493</xdr:rowOff>
    </xdr:from>
    <xdr:to>
      <xdr:col>14</xdr:col>
      <xdr:colOff>28575</xdr:colOff>
      <xdr:row>56</xdr:row>
      <xdr:rowOff>107696</xdr:rowOff>
    </xdr:to>
    <xdr:cxnSp macro="">
      <xdr:nvCxnSpPr>
        <xdr:cNvPr id="348" name="直線コネクタ 347"/>
        <xdr:cNvCxnSpPr/>
      </xdr:nvCxnSpPr>
      <xdr:spPr>
        <a:xfrm>
          <a:off x="8750300" y="9681693"/>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126047</xdr:rowOff>
    </xdr:from>
    <xdr:to>
      <xdr:col>14</xdr:col>
      <xdr:colOff>79375</xdr:colOff>
      <xdr:row>57</xdr:row>
      <xdr:rowOff>56197</xdr:rowOff>
    </xdr:to>
    <xdr:sp macro="" textlink="">
      <xdr:nvSpPr>
        <xdr:cNvPr id="349" name="フローチャート : 判断 348"/>
        <xdr:cNvSpPr/>
      </xdr:nvSpPr>
      <xdr:spPr>
        <a:xfrm>
          <a:off x="9588500" y="972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47324</xdr:rowOff>
    </xdr:from>
    <xdr:ext cx="469744" cy="259045"/>
    <xdr:sp macro="" textlink="">
      <xdr:nvSpPr>
        <xdr:cNvPr id="350" name="テキスト ボックス 349"/>
        <xdr:cNvSpPr txBox="1"/>
      </xdr:nvSpPr>
      <xdr:spPr>
        <a:xfrm>
          <a:off x="9404427" y="981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80493</xdr:rowOff>
    </xdr:from>
    <xdr:to>
      <xdr:col>12</xdr:col>
      <xdr:colOff>511175</xdr:colOff>
      <xdr:row>56</xdr:row>
      <xdr:rowOff>88665</xdr:rowOff>
    </xdr:to>
    <xdr:cxnSp macro="">
      <xdr:nvCxnSpPr>
        <xdr:cNvPr id="351" name="直線コネクタ 350"/>
        <xdr:cNvCxnSpPr/>
      </xdr:nvCxnSpPr>
      <xdr:spPr>
        <a:xfrm flipV="1">
          <a:off x="7861300" y="9681693"/>
          <a:ext cx="889000" cy="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12891</xdr:rowOff>
    </xdr:from>
    <xdr:to>
      <xdr:col>12</xdr:col>
      <xdr:colOff>561975</xdr:colOff>
      <xdr:row>55</xdr:row>
      <xdr:rowOff>114491</xdr:rowOff>
    </xdr:to>
    <xdr:sp macro="" textlink="">
      <xdr:nvSpPr>
        <xdr:cNvPr id="352" name="フローチャート : 判断 351"/>
        <xdr:cNvSpPr/>
      </xdr:nvSpPr>
      <xdr:spPr>
        <a:xfrm>
          <a:off x="8699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131018</xdr:rowOff>
    </xdr:from>
    <xdr:ext cx="469744" cy="259045"/>
    <xdr:sp macro="" textlink="">
      <xdr:nvSpPr>
        <xdr:cNvPr id="353" name="テキスト ボックス 352"/>
        <xdr:cNvSpPr txBox="1"/>
      </xdr:nvSpPr>
      <xdr:spPr>
        <a:xfrm>
          <a:off x="8515427" y="921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88665</xdr:rowOff>
    </xdr:from>
    <xdr:to>
      <xdr:col>11</xdr:col>
      <xdr:colOff>307975</xdr:colOff>
      <xdr:row>56</xdr:row>
      <xdr:rowOff>128270</xdr:rowOff>
    </xdr:to>
    <xdr:cxnSp macro="">
      <xdr:nvCxnSpPr>
        <xdr:cNvPr id="354" name="直線コネクタ 353"/>
        <xdr:cNvCxnSpPr/>
      </xdr:nvCxnSpPr>
      <xdr:spPr>
        <a:xfrm flipV="1">
          <a:off x="6972300" y="9689865"/>
          <a:ext cx="889000" cy="3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66040</xdr:rowOff>
    </xdr:from>
    <xdr:to>
      <xdr:col>11</xdr:col>
      <xdr:colOff>358775</xdr:colOff>
      <xdr:row>55</xdr:row>
      <xdr:rowOff>167640</xdr:rowOff>
    </xdr:to>
    <xdr:sp macro="" textlink="">
      <xdr:nvSpPr>
        <xdr:cNvPr id="355" name="フローチャート : 判断 354"/>
        <xdr:cNvSpPr/>
      </xdr:nvSpPr>
      <xdr:spPr>
        <a:xfrm>
          <a:off x="7810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12717</xdr:rowOff>
    </xdr:from>
    <xdr:ext cx="469744" cy="259045"/>
    <xdr:sp macro="" textlink="">
      <xdr:nvSpPr>
        <xdr:cNvPr id="356" name="テキスト ボックス 355"/>
        <xdr:cNvSpPr txBox="1"/>
      </xdr:nvSpPr>
      <xdr:spPr>
        <a:xfrm>
          <a:off x="7626427"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91701</xdr:rowOff>
    </xdr:from>
    <xdr:to>
      <xdr:col>10</xdr:col>
      <xdr:colOff>155575</xdr:colOff>
      <xdr:row>56</xdr:row>
      <xdr:rowOff>21851</xdr:rowOff>
    </xdr:to>
    <xdr:sp macro="" textlink="">
      <xdr:nvSpPr>
        <xdr:cNvPr id="357" name="フローチャート : 判断 356"/>
        <xdr:cNvSpPr/>
      </xdr:nvSpPr>
      <xdr:spPr>
        <a:xfrm>
          <a:off x="6921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38378</xdr:rowOff>
    </xdr:from>
    <xdr:ext cx="469744" cy="259045"/>
    <xdr:sp macro="" textlink="">
      <xdr:nvSpPr>
        <xdr:cNvPr id="358" name="テキスト ボックス 357"/>
        <xdr:cNvSpPr txBox="1"/>
      </xdr:nvSpPr>
      <xdr:spPr>
        <a:xfrm>
          <a:off x="6737427" y="92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78213</xdr:rowOff>
    </xdr:from>
    <xdr:to>
      <xdr:col>15</xdr:col>
      <xdr:colOff>231775</xdr:colOff>
      <xdr:row>57</xdr:row>
      <xdr:rowOff>8363</xdr:rowOff>
    </xdr:to>
    <xdr:sp macro="" textlink="">
      <xdr:nvSpPr>
        <xdr:cNvPr id="364" name="円/楕円 363"/>
        <xdr:cNvSpPr/>
      </xdr:nvSpPr>
      <xdr:spPr>
        <a:xfrm>
          <a:off x="10426700" y="96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101090</xdr:rowOff>
    </xdr:from>
    <xdr:ext cx="469744" cy="259045"/>
    <xdr:sp macro="" textlink="">
      <xdr:nvSpPr>
        <xdr:cNvPr id="365" name="農林水産業費該当値テキスト"/>
        <xdr:cNvSpPr txBox="1"/>
      </xdr:nvSpPr>
      <xdr:spPr>
        <a:xfrm>
          <a:off x="10528300" y="95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56896</xdr:rowOff>
    </xdr:from>
    <xdr:to>
      <xdr:col>14</xdr:col>
      <xdr:colOff>79375</xdr:colOff>
      <xdr:row>56</xdr:row>
      <xdr:rowOff>158496</xdr:rowOff>
    </xdr:to>
    <xdr:sp macro="" textlink="">
      <xdr:nvSpPr>
        <xdr:cNvPr id="366" name="円/楕円 365"/>
        <xdr:cNvSpPr/>
      </xdr:nvSpPr>
      <xdr:spPr>
        <a:xfrm>
          <a:off x="9588500" y="965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3573</xdr:rowOff>
    </xdr:from>
    <xdr:ext cx="469744" cy="259045"/>
    <xdr:sp macro="" textlink="">
      <xdr:nvSpPr>
        <xdr:cNvPr id="367" name="テキスト ボックス 366"/>
        <xdr:cNvSpPr txBox="1"/>
      </xdr:nvSpPr>
      <xdr:spPr>
        <a:xfrm>
          <a:off x="9404427" y="943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29693</xdr:rowOff>
    </xdr:from>
    <xdr:to>
      <xdr:col>12</xdr:col>
      <xdr:colOff>561975</xdr:colOff>
      <xdr:row>56</xdr:row>
      <xdr:rowOff>131293</xdr:rowOff>
    </xdr:to>
    <xdr:sp macro="" textlink="">
      <xdr:nvSpPr>
        <xdr:cNvPr id="368" name="円/楕円 367"/>
        <xdr:cNvSpPr/>
      </xdr:nvSpPr>
      <xdr:spPr>
        <a:xfrm>
          <a:off x="8699500" y="963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122420</xdr:rowOff>
    </xdr:from>
    <xdr:ext cx="469744" cy="259045"/>
    <xdr:sp macro="" textlink="">
      <xdr:nvSpPr>
        <xdr:cNvPr id="369" name="テキスト ボックス 368"/>
        <xdr:cNvSpPr txBox="1"/>
      </xdr:nvSpPr>
      <xdr:spPr>
        <a:xfrm>
          <a:off x="8515427" y="972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37865</xdr:rowOff>
    </xdr:from>
    <xdr:to>
      <xdr:col>11</xdr:col>
      <xdr:colOff>358775</xdr:colOff>
      <xdr:row>56</xdr:row>
      <xdr:rowOff>139465</xdr:rowOff>
    </xdr:to>
    <xdr:sp macro="" textlink="">
      <xdr:nvSpPr>
        <xdr:cNvPr id="370" name="円/楕円 369"/>
        <xdr:cNvSpPr/>
      </xdr:nvSpPr>
      <xdr:spPr>
        <a:xfrm>
          <a:off x="7810500" y="963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130592</xdr:rowOff>
    </xdr:from>
    <xdr:ext cx="469744" cy="259045"/>
    <xdr:sp macro="" textlink="">
      <xdr:nvSpPr>
        <xdr:cNvPr id="371" name="テキスト ボックス 370"/>
        <xdr:cNvSpPr txBox="1"/>
      </xdr:nvSpPr>
      <xdr:spPr>
        <a:xfrm>
          <a:off x="7626427" y="973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77470</xdr:rowOff>
    </xdr:from>
    <xdr:to>
      <xdr:col>10</xdr:col>
      <xdr:colOff>155575</xdr:colOff>
      <xdr:row>57</xdr:row>
      <xdr:rowOff>7620</xdr:rowOff>
    </xdr:to>
    <xdr:sp macro="" textlink="">
      <xdr:nvSpPr>
        <xdr:cNvPr id="372" name="円/楕円 371"/>
        <xdr:cNvSpPr/>
      </xdr:nvSpPr>
      <xdr:spPr>
        <a:xfrm>
          <a:off x="6921500" y="967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170197</xdr:rowOff>
    </xdr:from>
    <xdr:ext cx="469744" cy="259045"/>
    <xdr:sp macro="" textlink="">
      <xdr:nvSpPr>
        <xdr:cNvPr id="373" name="テキスト ボックス 372"/>
        <xdr:cNvSpPr txBox="1"/>
      </xdr:nvSpPr>
      <xdr:spPr>
        <a:xfrm>
          <a:off x="6737427" y="977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119080</xdr:rowOff>
    </xdr:from>
    <xdr:to>
      <xdr:col>15</xdr:col>
      <xdr:colOff>180340</xdr:colOff>
      <xdr:row>78</xdr:row>
      <xdr:rowOff>122738</xdr:rowOff>
    </xdr:to>
    <xdr:cxnSp macro="">
      <xdr:nvCxnSpPr>
        <xdr:cNvPr id="395" name="直線コネクタ 394"/>
        <xdr:cNvCxnSpPr/>
      </xdr:nvCxnSpPr>
      <xdr:spPr>
        <a:xfrm flipV="1">
          <a:off x="10475595" y="12292030"/>
          <a:ext cx="1270" cy="120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126565</xdr:rowOff>
    </xdr:from>
    <xdr:ext cx="378565" cy="259045"/>
    <xdr:sp macro="" textlink="">
      <xdr:nvSpPr>
        <xdr:cNvPr id="396" name="商工費最小値テキスト"/>
        <xdr:cNvSpPr txBox="1"/>
      </xdr:nvSpPr>
      <xdr:spPr>
        <a:xfrm>
          <a:off x="10528300" y="1349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122738</xdr:rowOff>
    </xdr:from>
    <xdr:to>
      <xdr:col>15</xdr:col>
      <xdr:colOff>269875</xdr:colOff>
      <xdr:row>78</xdr:row>
      <xdr:rowOff>122738</xdr:rowOff>
    </xdr:to>
    <xdr:cxnSp macro="">
      <xdr:nvCxnSpPr>
        <xdr:cNvPr id="397" name="直線コネクタ 396"/>
        <xdr:cNvCxnSpPr/>
      </xdr:nvCxnSpPr>
      <xdr:spPr>
        <a:xfrm>
          <a:off x="10388600" y="1349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65757</xdr:rowOff>
    </xdr:from>
    <xdr:ext cx="534377" cy="259045"/>
    <xdr:sp macro="" textlink="">
      <xdr:nvSpPr>
        <xdr:cNvPr id="398" name="商工費最大値テキスト"/>
        <xdr:cNvSpPr txBox="1"/>
      </xdr:nvSpPr>
      <xdr:spPr>
        <a:xfrm>
          <a:off x="10528300" y="12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119080</xdr:rowOff>
    </xdr:from>
    <xdr:to>
      <xdr:col>15</xdr:col>
      <xdr:colOff>269875</xdr:colOff>
      <xdr:row>71</xdr:row>
      <xdr:rowOff>119080</xdr:rowOff>
    </xdr:to>
    <xdr:cxnSp macro="">
      <xdr:nvCxnSpPr>
        <xdr:cNvPr id="399" name="直線コネクタ 398"/>
        <xdr:cNvCxnSpPr/>
      </xdr:nvCxnSpPr>
      <xdr:spPr>
        <a:xfrm>
          <a:off x="10388600" y="1229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137139</xdr:rowOff>
    </xdr:from>
    <xdr:to>
      <xdr:col>15</xdr:col>
      <xdr:colOff>180975</xdr:colOff>
      <xdr:row>78</xdr:row>
      <xdr:rowOff>4735</xdr:rowOff>
    </xdr:to>
    <xdr:cxnSp macro="">
      <xdr:nvCxnSpPr>
        <xdr:cNvPr id="400" name="直線コネクタ 399"/>
        <xdr:cNvCxnSpPr/>
      </xdr:nvCxnSpPr>
      <xdr:spPr>
        <a:xfrm>
          <a:off x="9639300" y="13338789"/>
          <a:ext cx="838200" cy="3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136329</xdr:rowOff>
    </xdr:from>
    <xdr:ext cx="469744" cy="259045"/>
    <xdr:sp macro="" textlink="">
      <xdr:nvSpPr>
        <xdr:cNvPr id="401" name="商工費平均値テキスト"/>
        <xdr:cNvSpPr txBox="1"/>
      </xdr:nvSpPr>
      <xdr:spPr>
        <a:xfrm>
          <a:off x="10528300" y="1316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113452</xdr:rowOff>
    </xdr:from>
    <xdr:to>
      <xdr:col>15</xdr:col>
      <xdr:colOff>231775</xdr:colOff>
      <xdr:row>78</xdr:row>
      <xdr:rowOff>43602</xdr:rowOff>
    </xdr:to>
    <xdr:sp macro="" textlink="">
      <xdr:nvSpPr>
        <xdr:cNvPr id="402" name="フローチャート : 判断 401"/>
        <xdr:cNvSpPr/>
      </xdr:nvSpPr>
      <xdr:spPr>
        <a:xfrm>
          <a:off x="104267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137139</xdr:rowOff>
    </xdr:from>
    <xdr:to>
      <xdr:col>14</xdr:col>
      <xdr:colOff>28575</xdr:colOff>
      <xdr:row>77</xdr:row>
      <xdr:rowOff>153005</xdr:rowOff>
    </xdr:to>
    <xdr:cxnSp macro="">
      <xdr:nvCxnSpPr>
        <xdr:cNvPr id="403" name="直線コネクタ 402"/>
        <xdr:cNvCxnSpPr/>
      </xdr:nvCxnSpPr>
      <xdr:spPr>
        <a:xfrm flipV="1">
          <a:off x="8750300" y="13338789"/>
          <a:ext cx="889000" cy="1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114824</xdr:rowOff>
    </xdr:from>
    <xdr:to>
      <xdr:col>14</xdr:col>
      <xdr:colOff>79375</xdr:colOff>
      <xdr:row>78</xdr:row>
      <xdr:rowOff>44974</xdr:rowOff>
    </xdr:to>
    <xdr:sp macro="" textlink="">
      <xdr:nvSpPr>
        <xdr:cNvPr id="404" name="フローチャート : 判断 403"/>
        <xdr:cNvSpPr/>
      </xdr:nvSpPr>
      <xdr:spPr>
        <a:xfrm>
          <a:off x="9588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36101</xdr:rowOff>
    </xdr:from>
    <xdr:ext cx="469744" cy="259045"/>
    <xdr:sp macro="" textlink="">
      <xdr:nvSpPr>
        <xdr:cNvPr id="405" name="テキスト ボックス 404"/>
        <xdr:cNvSpPr txBox="1"/>
      </xdr:nvSpPr>
      <xdr:spPr>
        <a:xfrm>
          <a:off x="9404427" y="1340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153005</xdr:rowOff>
    </xdr:from>
    <xdr:to>
      <xdr:col>12</xdr:col>
      <xdr:colOff>511175</xdr:colOff>
      <xdr:row>77</xdr:row>
      <xdr:rowOff>159817</xdr:rowOff>
    </xdr:to>
    <xdr:cxnSp macro="">
      <xdr:nvCxnSpPr>
        <xdr:cNvPr id="406" name="直線コネクタ 405"/>
        <xdr:cNvCxnSpPr/>
      </xdr:nvCxnSpPr>
      <xdr:spPr>
        <a:xfrm flipV="1">
          <a:off x="7861300" y="13354655"/>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70566</xdr:rowOff>
    </xdr:from>
    <xdr:to>
      <xdr:col>12</xdr:col>
      <xdr:colOff>561975</xdr:colOff>
      <xdr:row>78</xdr:row>
      <xdr:rowOff>716</xdr:rowOff>
    </xdr:to>
    <xdr:sp macro="" textlink="">
      <xdr:nvSpPr>
        <xdr:cNvPr id="407" name="フローチャート : 判断 406"/>
        <xdr:cNvSpPr/>
      </xdr:nvSpPr>
      <xdr:spPr>
        <a:xfrm>
          <a:off x="8699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17243</xdr:rowOff>
    </xdr:from>
    <xdr:ext cx="469744" cy="259045"/>
    <xdr:sp macro="" textlink="">
      <xdr:nvSpPr>
        <xdr:cNvPr id="408" name="テキスト ボックス 407"/>
        <xdr:cNvSpPr txBox="1"/>
      </xdr:nvSpPr>
      <xdr:spPr>
        <a:xfrm>
          <a:off x="8515427"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116405</xdr:rowOff>
    </xdr:from>
    <xdr:to>
      <xdr:col>11</xdr:col>
      <xdr:colOff>307975</xdr:colOff>
      <xdr:row>77</xdr:row>
      <xdr:rowOff>159817</xdr:rowOff>
    </xdr:to>
    <xdr:cxnSp macro="">
      <xdr:nvCxnSpPr>
        <xdr:cNvPr id="409" name="直線コネクタ 408"/>
        <xdr:cNvCxnSpPr/>
      </xdr:nvCxnSpPr>
      <xdr:spPr>
        <a:xfrm>
          <a:off x="6972300" y="13318055"/>
          <a:ext cx="889000" cy="4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63640</xdr:rowOff>
    </xdr:from>
    <xdr:to>
      <xdr:col>11</xdr:col>
      <xdr:colOff>358775</xdr:colOff>
      <xdr:row>77</xdr:row>
      <xdr:rowOff>165240</xdr:rowOff>
    </xdr:to>
    <xdr:sp macro="" textlink="">
      <xdr:nvSpPr>
        <xdr:cNvPr id="410" name="フローチャート : 判断 409"/>
        <xdr:cNvSpPr/>
      </xdr:nvSpPr>
      <xdr:spPr>
        <a:xfrm>
          <a:off x="7810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10317</xdr:rowOff>
    </xdr:from>
    <xdr:ext cx="469744" cy="259045"/>
    <xdr:sp macro="" textlink="">
      <xdr:nvSpPr>
        <xdr:cNvPr id="411" name="テキスト ボックス 410"/>
        <xdr:cNvSpPr txBox="1"/>
      </xdr:nvSpPr>
      <xdr:spPr>
        <a:xfrm>
          <a:off x="7626427"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70132</xdr:rowOff>
    </xdr:from>
    <xdr:to>
      <xdr:col>10</xdr:col>
      <xdr:colOff>155575</xdr:colOff>
      <xdr:row>78</xdr:row>
      <xdr:rowOff>282</xdr:rowOff>
    </xdr:to>
    <xdr:sp macro="" textlink="">
      <xdr:nvSpPr>
        <xdr:cNvPr id="412" name="フローチャート : 判断 411"/>
        <xdr:cNvSpPr/>
      </xdr:nvSpPr>
      <xdr:spPr>
        <a:xfrm>
          <a:off x="6921500" y="1327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162859</xdr:rowOff>
    </xdr:from>
    <xdr:ext cx="469744" cy="259045"/>
    <xdr:sp macro="" textlink="">
      <xdr:nvSpPr>
        <xdr:cNvPr id="413" name="テキスト ボックス 412"/>
        <xdr:cNvSpPr txBox="1"/>
      </xdr:nvSpPr>
      <xdr:spPr>
        <a:xfrm>
          <a:off x="6737427" y="1336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125385</xdr:rowOff>
    </xdr:from>
    <xdr:to>
      <xdr:col>15</xdr:col>
      <xdr:colOff>231775</xdr:colOff>
      <xdr:row>78</xdr:row>
      <xdr:rowOff>55535</xdr:rowOff>
    </xdr:to>
    <xdr:sp macro="" textlink="">
      <xdr:nvSpPr>
        <xdr:cNvPr id="419" name="円/楕円 418"/>
        <xdr:cNvSpPr/>
      </xdr:nvSpPr>
      <xdr:spPr>
        <a:xfrm>
          <a:off x="10426700" y="1332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91879</xdr:rowOff>
    </xdr:from>
    <xdr:ext cx="469744" cy="259045"/>
    <xdr:sp macro="" textlink="">
      <xdr:nvSpPr>
        <xdr:cNvPr id="420" name="商工費該当値テキスト"/>
        <xdr:cNvSpPr txBox="1"/>
      </xdr:nvSpPr>
      <xdr:spPr>
        <a:xfrm>
          <a:off x="10528300" y="132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86339</xdr:rowOff>
    </xdr:from>
    <xdr:to>
      <xdr:col>14</xdr:col>
      <xdr:colOff>79375</xdr:colOff>
      <xdr:row>78</xdr:row>
      <xdr:rowOff>16489</xdr:rowOff>
    </xdr:to>
    <xdr:sp macro="" textlink="">
      <xdr:nvSpPr>
        <xdr:cNvPr id="421" name="円/楕円 420"/>
        <xdr:cNvSpPr/>
      </xdr:nvSpPr>
      <xdr:spPr>
        <a:xfrm>
          <a:off x="9588500" y="132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33016</xdr:rowOff>
    </xdr:from>
    <xdr:ext cx="469744" cy="259045"/>
    <xdr:sp macro="" textlink="">
      <xdr:nvSpPr>
        <xdr:cNvPr id="422" name="テキスト ボックス 421"/>
        <xdr:cNvSpPr txBox="1"/>
      </xdr:nvSpPr>
      <xdr:spPr>
        <a:xfrm>
          <a:off x="9404427" y="1306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102205</xdr:rowOff>
    </xdr:from>
    <xdr:to>
      <xdr:col>12</xdr:col>
      <xdr:colOff>561975</xdr:colOff>
      <xdr:row>78</xdr:row>
      <xdr:rowOff>32355</xdr:rowOff>
    </xdr:to>
    <xdr:sp macro="" textlink="">
      <xdr:nvSpPr>
        <xdr:cNvPr id="423" name="円/楕円 422"/>
        <xdr:cNvSpPr/>
      </xdr:nvSpPr>
      <xdr:spPr>
        <a:xfrm>
          <a:off x="8699500" y="1330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23482</xdr:rowOff>
    </xdr:from>
    <xdr:ext cx="469744" cy="259045"/>
    <xdr:sp macro="" textlink="">
      <xdr:nvSpPr>
        <xdr:cNvPr id="424" name="テキスト ボックス 423"/>
        <xdr:cNvSpPr txBox="1"/>
      </xdr:nvSpPr>
      <xdr:spPr>
        <a:xfrm>
          <a:off x="8515427" y="1339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109017</xdr:rowOff>
    </xdr:from>
    <xdr:to>
      <xdr:col>11</xdr:col>
      <xdr:colOff>358775</xdr:colOff>
      <xdr:row>78</xdr:row>
      <xdr:rowOff>39167</xdr:rowOff>
    </xdr:to>
    <xdr:sp macro="" textlink="">
      <xdr:nvSpPr>
        <xdr:cNvPr id="425" name="円/楕円 424"/>
        <xdr:cNvSpPr/>
      </xdr:nvSpPr>
      <xdr:spPr>
        <a:xfrm>
          <a:off x="7810500" y="1331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30294</xdr:rowOff>
    </xdr:from>
    <xdr:ext cx="469744" cy="259045"/>
    <xdr:sp macro="" textlink="">
      <xdr:nvSpPr>
        <xdr:cNvPr id="426" name="テキスト ボックス 425"/>
        <xdr:cNvSpPr txBox="1"/>
      </xdr:nvSpPr>
      <xdr:spPr>
        <a:xfrm>
          <a:off x="7626427" y="1340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65605</xdr:rowOff>
    </xdr:from>
    <xdr:to>
      <xdr:col>10</xdr:col>
      <xdr:colOff>155575</xdr:colOff>
      <xdr:row>77</xdr:row>
      <xdr:rowOff>167205</xdr:rowOff>
    </xdr:to>
    <xdr:sp macro="" textlink="">
      <xdr:nvSpPr>
        <xdr:cNvPr id="427" name="円/楕円 426"/>
        <xdr:cNvSpPr/>
      </xdr:nvSpPr>
      <xdr:spPr>
        <a:xfrm>
          <a:off x="6921500" y="1326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12282</xdr:rowOff>
    </xdr:from>
    <xdr:ext cx="469744" cy="259045"/>
    <xdr:sp macro="" textlink="">
      <xdr:nvSpPr>
        <xdr:cNvPr id="428" name="テキスト ボックス 427"/>
        <xdr:cNvSpPr txBox="1"/>
      </xdr:nvSpPr>
      <xdr:spPr>
        <a:xfrm>
          <a:off x="6737427" y="1304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86246</xdr:rowOff>
    </xdr:from>
    <xdr:to>
      <xdr:col>15</xdr:col>
      <xdr:colOff>180340</xdr:colOff>
      <xdr:row>99</xdr:row>
      <xdr:rowOff>2006</xdr:rowOff>
    </xdr:to>
    <xdr:cxnSp macro="">
      <xdr:nvCxnSpPr>
        <xdr:cNvPr id="453" name="直線コネクタ 452"/>
        <xdr:cNvCxnSpPr/>
      </xdr:nvCxnSpPr>
      <xdr:spPr>
        <a:xfrm flipV="1">
          <a:off x="10475595" y="15688196"/>
          <a:ext cx="1270" cy="128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5833</xdr:rowOff>
    </xdr:from>
    <xdr:ext cx="534377" cy="259045"/>
    <xdr:sp macro="" textlink="">
      <xdr:nvSpPr>
        <xdr:cNvPr id="454" name="土木費最小値テキスト"/>
        <xdr:cNvSpPr txBox="1"/>
      </xdr:nvSpPr>
      <xdr:spPr>
        <a:xfrm>
          <a:off x="10528300" y="16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2006</xdr:rowOff>
    </xdr:from>
    <xdr:to>
      <xdr:col>15</xdr:col>
      <xdr:colOff>269875</xdr:colOff>
      <xdr:row>99</xdr:row>
      <xdr:rowOff>2006</xdr:rowOff>
    </xdr:to>
    <xdr:cxnSp macro="">
      <xdr:nvCxnSpPr>
        <xdr:cNvPr id="455" name="直線コネクタ 454"/>
        <xdr:cNvCxnSpPr/>
      </xdr:nvCxnSpPr>
      <xdr:spPr>
        <a:xfrm>
          <a:off x="10388600" y="1697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32923</xdr:rowOff>
    </xdr:from>
    <xdr:ext cx="534377" cy="259045"/>
    <xdr:sp macro="" textlink="">
      <xdr:nvSpPr>
        <xdr:cNvPr id="456" name="土木費最大値テキスト"/>
        <xdr:cNvSpPr txBox="1"/>
      </xdr:nvSpPr>
      <xdr:spPr>
        <a:xfrm>
          <a:off x="10528300" y="15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86246</xdr:rowOff>
    </xdr:from>
    <xdr:to>
      <xdr:col>15</xdr:col>
      <xdr:colOff>269875</xdr:colOff>
      <xdr:row>91</xdr:row>
      <xdr:rowOff>86246</xdr:rowOff>
    </xdr:to>
    <xdr:cxnSp macro="">
      <xdr:nvCxnSpPr>
        <xdr:cNvPr id="457" name="直線コネクタ 456"/>
        <xdr:cNvCxnSpPr/>
      </xdr:nvCxnSpPr>
      <xdr:spPr>
        <a:xfrm>
          <a:off x="10388600" y="156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11074</xdr:rowOff>
    </xdr:from>
    <xdr:to>
      <xdr:col>15</xdr:col>
      <xdr:colOff>180975</xdr:colOff>
      <xdr:row>95</xdr:row>
      <xdr:rowOff>115315</xdr:rowOff>
    </xdr:to>
    <xdr:cxnSp macro="">
      <xdr:nvCxnSpPr>
        <xdr:cNvPr id="458" name="直線コネクタ 457"/>
        <xdr:cNvCxnSpPr/>
      </xdr:nvCxnSpPr>
      <xdr:spPr>
        <a:xfrm>
          <a:off x="9639300" y="16298824"/>
          <a:ext cx="838200" cy="10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6214</xdr:rowOff>
    </xdr:from>
    <xdr:ext cx="534377" cy="259045"/>
    <xdr:sp macro="" textlink="">
      <xdr:nvSpPr>
        <xdr:cNvPr id="459" name="土木費平均値テキスト"/>
        <xdr:cNvSpPr txBox="1"/>
      </xdr:nvSpPr>
      <xdr:spPr>
        <a:xfrm>
          <a:off x="10528300" y="1663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27787</xdr:rowOff>
    </xdr:from>
    <xdr:to>
      <xdr:col>15</xdr:col>
      <xdr:colOff>231775</xdr:colOff>
      <xdr:row>97</xdr:row>
      <xdr:rowOff>129387</xdr:rowOff>
    </xdr:to>
    <xdr:sp macro="" textlink="">
      <xdr:nvSpPr>
        <xdr:cNvPr id="460" name="フローチャート : 判断 459"/>
        <xdr:cNvSpPr/>
      </xdr:nvSpPr>
      <xdr:spPr>
        <a:xfrm>
          <a:off x="10426700" y="166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11074</xdr:rowOff>
    </xdr:from>
    <xdr:to>
      <xdr:col>14</xdr:col>
      <xdr:colOff>28575</xdr:colOff>
      <xdr:row>96</xdr:row>
      <xdr:rowOff>62948</xdr:rowOff>
    </xdr:to>
    <xdr:cxnSp macro="">
      <xdr:nvCxnSpPr>
        <xdr:cNvPr id="461" name="直線コネクタ 460"/>
        <xdr:cNvCxnSpPr/>
      </xdr:nvCxnSpPr>
      <xdr:spPr>
        <a:xfrm flipV="1">
          <a:off x="8750300" y="16298824"/>
          <a:ext cx="889000" cy="22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37085</xdr:rowOff>
    </xdr:from>
    <xdr:to>
      <xdr:col>14</xdr:col>
      <xdr:colOff>79375</xdr:colOff>
      <xdr:row>97</xdr:row>
      <xdr:rowOff>138685</xdr:rowOff>
    </xdr:to>
    <xdr:sp macro="" textlink="">
      <xdr:nvSpPr>
        <xdr:cNvPr id="462" name="フローチャート : 判断 461"/>
        <xdr:cNvSpPr/>
      </xdr:nvSpPr>
      <xdr:spPr>
        <a:xfrm>
          <a:off x="9588500" y="1666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129812</xdr:rowOff>
    </xdr:from>
    <xdr:ext cx="534377" cy="259045"/>
    <xdr:sp macro="" textlink="">
      <xdr:nvSpPr>
        <xdr:cNvPr id="463" name="テキスト ボックス 462"/>
        <xdr:cNvSpPr txBox="1"/>
      </xdr:nvSpPr>
      <xdr:spPr>
        <a:xfrm>
          <a:off x="9372111" y="1676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70283</xdr:rowOff>
    </xdr:from>
    <xdr:to>
      <xdr:col>12</xdr:col>
      <xdr:colOff>511175</xdr:colOff>
      <xdr:row>96</xdr:row>
      <xdr:rowOff>62948</xdr:rowOff>
    </xdr:to>
    <xdr:cxnSp macro="">
      <xdr:nvCxnSpPr>
        <xdr:cNvPr id="464" name="直線コネクタ 463"/>
        <xdr:cNvCxnSpPr/>
      </xdr:nvCxnSpPr>
      <xdr:spPr>
        <a:xfrm>
          <a:off x="7861300" y="16015133"/>
          <a:ext cx="889000" cy="50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65" name="フローチャート : 判断 464"/>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33360</xdr:rowOff>
    </xdr:from>
    <xdr:ext cx="534377" cy="259045"/>
    <xdr:sp macro="" textlink="">
      <xdr:nvSpPr>
        <xdr:cNvPr id="466" name="テキスト ボックス 465"/>
        <xdr:cNvSpPr txBox="1"/>
      </xdr:nvSpPr>
      <xdr:spPr>
        <a:xfrm>
          <a:off x="8483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70283</xdr:rowOff>
    </xdr:from>
    <xdr:to>
      <xdr:col>11</xdr:col>
      <xdr:colOff>307975</xdr:colOff>
      <xdr:row>94</xdr:row>
      <xdr:rowOff>110801</xdr:rowOff>
    </xdr:to>
    <xdr:cxnSp macro="">
      <xdr:nvCxnSpPr>
        <xdr:cNvPr id="467" name="直線コネクタ 466"/>
        <xdr:cNvCxnSpPr/>
      </xdr:nvCxnSpPr>
      <xdr:spPr>
        <a:xfrm flipV="1">
          <a:off x="6972300" y="16015133"/>
          <a:ext cx="889000" cy="21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68" name="フローチャート : 判断 467"/>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163510</xdr:rowOff>
    </xdr:from>
    <xdr:ext cx="534377" cy="259045"/>
    <xdr:sp macro="" textlink="">
      <xdr:nvSpPr>
        <xdr:cNvPr id="469" name="テキスト ボックス 468"/>
        <xdr:cNvSpPr txBox="1"/>
      </xdr:nvSpPr>
      <xdr:spPr>
        <a:xfrm>
          <a:off x="7594111" y="166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0" name="フローチャート : 判断 469"/>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52545</xdr:rowOff>
    </xdr:from>
    <xdr:ext cx="534377" cy="259045"/>
    <xdr:sp macro="" textlink="">
      <xdr:nvSpPr>
        <xdr:cNvPr id="471" name="テキスト ボックス 470"/>
        <xdr:cNvSpPr txBox="1"/>
      </xdr:nvSpPr>
      <xdr:spPr>
        <a:xfrm>
          <a:off x="6705111" y="1668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64515</xdr:rowOff>
    </xdr:from>
    <xdr:to>
      <xdr:col>15</xdr:col>
      <xdr:colOff>231775</xdr:colOff>
      <xdr:row>95</xdr:row>
      <xdr:rowOff>166115</xdr:rowOff>
    </xdr:to>
    <xdr:sp macro="" textlink="">
      <xdr:nvSpPr>
        <xdr:cNvPr id="477" name="円/楕円 476"/>
        <xdr:cNvSpPr/>
      </xdr:nvSpPr>
      <xdr:spPr>
        <a:xfrm>
          <a:off x="10426700" y="1635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87392</xdr:rowOff>
    </xdr:from>
    <xdr:ext cx="534377" cy="259045"/>
    <xdr:sp macro="" textlink="">
      <xdr:nvSpPr>
        <xdr:cNvPr id="478" name="土木費該当値テキスト"/>
        <xdr:cNvSpPr txBox="1"/>
      </xdr:nvSpPr>
      <xdr:spPr>
        <a:xfrm>
          <a:off x="10528300" y="1620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52,280</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131724</xdr:rowOff>
    </xdr:from>
    <xdr:to>
      <xdr:col>14</xdr:col>
      <xdr:colOff>79375</xdr:colOff>
      <xdr:row>95</xdr:row>
      <xdr:rowOff>61874</xdr:rowOff>
    </xdr:to>
    <xdr:sp macro="" textlink="">
      <xdr:nvSpPr>
        <xdr:cNvPr id="479" name="円/楕円 478"/>
        <xdr:cNvSpPr/>
      </xdr:nvSpPr>
      <xdr:spPr>
        <a:xfrm>
          <a:off x="9588500" y="1624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78401</xdr:rowOff>
    </xdr:from>
    <xdr:ext cx="534377" cy="259045"/>
    <xdr:sp macro="" textlink="">
      <xdr:nvSpPr>
        <xdr:cNvPr id="480" name="テキスト ボックス 479"/>
        <xdr:cNvSpPr txBox="1"/>
      </xdr:nvSpPr>
      <xdr:spPr>
        <a:xfrm>
          <a:off x="9372111" y="1602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57,752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12148</xdr:rowOff>
    </xdr:from>
    <xdr:to>
      <xdr:col>12</xdr:col>
      <xdr:colOff>561975</xdr:colOff>
      <xdr:row>96</xdr:row>
      <xdr:rowOff>113748</xdr:rowOff>
    </xdr:to>
    <xdr:sp macro="" textlink="">
      <xdr:nvSpPr>
        <xdr:cNvPr id="481" name="円/楕円 480"/>
        <xdr:cNvSpPr/>
      </xdr:nvSpPr>
      <xdr:spPr>
        <a:xfrm>
          <a:off x="8699500" y="1647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130275</xdr:rowOff>
    </xdr:from>
    <xdr:ext cx="534377" cy="259045"/>
    <xdr:sp macro="" textlink="">
      <xdr:nvSpPr>
        <xdr:cNvPr id="482" name="テキスト ボックス 481"/>
        <xdr:cNvSpPr txBox="1"/>
      </xdr:nvSpPr>
      <xdr:spPr>
        <a:xfrm>
          <a:off x="8483111" y="162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46,029</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19483</xdr:rowOff>
    </xdr:from>
    <xdr:to>
      <xdr:col>11</xdr:col>
      <xdr:colOff>358775</xdr:colOff>
      <xdr:row>93</xdr:row>
      <xdr:rowOff>121083</xdr:rowOff>
    </xdr:to>
    <xdr:sp macro="" textlink="">
      <xdr:nvSpPr>
        <xdr:cNvPr id="483" name="円/楕円 482"/>
        <xdr:cNvSpPr/>
      </xdr:nvSpPr>
      <xdr:spPr>
        <a:xfrm>
          <a:off x="7810500" y="1596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91</xdr:row>
      <xdr:rowOff>137610</xdr:rowOff>
    </xdr:from>
    <xdr:ext cx="534377" cy="259045"/>
    <xdr:sp macro="" textlink="">
      <xdr:nvSpPr>
        <xdr:cNvPr id="484" name="テキスト ボックス 483"/>
        <xdr:cNvSpPr txBox="1"/>
      </xdr:nvSpPr>
      <xdr:spPr>
        <a:xfrm>
          <a:off x="7594111" y="1573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72,644</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60001</xdr:rowOff>
    </xdr:from>
    <xdr:to>
      <xdr:col>10</xdr:col>
      <xdr:colOff>155575</xdr:colOff>
      <xdr:row>94</xdr:row>
      <xdr:rowOff>161601</xdr:rowOff>
    </xdr:to>
    <xdr:sp macro="" textlink="">
      <xdr:nvSpPr>
        <xdr:cNvPr id="485" name="円/楕円 484"/>
        <xdr:cNvSpPr/>
      </xdr:nvSpPr>
      <xdr:spPr>
        <a:xfrm>
          <a:off x="6921500" y="1617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6678</xdr:rowOff>
    </xdr:from>
    <xdr:ext cx="534377" cy="259045"/>
    <xdr:sp macro="" textlink="">
      <xdr:nvSpPr>
        <xdr:cNvPr id="486" name="テキスト ボックス 485"/>
        <xdr:cNvSpPr txBox="1"/>
      </xdr:nvSpPr>
      <xdr:spPr>
        <a:xfrm>
          <a:off x="6705111" y="1595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35</xdr:row>
      <xdr:rowOff>98415</xdr:rowOff>
    </xdr:from>
    <xdr:to>
      <xdr:col>23</xdr:col>
      <xdr:colOff>516889</xdr:colOff>
      <xdr:row>39</xdr:row>
      <xdr:rowOff>37378</xdr:rowOff>
    </xdr:to>
    <xdr:cxnSp macro="">
      <xdr:nvCxnSpPr>
        <xdr:cNvPr id="509" name="直線コネクタ 508"/>
        <xdr:cNvCxnSpPr/>
      </xdr:nvCxnSpPr>
      <xdr:spPr>
        <a:xfrm flipV="1">
          <a:off x="16317595" y="6099165"/>
          <a:ext cx="1269" cy="624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41205</xdr:rowOff>
    </xdr:from>
    <xdr:ext cx="469744" cy="259045"/>
    <xdr:sp macro="" textlink="">
      <xdr:nvSpPr>
        <xdr:cNvPr id="510" name="消防費最小値テキスト"/>
        <xdr:cNvSpPr txBox="1"/>
      </xdr:nvSpPr>
      <xdr:spPr>
        <a:xfrm>
          <a:off x="16370300" y="672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39</xdr:row>
      <xdr:rowOff>37378</xdr:rowOff>
    </xdr:from>
    <xdr:to>
      <xdr:col>23</xdr:col>
      <xdr:colOff>606425</xdr:colOff>
      <xdr:row>39</xdr:row>
      <xdr:rowOff>37378</xdr:rowOff>
    </xdr:to>
    <xdr:cxnSp macro="">
      <xdr:nvCxnSpPr>
        <xdr:cNvPr id="511" name="直線コネクタ 510"/>
        <xdr:cNvCxnSpPr/>
      </xdr:nvCxnSpPr>
      <xdr:spPr>
        <a:xfrm>
          <a:off x="16230600" y="672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45092</xdr:rowOff>
    </xdr:from>
    <xdr:ext cx="534377" cy="259045"/>
    <xdr:sp macro="" textlink="">
      <xdr:nvSpPr>
        <xdr:cNvPr id="512" name="消防費最大値テキスト"/>
        <xdr:cNvSpPr txBox="1"/>
      </xdr:nvSpPr>
      <xdr:spPr>
        <a:xfrm>
          <a:off x="16370300" y="587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35</xdr:row>
      <xdr:rowOff>98415</xdr:rowOff>
    </xdr:from>
    <xdr:to>
      <xdr:col>23</xdr:col>
      <xdr:colOff>606425</xdr:colOff>
      <xdr:row>35</xdr:row>
      <xdr:rowOff>98415</xdr:rowOff>
    </xdr:to>
    <xdr:cxnSp macro="">
      <xdr:nvCxnSpPr>
        <xdr:cNvPr id="513" name="直線コネクタ 512"/>
        <xdr:cNvCxnSpPr/>
      </xdr:nvCxnSpPr>
      <xdr:spPr>
        <a:xfrm>
          <a:off x="16230600" y="6099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68651</xdr:rowOff>
    </xdr:from>
    <xdr:to>
      <xdr:col>23</xdr:col>
      <xdr:colOff>517525</xdr:colOff>
      <xdr:row>37</xdr:row>
      <xdr:rowOff>156891</xdr:rowOff>
    </xdr:to>
    <xdr:cxnSp macro="">
      <xdr:nvCxnSpPr>
        <xdr:cNvPr id="514" name="直線コネクタ 513"/>
        <xdr:cNvCxnSpPr/>
      </xdr:nvCxnSpPr>
      <xdr:spPr>
        <a:xfrm>
          <a:off x="15481300" y="5555051"/>
          <a:ext cx="838200" cy="94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121424</xdr:rowOff>
    </xdr:from>
    <xdr:ext cx="534377" cy="259045"/>
    <xdr:sp macro="" textlink="">
      <xdr:nvSpPr>
        <xdr:cNvPr id="515" name="消防費平均値テキスト"/>
        <xdr:cNvSpPr txBox="1"/>
      </xdr:nvSpPr>
      <xdr:spPr>
        <a:xfrm>
          <a:off x="16370300" y="6293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98547</xdr:rowOff>
    </xdr:from>
    <xdr:to>
      <xdr:col>23</xdr:col>
      <xdr:colOff>568325</xdr:colOff>
      <xdr:row>38</xdr:row>
      <xdr:rowOff>28697</xdr:rowOff>
    </xdr:to>
    <xdr:sp macro="" textlink="">
      <xdr:nvSpPr>
        <xdr:cNvPr id="516" name="フローチャート : 判断 515"/>
        <xdr:cNvSpPr/>
      </xdr:nvSpPr>
      <xdr:spPr>
        <a:xfrm>
          <a:off x="16268700" y="644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68651</xdr:rowOff>
    </xdr:from>
    <xdr:to>
      <xdr:col>22</xdr:col>
      <xdr:colOff>365125</xdr:colOff>
      <xdr:row>36</xdr:row>
      <xdr:rowOff>71257</xdr:rowOff>
    </xdr:to>
    <xdr:cxnSp macro="">
      <xdr:nvCxnSpPr>
        <xdr:cNvPr id="517" name="直線コネクタ 516"/>
        <xdr:cNvCxnSpPr/>
      </xdr:nvCxnSpPr>
      <xdr:spPr>
        <a:xfrm flipV="1">
          <a:off x="14592300" y="5555051"/>
          <a:ext cx="889000" cy="68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15017</xdr:rowOff>
    </xdr:from>
    <xdr:to>
      <xdr:col>22</xdr:col>
      <xdr:colOff>415925</xdr:colOff>
      <xdr:row>37</xdr:row>
      <xdr:rowOff>116617</xdr:rowOff>
    </xdr:to>
    <xdr:sp macro="" textlink="">
      <xdr:nvSpPr>
        <xdr:cNvPr id="518" name="フローチャート : 判断 517"/>
        <xdr:cNvSpPr/>
      </xdr:nvSpPr>
      <xdr:spPr>
        <a:xfrm>
          <a:off x="15430500" y="635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107744</xdr:rowOff>
    </xdr:from>
    <xdr:ext cx="534377" cy="259045"/>
    <xdr:sp macro="" textlink="">
      <xdr:nvSpPr>
        <xdr:cNvPr id="519" name="テキスト ボックス 518"/>
        <xdr:cNvSpPr txBox="1"/>
      </xdr:nvSpPr>
      <xdr:spPr>
        <a:xfrm>
          <a:off x="15214111" y="645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71257</xdr:rowOff>
    </xdr:from>
    <xdr:to>
      <xdr:col>21</xdr:col>
      <xdr:colOff>161925</xdr:colOff>
      <xdr:row>37</xdr:row>
      <xdr:rowOff>73132</xdr:rowOff>
    </xdr:to>
    <xdr:cxnSp macro="">
      <xdr:nvCxnSpPr>
        <xdr:cNvPr id="520" name="直線コネクタ 519"/>
        <xdr:cNvCxnSpPr/>
      </xdr:nvCxnSpPr>
      <xdr:spPr>
        <a:xfrm flipV="1">
          <a:off x="13703300" y="6243457"/>
          <a:ext cx="889000" cy="17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45146</xdr:rowOff>
    </xdr:from>
    <xdr:to>
      <xdr:col>21</xdr:col>
      <xdr:colOff>212725</xdr:colOff>
      <xdr:row>37</xdr:row>
      <xdr:rowOff>146746</xdr:rowOff>
    </xdr:to>
    <xdr:sp macro="" textlink="">
      <xdr:nvSpPr>
        <xdr:cNvPr id="521" name="フローチャート : 判断 520"/>
        <xdr:cNvSpPr/>
      </xdr:nvSpPr>
      <xdr:spPr>
        <a:xfrm>
          <a:off x="14541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137873</xdr:rowOff>
    </xdr:from>
    <xdr:ext cx="534377" cy="259045"/>
    <xdr:sp macro="" textlink="">
      <xdr:nvSpPr>
        <xdr:cNvPr id="522" name="テキスト ボックス 521"/>
        <xdr:cNvSpPr txBox="1"/>
      </xdr:nvSpPr>
      <xdr:spPr>
        <a:xfrm>
          <a:off x="14325111" y="64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73132</xdr:rowOff>
    </xdr:from>
    <xdr:to>
      <xdr:col>19</xdr:col>
      <xdr:colOff>644525</xdr:colOff>
      <xdr:row>37</xdr:row>
      <xdr:rowOff>96860</xdr:rowOff>
    </xdr:to>
    <xdr:cxnSp macro="">
      <xdr:nvCxnSpPr>
        <xdr:cNvPr id="523" name="直線コネクタ 522"/>
        <xdr:cNvCxnSpPr/>
      </xdr:nvCxnSpPr>
      <xdr:spPr>
        <a:xfrm flipV="1">
          <a:off x="12814300" y="6416782"/>
          <a:ext cx="889000" cy="2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72029</xdr:rowOff>
    </xdr:from>
    <xdr:to>
      <xdr:col>20</xdr:col>
      <xdr:colOff>9525</xdr:colOff>
      <xdr:row>38</xdr:row>
      <xdr:rowOff>2180</xdr:rowOff>
    </xdr:to>
    <xdr:sp macro="" textlink="">
      <xdr:nvSpPr>
        <xdr:cNvPr id="524" name="フローチャート : 判断 523"/>
        <xdr:cNvSpPr/>
      </xdr:nvSpPr>
      <xdr:spPr>
        <a:xfrm>
          <a:off x="13652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164756</xdr:rowOff>
    </xdr:from>
    <xdr:ext cx="534377" cy="259045"/>
    <xdr:sp macro="" textlink="">
      <xdr:nvSpPr>
        <xdr:cNvPr id="525" name="テキスト ボックス 524"/>
        <xdr:cNvSpPr txBox="1"/>
      </xdr:nvSpPr>
      <xdr:spPr>
        <a:xfrm>
          <a:off x="13436111" y="65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102753</xdr:rowOff>
    </xdr:from>
    <xdr:to>
      <xdr:col>18</xdr:col>
      <xdr:colOff>492125</xdr:colOff>
      <xdr:row>38</xdr:row>
      <xdr:rowOff>32903</xdr:rowOff>
    </xdr:to>
    <xdr:sp macro="" textlink="">
      <xdr:nvSpPr>
        <xdr:cNvPr id="526" name="フローチャート : 判断 525"/>
        <xdr:cNvSpPr/>
      </xdr:nvSpPr>
      <xdr:spPr>
        <a:xfrm>
          <a:off x="12763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24030</xdr:rowOff>
    </xdr:from>
    <xdr:ext cx="534377" cy="259045"/>
    <xdr:sp macro="" textlink="">
      <xdr:nvSpPr>
        <xdr:cNvPr id="527" name="テキスト ボックス 526"/>
        <xdr:cNvSpPr txBox="1"/>
      </xdr:nvSpPr>
      <xdr:spPr>
        <a:xfrm>
          <a:off x="12547111" y="653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106091</xdr:rowOff>
    </xdr:from>
    <xdr:to>
      <xdr:col>23</xdr:col>
      <xdr:colOff>568325</xdr:colOff>
      <xdr:row>38</xdr:row>
      <xdr:rowOff>36241</xdr:rowOff>
    </xdr:to>
    <xdr:sp macro="" textlink="">
      <xdr:nvSpPr>
        <xdr:cNvPr id="533" name="円/楕円 532"/>
        <xdr:cNvSpPr/>
      </xdr:nvSpPr>
      <xdr:spPr>
        <a:xfrm>
          <a:off x="16268700" y="644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84518</xdr:rowOff>
    </xdr:from>
    <xdr:ext cx="534377" cy="259045"/>
    <xdr:sp macro="" textlink="">
      <xdr:nvSpPr>
        <xdr:cNvPr id="534" name="消防費該当値テキスト"/>
        <xdr:cNvSpPr txBox="1"/>
      </xdr:nvSpPr>
      <xdr:spPr>
        <a:xfrm>
          <a:off x="16370300" y="64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13,374</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17851</xdr:rowOff>
    </xdr:from>
    <xdr:to>
      <xdr:col>22</xdr:col>
      <xdr:colOff>415925</xdr:colOff>
      <xdr:row>32</xdr:row>
      <xdr:rowOff>119451</xdr:rowOff>
    </xdr:to>
    <xdr:sp macro="" textlink="">
      <xdr:nvSpPr>
        <xdr:cNvPr id="535" name="円/楕円 534"/>
        <xdr:cNvSpPr/>
      </xdr:nvSpPr>
      <xdr:spPr>
        <a:xfrm>
          <a:off x="15430500" y="550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135978</xdr:rowOff>
    </xdr:from>
    <xdr:ext cx="534377" cy="259045"/>
    <xdr:sp macro="" textlink="">
      <xdr:nvSpPr>
        <xdr:cNvPr id="536" name="テキスト ボックス 535"/>
        <xdr:cNvSpPr txBox="1"/>
      </xdr:nvSpPr>
      <xdr:spPr>
        <a:xfrm>
          <a:off x="15214111" y="527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34,054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20457</xdr:rowOff>
    </xdr:from>
    <xdr:to>
      <xdr:col>21</xdr:col>
      <xdr:colOff>212725</xdr:colOff>
      <xdr:row>36</xdr:row>
      <xdr:rowOff>122057</xdr:rowOff>
    </xdr:to>
    <xdr:sp macro="" textlink="">
      <xdr:nvSpPr>
        <xdr:cNvPr id="537" name="円/楕円 536"/>
        <xdr:cNvSpPr/>
      </xdr:nvSpPr>
      <xdr:spPr>
        <a:xfrm>
          <a:off x="14541500" y="6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138584</xdr:rowOff>
    </xdr:from>
    <xdr:ext cx="534377" cy="259045"/>
    <xdr:sp macro="" textlink="">
      <xdr:nvSpPr>
        <xdr:cNvPr id="538" name="テキスト ボックス 537"/>
        <xdr:cNvSpPr txBox="1"/>
      </xdr:nvSpPr>
      <xdr:spPr>
        <a:xfrm>
          <a:off x="14325111" y="596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18,997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22332</xdr:rowOff>
    </xdr:from>
    <xdr:to>
      <xdr:col>20</xdr:col>
      <xdr:colOff>9525</xdr:colOff>
      <xdr:row>37</xdr:row>
      <xdr:rowOff>123932</xdr:rowOff>
    </xdr:to>
    <xdr:sp macro="" textlink="">
      <xdr:nvSpPr>
        <xdr:cNvPr id="539" name="円/楕円 538"/>
        <xdr:cNvSpPr/>
      </xdr:nvSpPr>
      <xdr:spPr>
        <a:xfrm>
          <a:off x="13652500" y="636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140459</xdr:rowOff>
    </xdr:from>
    <xdr:ext cx="534377" cy="259045"/>
    <xdr:sp macro="" textlink="">
      <xdr:nvSpPr>
        <xdr:cNvPr id="540" name="テキスト ボックス 539"/>
        <xdr:cNvSpPr txBox="1"/>
      </xdr:nvSpPr>
      <xdr:spPr>
        <a:xfrm>
          <a:off x="13436111" y="614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46060</xdr:rowOff>
    </xdr:from>
    <xdr:to>
      <xdr:col>18</xdr:col>
      <xdr:colOff>492125</xdr:colOff>
      <xdr:row>37</xdr:row>
      <xdr:rowOff>147660</xdr:rowOff>
    </xdr:to>
    <xdr:sp macro="" textlink="">
      <xdr:nvSpPr>
        <xdr:cNvPr id="541" name="円/楕円 540"/>
        <xdr:cNvSpPr/>
      </xdr:nvSpPr>
      <xdr:spPr>
        <a:xfrm>
          <a:off x="12763500" y="63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164187</xdr:rowOff>
    </xdr:from>
    <xdr:ext cx="534377" cy="259045"/>
    <xdr:sp macro="" textlink="">
      <xdr:nvSpPr>
        <xdr:cNvPr id="542" name="テキスト ボックス 541"/>
        <xdr:cNvSpPr txBox="1"/>
      </xdr:nvSpPr>
      <xdr:spPr>
        <a:xfrm>
          <a:off x="12547111" y="616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1" name="テキスト ボックス 56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37790</xdr:rowOff>
    </xdr:from>
    <xdr:to>
      <xdr:col>23</xdr:col>
      <xdr:colOff>516889</xdr:colOff>
      <xdr:row>58</xdr:row>
      <xdr:rowOff>85727</xdr:rowOff>
    </xdr:to>
    <xdr:cxnSp macro="">
      <xdr:nvCxnSpPr>
        <xdr:cNvPr id="565" name="直線コネクタ 564"/>
        <xdr:cNvCxnSpPr/>
      </xdr:nvCxnSpPr>
      <xdr:spPr>
        <a:xfrm flipV="1">
          <a:off x="16317595" y="8610290"/>
          <a:ext cx="1269" cy="141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89554</xdr:rowOff>
    </xdr:from>
    <xdr:ext cx="534377" cy="259045"/>
    <xdr:sp macro="" textlink="">
      <xdr:nvSpPr>
        <xdr:cNvPr id="566" name="教育費最小値テキスト"/>
        <xdr:cNvSpPr txBox="1"/>
      </xdr:nvSpPr>
      <xdr:spPr>
        <a:xfrm>
          <a:off x="16370300" y="100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85727</xdr:rowOff>
    </xdr:from>
    <xdr:to>
      <xdr:col>23</xdr:col>
      <xdr:colOff>606425</xdr:colOff>
      <xdr:row>58</xdr:row>
      <xdr:rowOff>85727</xdr:rowOff>
    </xdr:to>
    <xdr:cxnSp macro="">
      <xdr:nvCxnSpPr>
        <xdr:cNvPr id="567" name="直線コネクタ 566"/>
        <xdr:cNvCxnSpPr/>
      </xdr:nvCxnSpPr>
      <xdr:spPr>
        <a:xfrm>
          <a:off x="16230600" y="1002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155917</xdr:rowOff>
    </xdr:from>
    <xdr:ext cx="534377" cy="259045"/>
    <xdr:sp macro="" textlink="">
      <xdr:nvSpPr>
        <xdr:cNvPr id="568" name="教育費最大値テキスト"/>
        <xdr:cNvSpPr txBox="1"/>
      </xdr:nvSpPr>
      <xdr:spPr>
        <a:xfrm>
          <a:off x="16370300" y="83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37790</xdr:rowOff>
    </xdr:from>
    <xdr:to>
      <xdr:col>23</xdr:col>
      <xdr:colOff>606425</xdr:colOff>
      <xdr:row>50</xdr:row>
      <xdr:rowOff>37790</xdr:rowOff>
    </xdr:to>
    <xdr:cxnSp macro="">
      <xdr:nvCxnSpPr>
        <xdr:cNvPr id="569" name="直線コネクタ 568"/>
        <xdr:cNvCxnSpPr/>
      </xdr:nvCxnSpPr>
      <xdr:spPr>
        <a:xfrm>
          <a:off x="16230600" y="861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164069</xdr:rowOff>
    </xdr:from>
    <xdr:to>
      <xdr:col>23</xdr:col>
      <xdr:colOff>517525</xdr:colOff>
      <xdr:row>53</xdr:row>
      <xdr:rowOff>66228</xdr:rowOff>
    </xdr:to>
    <xdr:cxnSp macro="">
      <xdr:nvCxnSpPr>
        <xdr:cNvPr id="570" name="直線コネクタ 569"/>
        <xdr:cNvCxnSpPr/>
      </xdr:nvCxnSpPr>
      <xdr:spPr>
        <a:xfrm>
          <a:off x="15481300" y="9079469"/>
          <a:ext cx="8382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154172</xdr:rowOff>
    </xdr:from>
    <xdr:ext cx="534377" cy="259045"/>
    <xdr:sp macro="" textlink="">
      <xdr:nvSpPr>
        <xdr:cNvPr id="571" name="教育費平均値テキスト"/>
        <xdr:cNvSpPr txBox="1"/>
      </xdr:nvSpPr>
      <xdr:spPr>
        <a:xfrm>
          <a:off x="16370300" y="958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4295</xdr:rowOff>
    </xdr:from>
    <xdr:to>
      <xdr:col>23</xdr:col>
      <xdr:colOff>568325</xdr:colOff>
      <xdr:row>56</xdr:row>
      <xdr:rowOff>105895</xdr:rowOff>
    </xdr:to>
    <xdr:sp macro="" textlink="">
      <xdr:nvSpPr>
        <xdr:cNvPr id="572" name="フローチャート : 判断 571"/>
        <xdr:cNvSpPr/>
      </xdr:nvSpPr>
      <xdr:spPr>
        <a:xfrm>
          <a:off x="162687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164069</xdr:rowOff>
    </xdr:from>
    <xdr:to>
      <xdr:col>22</xdr:col>
      <xdr:colOff>365125</xdr:colOff>
      <xdr:row>54</xdr:row>
      <xdr:rowOff>91329</xdr:rowOff>
    </xdr:to>
    <xdr:cxnSp macro="">
      <xdr:nvCxnSpPr>
        <xdr:cNvPr id="573" name="直線コネクタ 572"/>
        <xdr:cNvCxnSpPr/>
      </xdr:nvCxnSpPr>
      <xdr:spPr>
        <a:xfrm flipV="1">
          <a:off x="14592300" y="9079469"/>
          <a:ext cx="889000" cy="27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99690</xdr:rowOff>
    </xdr:from>
    <xdr:to>
      <xdr:col>22</xdr:col>
      <xdr:colOff>415925</xdr:colOff>
      <xdr:row>56</xdr:row>
      <xdr:rowOff>29840</xdr:rowOff>
    </xdr:to>
    <xdr:sp macro="" textlink="">
      <xdr:nvSpPr>
        <xdr:cNvPr id="574" name="フローチャート : 判断 573"/>
        <xdr:cNvSpPr/>
      </xdr:nvSpPr>
      <xdr:spPr>
        <a:xfrm>
          <a:off x="15430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20967</xdr:rowOff>
    </xdr:from>
    <xdr:ext cx="534377" cy="259045"/>
    <xdr:sp macro="" textlink="">
      <xdr:nvSpPr>
        <xdr:cNvPr id="575" name="テキスト ボックス 574"/>
        <xdr:cNvSpPr txBox="1"/>
      </xdr:nvSpPr>
      <xdr:spPr>
        <a:xfrm>
          <a:off x="15214111" y="962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52260</xdr:rowOff>
    </xdr:from>
    <xdr:to>
      <xdr:col>21</xdr:col>
      <xdr:colOff>161925</xdr:colOff>
      <xdr:row>54</xdr:row>
      <xdr:rowOff>91329</xdr:rowOff>
    </xdr:to>
    <xdr:cxnSp macro="">
      <xdr:nvCxnSpPr>
        <xdr:cNvPr id="576" name="直線コネクタ 575"/>
        <xdr:cNvCxnSpPr/>
      </xdr:nvCxnSpPr>
      <xdr:spPr>
        <a:xfrm>
          <a:off x="13703300" y="9139110"/>
          <a:ext cx="889000" cy="21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77" name="フローチャート : 判断 576"/>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114968</xdr:rowOff>
    </xdr:from>
    <xdr:ext cx="534377" cy="259045"/>
    <xdr:sp macro="" textlink="">
      <xdr:nvSpPr>
        <xdr:cNvPr id="578" name="テキスト ボックス 577"/>
        <xdr:cNvSpPr txBox="1"/>
      </xdr:nvSpPr>
      <xdr:spPr>
        <a:xfrm>
          <a:off x="14325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52260</xdr:rowOff>
    </xdr:from>
    <xdr:to>
      <xdr:col>19</xdr:col>
      <xdr:colOff>644525</xdr:colOff>
      <xdr:row>56</xdr:row>
      <xdr:rowOff>29287</xdr:rowOff>
    </xdr:to>
    <xdr:cxnSp macro="">
      <xdr:nvCxnSpPr>
        <xdr:cNvPr id="579" name="直線コネクタ 578"/>
        <xdr:cNvCxnSpPr/>
      </xdr:nvCxnSpPr>
      <xdr:spPr>
        <a:xfrm flipV="1">
          <a:off x="12814300" y="9139110"/>
          <a:ext cx="889000" cy="49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0" name="フローチャート : 判断 579"/>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161876</xdr:rowOff>
    </xdr:from>
    <xdr:ext cx="534377" cy="259045"/>
    <xdr:sp macro="" textlink="">
      <xdr:nvSpPr>
        <xdr:cNvPr id="581" name="テキスト ボックス 580"/>
        <xdr:cNvSpPr txBox="1"/>
      </xdr:nvSpPr>
      <xdr:spPr>
        <a:xfrm>
          <a:off x="13436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2" name="フローチャート : 判断 581"/>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3" name="テキスト ボックス 582"/>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15428</xdr:rowOff>
    </xdr:from>
    <xdr:to>
      <xdr:col>23</xdr:col>
      <xdr:colOff>568325</xdr:colOff>
      <xdr:row>53</xdr:row>
      <xdr:rowOff>117028</xdr:rowOff>
    </xdr:to>
    <xdr:sp macro="" textlink="">
      <xdr:nvSpPr>
        <xdr:cNvPr id="589" name="円/楕円 588"/>
        <xdr:cNvSpPr/>
      </xdr:nvSpPr>
      <xdr:spPr>
        <a:xfrm>
          <a:off x="16268700" y="910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38305</xdr:rowOff>
    </xdr:from>
    <xdr:ext cx="534377" cy="259045"/>
    <xdr:sp macro="" textlink="">
      <xdr:nvSpPr>
        <xdr:cNvPr id="590" name="教育費該当値テキスト"/>
        <xdr:cNvSpPr txBox="1"/>
      </xdr:nvSpPr>
      <xdr:spPr>
        <a:xfrm>
          <a:off x="16370300" y="895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60,714</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113269</xdr:rowOff>
    </xdr:from>
    <xdr:to>
      <xdr:col>22</xdr:col>
      <xdr:colOff>415925</xdr:colOff>
      <xdr:row>53</xdr:row>
      <xdr:rowOff>43419</xdr:rowOff>
    </xdr:to>
    <xdr:sp macro="" textlink="">
      <xdr:nvSpPr>
        <xdr:cNvPr id="591" name="円/楕円 590"/>
        <xdr:cNvSpPr/>
      </xdr:nvSpPr>
      <xdr:spPr>
        <a:xfrm>
          <a:off x="15430500" y="902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59946</xdr:rowOff>
    </xdr:from>
    <xdr:ext cx="534377" cy="259045"/>
    <xdr:sp macro="" textlink="">
      <xdr:nvSpPr>
        <xdr:cNvPr id="592" name="テキスト ボックス 591"/>
        <xdr:cNvSpPr txBox="1"/>
      </xdr:nvSpPr>
      <xdr:spPr>
        <a:xfrm>
          <a:off x="15214111" y="880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63,934</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40529</xdr:rowOff>
    </xdr:from>
    <xdr:to>
      <xdr:col>21</xdr:col>
      <xdr:colOff>212725</xdr:colOff>
      <xdr:row>54</xdr:row>
      <xdr:rowOff>142129</xdr:rowOff>
    </xdr:to>
    <xdr:sp macro="" textlink="">
      <xdr:nvSpPr>
        <xdr:cNvPr id="593" name="円/楕円 592"/>
        <xdr:cNvSpPr/>
      </xdr:nvSpPr>
      <xdr:spPr>
        <a:xfrm>
          <a:off x="14541500" y="929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158656</xdr:rowOff>
    </xdr:from>
    <xdr:ext cx="534377" cy="259045"/>
    <xdr:sp macro="" textlink="">
      <xdr:nvSpPr>
        <xdr:cNvPr id="594" name="テキスト ボックス 593"/>
        <xdr:cNvSpPr txBox="1"/>
      </xdr:nvSpPr>
      <xdr:spPr>
        <a:xfrm>
          <a:off x="14325111" y="907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52,116</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1460</xdr:rowOff>
    </xdr:from>
    <xdr:to>
      <xdr:col>20</xdr:col>
      <xdr:colOff>9525</xdr:colOff>
      <xdr:row>53</xdr:row>
      <xdr:rowOff>103060</xdr:rowOff>
    </xdr:to>
    <xdr:sp macro="" textlink="">
      <xdr:nvSpPr>
        <xdr:cNvPr id="595" name="円/楕円 594"/>
        <xdr:cNvSpPr/>
      </xdr:nvSpPr>
      <xdr:spPr>
        <a:xfrm>
          <a:off x="13652500" y="90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119587</xdr:rowOff>
    </xdr:from>
    <xdr:ext cx="534377" cy="259045"/>
    <xdr:sp macro="" textlink="">
      <xdr:nvSpPr>
        <xdr:cNvPr id="596" name="テキスト ボックス 595"/>
        <xdr:cNvSpPr txBox="1"/>
      </xdr:nvSpPr>
      <xdr:spPr>
        <a:xfrm>
          <a:off x="13436111" y="886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61,325</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149937</xdr:rowOff>
    </xdr:from>
    <xdr:to>
      <xdr:col>18</xdr:col>
      <xdr:colOff>492125</xdr:colOff>
      <xdr:row>56</xdr:row>
      <xdr:rowOff>80087</xdr:rowOff>
    </xdr:to>
    <xdr:sp macro="" textlink="">
      <xdr:nvSpPr>
        <xdr:cNvPr id="597" name="円/楕円 596"/>
        <xdr:cNvSpPr/>
      </xdr:nvSpPr>
      <xdr:spPr>
        <a:xfrm>
          <a:off x="12763500" y="957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71214</xdr:rowOff>
    </xdr:from>
    <xdr:ext cx="534377" cy="259045"/>
    <xdr:sp macro="" textlink="">
      <xdr:nvSpPr>
        <xdr:cNvPr id="598" name="テキスト ボックス 597"/>
        <xdr:cNvSpPr txBox="1"/>
      </xdr:nvSpPr>
      <xdr:spPr>
        <a:xfrm>
          <a:off x="12547111" y="96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39,830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2" name="テキスト ボックス 611"/>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4" name="テキスト ボックス 613"/>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16" name="テキスト ボックス 615"/>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18" name="テキスト ボックス 617"/>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0" name="テキスト ボックス 61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32911</xdr:rowOff>
    </xdr:from>
    <xdr:to>
      <xdr:col>23</xdr:col>
      <xdr:colOff>516889</xdr:colOff>
      <xdr:row>79</xdr:row>
      <xdr:rowOff>98879</xdr:rowOff>
    </xdr:to>
    <xdr:cxnSp macro="">
      <xdr:nvCxnSpPr>
        <xdr:cNvPr id="624" name="直線コネクタ 623"/>
        <xdr:cNvCxnSpPr/>
      </xdr:nvCxnSpPr>
      <xdr:spPr>
        <a:xfrm flipV="1">
          <a:off x="16317595" y="12034411"/>
          <a:ext cx="1269" cy="160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26" name="直線コネクタ 62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151038</xdr:rowOff>
    </xdr:from>
    <xdr:ext cx="469744" cy="259045"/>
    <xdr:sp macro="" textlink="">
      <xdr:nvSpPr>
        <xdr:cNvPr id="627" name="災害復旧費最大値テキスト"/>
        <xdr:cNvSpPr txBox="1"/>
      </xdr:nvSpPr>
      <xdr:spPr>
        <a:xfrm>
          <a:off x="16370300" y="1180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32911</xdr:rowOff>
    </xdr:from>
    <xdr:to>
      <xdr:col>23</xdr:col>
      <xdr:colOff>606425</xdr:colOff>
      <xdr:row>70</xdr:row>
      <xdr:rowOff>32911</xdr:rowOff>
    </xdr:to>
    <xdr:cxnSp macro="">
      <xdr:nvCxnSpPr>
        <xdr:cNvPr id="628" name="直線コネクタ 627"/>
        <xdr:cNvCxnSpPr/>
      </xdr:nvCxnSpPr>
      <xdr:spPr>
        <a:xfrm>
          <a:off x="16230600" y="1203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38790</xdr:rowOff>
    </xdr:from>
    <xdr:to>
      <xdr:col>23</xdr:col>
      <xdr:colOff>517525</xdr:colOff>
      <xdr:row>79</xdr:row>
      <xdr:rowOff>49893</xdr:rowOff>
    </xdr:to>
    <xdr:cxnSp macro="">
      <xdr:nvCxnSpPr>
        <xdr:cNvPr id="629" name="直線コネクタ 628"/>
        <xdr:cNvCxnSpPr/>
      </xdr:nvCxnSpPr>
      <xdr:spPr>
        <a:xfrm>
          <a:off x="15481300" y="13583340"/>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152272</xdr:rowOff>
    </xdr:from>
    <xdr:ext cx="378565" cy="259045"/>
    <xdr:sp macro="" textlink="">
      <xdr:nvSpPr>
        <xdr:cNvPr id="630" name="災害復旧費平均値テキスト"/>
        <xdr:cNvSpPr txBox="1"/>
      </xdr:nvSpPr>
      <xdr:spPr>
        <a:xfrm>
          <a:off x="16370300" y="13353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129395</xdr:rowOff>
    </xdr:from>
    <xdr:to>
      <xdr:col>23</xdr:col>
      <xdr:colOff>568325</xdr:colOff>
      <xdr:row>79</xdr:row>
      <xdr:rowOff>59545</xdr:rowOff>
    </xdr:to>
    <xdr:sp macro="" textlink="">
      <xdr:nvSpPr>
        <xdr:cNvPr id="631" name="フローチャート : 判断 630"/>
        <xdr:cNvSpPr/>
      </xdr:nvSpPr>
      <xdr:spPr>
        <a:xfrm>
          <a:off x="162687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38790</xdr:rowOff>
    </xdr:from>
    <xdr:to>
      <xdr:col>22</xdr:col>
      <xdr:colOff>365125</xdr:colOff>
      <xdr:row>79</xdr:row>
      <xdr:rowOff>48423</xdr:rowOff>
    </xdr:to>
    <xdr:cxnSp macro="">
      <xdr:nvCxnSpPr>
        <xdr:cNvPr id="632" name="直線コネクタ 631"/>
        <xdr:cNvCxnSpPr/>
      </xdr:nvCxnSpPr>
      <xdr:spPr>
        <a:xfrm flipV="1">
          <a:off x="14592300" y="13583340"/>
          <a:ext cx="8890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141641</xdr:rowOff>
    </xdr:from>
    <xdr:to>
      <xdr:col>22</xdr:col>
      <xdr:colOff>415925</xdr:colOff>
      <xdr:row>79</xdr:row>
      <xdr:rowOff>71791</xdr:rowOff>
    </xdr:to>
    <xdr:sp macro="" textlink="">
      <xdr:nvSpPr>
        <xdr:cNvPr id="633" name="フローチャート : 判断 632"/>
        <xdr:cNvSpPr/>
      </xdr:nvSpPr>
      <xdr:spPr>
        <a:xfrm>
          <a:off x="15430500" y="13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88318</xdr:rowOff>
    </xdr:from>
    <xdr:ext cx="378565" cy="259045"/>
    <xdr:sp macro="" textlink="">
      <xdr:nvSpPr>
        <xdr:cNvPr id="634" name="テキスト ボックス 633"/>
        <xdr:cNvSpPr txBox="1"/>
      </xdr:nvSpPr>
      <xdr:spPr>
        <a:xfrm>
          <a:off x="15292017" y="1328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126147</xdr:rowOff>
    </xdr:from>
    <xdr:to>
      <xdr:col>21</xdr:col>
      <xdr:colOff>161925</xdr:colOff>
      <xdr:row>79</xdr:row>
      <xdr:rowOff>48423</xdr:rowOff>
    </xdr:to>
    <xdr:cxnSp macro="">
      <xdr:nvCxnSpPr>
        <xdr:cNvPr id="635" name="直線コネクタ 634"/>
        <xdr:cNvCxnSpPr/>
      </xdr:nvCxnSpPr>
      <xdr:spPr>
        <a:xfrm>
          <a:off x="13703300" y="13499247"/>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107352</xdr:rowOff>
    </xdr:from>
    <xdr:to>
      <xdr:col>21</xdr:col>
      <xdr:colOff>212725</xdr:colOff>
      <xdr:row>79</xdr:row>
      <xdr:rowOff>37502</xdr:rowOff>
    </xdr:to>
    <xdr:sp macro="" textlink="">
      <xdr:nvSpPr>
        <xdr:cNvPr id="636" name="フローチャート : 判断 635"/>
        <xdr:cNvSpPr/>
      </xdr:nvSpPr>
      <xdr:spPr>
        <a:xfrm>
          <a:off x="14541500" y="1348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54029</xdr:rowOff>
    </xdr:from>
    <xdr:ext cx="378565" cy="259045"/>
    <xdr:sp macro="" textlink="">
      <xdr:nvSpPr>
        <xdr:cNvPr id="637" name="テキスト ボックス 636"/>
        <xdr:cNvSpPr txBox="1"/>
      </xdr:nvSpPr>
      <xdr:spPr>
        <a:xfrm>
          <a:off x="14403017" y="1325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153090</xdr:rowOff>
    </xdr:from>
    <xdr:to>
      <xdr:col>19</xdr:col>
      <xdr:colOff>644525</xdr:colOff>
      <xdr:row>78</xdr:row>
      <xdr:rowOff>126147</xdr:rowOff>
    </xdr:to>
    <xdr:cxnSp macro="">
      <xdr:nvCxnSpPr>
        <xdr:cNvPr id="638" name="直線コネクタ 637"/>
        <xdr:cNvCxnSpPr/>
      </xdr:nvCxnSpPr>
      <xdr:spPr>
        <a:xfrm>
          <a:off x="12814300" y="13354740"/>
          <a:ext cx="889000" cy="14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104249</xdr:rowOff>
    </xdr:from>
    <xdr:to>
      <xdr:col>20</xdr:col>
      <xdr:colOff>9525</xdr:colOff>
      <xdr:row>79</xdr:row>
      <xdr:rowOff>34399</xdr:rowOff>
    </xdr:to>
    <xdr:sp macro="" textlink="">
      <xdr:nvSpPr>
        <xdr:cNvPr id="639" name="フローチャート : 判断 638"/>
        <xdr:cNvSpPr/>
      </xdr:nvSpPr>
      <xdr:spPr>
        <a:xfrm>
          <a:off x="13652500" y="1347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25526</xdr:rowOff>
    </xdr:from>
    <xdr:ext cx="378565" cy="259045"/>
    <xdr:sp macro="" textlink="">
      <xdr:nvSpPr>
        <xdr:cNvPr id="640" name="テキスト ボックス 639"/>
        <xdr:cNvSpPr txBox="1"/>
      </xdr:nvSpPr>
      <xdr:spPr>
        <a:xfrm>
          <a:off x="13514017" y="13570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22606</xdr:rowOff>
    </xdr:from>
    <xdr:to>
      <xdr:col>18</xdr:col>
      <xdr:colOff>492125</xdr:colOff>
      <xdr:row>78</xdr:row>
      <xdr:rowOff>124206</xdr:rowOff>
    </xdr:to>
    <xdr:sp macro="" textlink="">
      <xdr:nvSpPr>
        <xdr:cNvPr id="641" name="フローチャート : 判断 640"/>
        <xdr:cNvSpPr/>
      </xdr:nvSpPr>
      <xdr:spPr>
        <a:xfrm>
          <a:off x="12763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115333</xdr:rowOff>
    </xdr:from>
    <xdr:ext cx="469744" cy="259045"/>
    <xdr:sp macro="" textlink="">
      <xdr:nvSpPr>
        <xdr:cNvPr id="642" name="テキスト ボックス 641"/>
        <xdr:cNvSpPr txBox="1"/>
      </xdr:nvSpPr>
      <xdr:spPr>
        <a:xfrm>
          <a:off x="12579427" y="1348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170543</xdr:rowOff>
    </xdr:from>
    <xdr:to>
      <xdr:col>23</xdr:col>
      <xdr:colOff>568325</xdr:colOff>
      <xdr:row>79</xdr:row>
      <xdr:rowOff>100693</xdr:rowOff>
    </xdr:to>
    <xdr:sp macro="" textlink="">
      <xdr:nvSpPr>
        <xdr:cNvPr id="648" name="円/楕円 647"/>
        <xdr:cNvSpPr/>
      </xdr:nvSpPr>
      <xdr:spPr>
        <a:xfrm>
          <a:off x="16268700" y="1354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107822</xdr:rowOff>
    </xdr:from>
    <xdr:ext cx="378565" cy="259045"/>
    <xdr:sp macro="" textlink="">
      <xdr:nvSpPr>
        <xdr:cNvPr id="649" name="災害復旧費該当値テキスト"/>
        <xdr:cNvSpPr txBox="1"/>
      </xdr:nvSpPr>
      <xdr:spPr>
        <a:xfrm>
          <a:off x="16370300" y="13480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159440</xdr:rowOff>
    </xdr:from>
    <xdr:to>
      <xdr:col>22</xdr:col>
      <xdr:colOff>415925</xdr:colOff>
      <xdr:row>79</xdr:row>
      <xdr:rowOff>89590</xdr:rowOff>
    </xdr:to>
    <xdr:sp macro="" textlink="">
      <xdr:nvSpPr>
        <xdr:cNvPr id="650" name="円/楕円 649"/>
        <xdr:cNvSpPr/>
      </xdr:nvSpPr>
      <xdr:spPr>
        <a:xfrm>
          <a:off x="15430500" y="1353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80717</xdr:rowOff>
    </xdr:from>
    <xdr:ext cx="378565" cy="259045"/>
    <xdr:sp macro="" textlink="">
      <xdr:nvSpPr>
        <xdr:cNvPr id="651" name="テキスト ボックス 650"/>
        <xdr:cNvSpPr txBox="1"/>
      </xdr:nvSpPr>
      <xdr:spPr>
        <a:xfrm>
          <a:off x="15292017" y="13625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169073</xdr:rowOff>
    </xdr:from>
    <xdr:to>
      <xdr:col>21</xdr:col>
      <xdr:colOff>212725</xdr:colOff>
      <xdr:row>79</xdr:row>
      <xdr:rowOff>99223</xdr:rowOff>
    </xdr:to>
    <xdr:sp macro="" textlink="">
      <xdr:nvSpPr>
        <xdr:cNvPr id="652" name="円/楕円 651"/>
        <xdr:cNvSpPr/>
      </xdr:nvSpPr>
      <xdr:spPr>
        <a:xfrm>
          <a:off x="14541500" y="1354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90350</xdr:rowOff>
    </xdr:from>
    <xdr:ext cx="378565" cy="259045"/>
    <xdr:sp macro="" textlink="">
      <xdr:nvSpPr>
        <xdr:cNvPr id="653" name="テキスト ボックス 652"/>
        <xdr:cNvSpPr txBox="1"/>
      </xdr:nvSpPr>
      <xdr:spPr>
        <a:xfrm>
          <a:off x="14403017" y="13634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75347</xdr:rowOff>
    </xdr:from>
    <xdr:to>
      <xdr:col>20</xdr:col>
      <xdr:colOff>9525</xdr:colOff>
      <xdr:row>79</xdr:row>
      <xdr:rowOff>5497</xdr:rowOff>
    </xdr:to>
    <xdr:sp macro="" textlink="">
      <xdr:nvSpPr>
        <xdr:cNvPr id="654" name="円/楕円 653"/>
        <xdr:cNvSpPr/>
      </xdr:nvSpPr>
      <xdr:spPr>
        <a:xfrm>
          <a:off x="13652500" y="1344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22024</xdr:rowOff>
    </xdr:from>
    <xdr:ext cx="378565" cy="259045"/>
    <xdr:sp macro="" textlink="">
      <xdr:nvSpPr>
        <xdr:cNvPr id="655" name="テキスト ボックス 654"/>
        <xdr:cNvSpPr txBox="1"/>
      </xdr:nvSpPr>
      <xdr:spPr>
        <a:xfrm>
          <a:off x="13514017" y="13223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102290</xdr:rowOff>
    </xdr:from>
    <xdr:to>
      <xdr:col>18</xdr:col>
      <xdr:colOff>492125</xdr:colOff>
      <xdr:row>78</xdr:row>
      <xdr:rowOff>32440</xdr:rowOff>
    </xdr:to>
    <xdr:sp macro="" textlink="">
      <xdr:nvSpPr>
        <xdr:cNvPr id="656" name="円/楕円 655"/>
        <xdr:cNvSpPr/>
      </xdr:nvSpPr>
      <xdr:spPr>
        <a:xfrm>
          <a:off x="12763500" y="1330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48967</xdr:rowOff>
    </xdr:from>
    <xdr:ext cx="469744" cy="259045"/>
    <xdr:sp macro="" textlink="">
      <xdr:nvSpPr>
        <xdr:cNvPr id="657" name="テキスト ボックス 656"/>
        <xdr:cNvSpPr txBox="1"/>
      </xdr:nvSpPr>
      <xdr:spPr>
        <a:xfrm>
          <a:off x="12579427" y="1307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5" name="テキスト ボックス 67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7" name="テキスト ボックス 67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146496</xdr:rowOff>
    </xdr:from>
    <xdr:to>
      <xdr:col>23</xdr:col>
      <xdr:colOff>516889</xdr:colOff>
      <xdr:row>98</xdr:row>
      <xdr:rowOff>115506</xdr:rowOff>
    </xdr:to>
    <xdr:cxnSp macro="">
      <xdr:nvCxnSpPr>
        <xdr:cNvPr id="681" name="直線コネクタ 680"/>
        <xdr:cNvCxnSpPr/>
      </xdr:nvCxnSpPr>
      <xdr:spPr>
        <a:xfrm flipV="1">
          <a:off x="16317595" y="15748446"/>
          <a:ext cx="1269" cy="116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119333</xdr:rowOff>
    </xdr:from>
    <xdr:ext cx="534377" cy="259045"/>
    <xdr:sp macro="" textlink="">
      <xdr:nvSpPr>
        <xdr:cNvPr id="682" name="公債費最小値テキスト"/>
        <xdr:cNvSpPr txBox="1"/>
      </xdr:nvSpPr>
      <xdr:spPr>
        <a:xfrm>
          <a:off x="16370300"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115506</xdr:rowOff>
    </xdr:from>
    <xdr:to>
      <xdr:col>23</xdr:col>
      <xdr:colOff>606425</xdr:colOff>
      <xdr:row>98</xdr:row>
      <xdr:rowOff>115506</xdr:rowOff>
    </xdr:to>
    <xdr:cxnSp macro="">
      <xdr:nvCxnSpPr>
        <xdr:cNvPr id="683" name="直線コネクタ 682"/>
        <xdr:cNvCxnSpPr/>
      </xdr:nvCxnSpPr>
      <xdr:spPr>
        <a:xfrm>
          <a:off x="16230600" y="169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93173</xdr:rowOff>
    </xdr:from>
    <xdr:ext cx="599010" cy="259045"/>
    <xdr:sp macro="" textlink="">
      <xdr:nvSpPr>
        <xdr:cNvPr id="684" name="公債費最大値テキスト"/>
        <xdr:cNvSpPr txBox="1"/>
      </xdr:nvSpPr>
      <xdr:spPr>
        <a:xfrm>
          <a:off x="16370300" y="155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146496</xdr:rowOff>
    </xdr:from>
    <xdr:to>
      <xdr:col>23</xdr:col>
      <xdr:colOff>606425</xdr:colOff>
      <xdr:row>91</xdr:row>
      <xdr:rowOff>146496</xdr:rowOff>
    </xdr:to>
    <xdr:cxnSp macro="">
      <xdr:nvCxnSpPr>
        <xdr:cNvPr id="685" name="直線コネクタ 684"/>
        <xdr:cNvCxnSpPr/>
      </xdr:nvCxnSpPr>
      <xdr:spPr>
        <a:xfrm>
          <a:off x="16230600" y="1574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127684</xdr:rowOff>
    </xdr:from>
    <xdr:to>
      <xdr:col>23</xdr:col>
      <xdr:colOff>517525</xdr:colOff>
      <xdr:row>97</xdr:row>
      <xdr:rowOff>138100</xdr:rowOff>
    </xdr:to>
    <xdr:cxnSp macro="">
      <xdr:nvCxnSpPr>
        <xdr:cNvPr id="686" name="直線コネクタ 685"/>
        <xdr:cNvCxnSpPr/>
      </xdr:nvCxnSpPr>
      <xdr:spPr>
        <a:xfrm flipV="1">
          <a:off x="15481300" y="16758334"/>
          <a:ext cx="838200" cy="1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93984</xdr:rowOff>
    </xdr:from>
    <xdr:ext cx="534377" cy="259045"/>
    <xdr:sp macro="" textlink="">
      <xdr:nvSpPr>
        <xdr:cNvPr id="687" name="公債費平均値テキスト"/>
        <xdr:cNvSpPr txBox="1"/>
      </xdr:nvSpPr>
      <xdr:spPr>
        <a:xfrm>
          <a:off x="16370300" y="1655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71107</xdr:rowOff>
    </xdr:from>
    <xdr:to>
      <xdr:col>23</xdr:col>
      <xdr:colOff>568325</xdr:colOff>
      <xdr:row>98</xdr:row>
      <xdr:rowOff>1257</xdr:rowOff>
    </xdr:to>
    <xdr:sp macro="" textlink="">
      <xdr:nvSpPr>
        <xdr:cNvPr id="688" name="フローチャート : 判断 687"/>
        <xdr:cNvSpPr/>
      </xdr:nvSpPr>
      <xdr:spPr>
        <a:xfrm>
          <a:off x="162687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138100</xdr:rowOff>
    </xdr:from>
    <xdr:to>
      <xdr:col>22</xdr:col>
      <xdr:colOff>365125</xdr:colOff>
      <xdr:row>97</xdr:row>
      <xdr:rowOff>159307</xdr:rowOff>
    </xdr:to>
    <xdr:cxnSp macro="">
      <xdr:nvCxnSpPr>
        <xdr:cNvPr id="689" name="直線コネクタ 688"/>
        <xdr:cNvCxnSpPr/>
      </xdr:nvCxnSpPr>
      <xdr:spPr>
        <a:xfrm flipV="1">
          <a:off x="14592300" y="16768750"/>
          <a:ext cx="889000" cy="2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89433</xdr:rowOff>
    </xdr:from>
    <xdr:to>
      <xdr:col>22</xdr:col>
      <xdr:colOff>415925</xdr:colOff>
      <xdr:row>98</xdr:row>
      <xdr:rowOff>19583</xdr:rowOff>
    </xdr:to>
    <xdr:sp macro="" textlink="">
      <xdr:nvSpPr>
        <xdr:cNvPr id="690" name="フローチャート : 判断 689"/>
        <xdr:cNvSpPr/>
      </xdr:nvSpPr>
      <xdr:spPr>
        <a:xfrm>
          <a:off x="15430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10710</xdr:rowOff>
    </xdr:from>
    <xdr:ext cx="534377" cy="259045"/>
    <xdr:sp macro="" textlink="">
      <xdr:nvSpPr>
        <xdr:cNvPr id="691" name="テキスト ボックス 690"/>
        <xdr:cNvSpPr txBox="1"/>
      </xdr:nvSpPr>
      <xdr:spPr>
        <a:xfrm>
          <a:off x="15214111" y="1681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145644</xdr:rowOff>
    </xdr:from>
    <xdr:to>
      <xdr:col>21</xdr:col>
      <xdr:colOff>161925</xdr:colOff>
      <xdr:row>97</xdr:row>
      <xdr:rowOff>159307</xdr:rowOff>
    </xdr:to>
    <xdr:cxnSp macro="">
      <xdr:nvCxnSpPr>
        <xdr:cNvPr id="692" name="直線コネクタ 691"/>
        <xdr:cNvCxnSpPr/>
      </xdr:nvCxnSpPr>
      <xdr:spPr>
        <a:xfrm>
          <a:off x="13703300" y="16776294"/>
          <a:ext cx="889000" cy="1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42838</xdr:rowOff>
    </xdr:from>
    <xdr:to>
      <xdr:col>21</xdr:col>
      <xdr:colOff>212725</xdr:colOff>
      <xdr:row>97</xdr:row>
      <xdr:rowOff>144438</xdr:rowOff>
    </xdr:to>
    <xdr:sp macro="" textlink="">
      <xdr:nvSpPr>
        <xdr:cNvPr id="693" name="フローチャート : 判断 692"/>
        <xdr:cNvSpPr/>
      </xdr:nvSpPr>
      <xdr:spPr>
        <a:xfrm>
          <a:off x="14541500" y="1667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160965</xdr:rowOff>
    </xdr:from>
    <xdr:ext cx="534377" cy="259045"/>
    <xdr:sp macro="" textlink="">
      <xdr:nvSpPr>
        <xdr:cNvPr id="694" name="テキスト ボックス 693"/>
        <xdr:cNvSpPr txBox="1"/>
      </xdr:nvSpPr>
      <xdr:spPr>
        <a:xfrm>
          <a:off x="14325111" y="1644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134344</xdr:rowOff>
    </xdr:from>
    <xdr:to>
      <xdr:col>19</xdr:col>
      <xdr:colOff>644525</xdr:colOff>
      <xdr:row>97</xdr:row>
      <xdr:rowOff>145644</xdr:rowOff>
    </xdr:to>
    <xdr:cxnSp macro="">
      <xdr:nvCxnSpPr>
        <xdr:cNvPr id="695" name="直線コネクタ 694"/>
        <xdr:cNvCxnSpPr/>
      </xdr:nvCxnSpPr>
      <xdr:spPr>
        <a:xfrm>
          <a:off x="12814300" y="16764994"/>
          <a:ext cx="889000" cy="1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38684</xdr:rowOff>
    </xdr:from>
    <xdr:to>
      <xdr:col>20</xdr:col>
      <xdr:colOff>9525</xdr:colOff>
      <xdr:row>97</xdr:row>
      <xdr:rowOff>140284</xdr:rowOff>
    </xdr:to>
    <xdr:sp macro="" textlink="">
      <xdr:nvSpPr>
        <xdr:cNvPr id="696" name="フローチャート : 判断 695"/>
        <xdr:cNvSpPr/>
      </xdr:nvSpPr>
      <xdr:spPr>
        <a:xfrm>
          <a:off x="13652500" y="1666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156811</xdr:rowOff>
    </xdr:from>
    <xdr:ext cx="534377" cy="259045"/>
    <xdr:sp macro="" textlink="">
      <xdr:nvSpPr>
        <xdr:cNvPr id="697" name="テキスト ボックス 696"/>
        <xdr:cNvSpPr txBox="1"/>
      </xdr:nvSpPr>
      <xdr:spPr>
        <a:xfrm>
          <a:off x="13436111" y="1644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40323</xdr:rowOff>
    </xdr:from>
    <xdr:to>
      <xdr:col>18</xdr:col>
      <xdr:colOff>492125</xdr:colOff>
      <xdr:row>97</xdr:row>
      <xdr:rowOff>141923</xdr:rowOff>
    </xdr:to>
    <xdr:sp macro="" textlink="">
      <xdr:nvSpPr>
        <xdr:cNvPr id="698" name="フローチャート : 判断 697"/>
        <xdr:cNvSpPr/>
      </xdr:nvSpPr>
      <xdr:spPr>
        <a:xfrm>
          <a:off x="12763500" y="1667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158450</xdr:rowOff>
    </xdr:from>
    <xdr:ext cx="534377" cy="259045"/>
    <xdr:sp macro="" textlink="">
      <xdr:nvSpPr>
        <xdr:cNvPr id="699" name="テキスト ボックス 698"/>
        <xdr:cNvSpPr txBox="1"/>
      </xdr:nvSpPr>
      <xdr:spPr>
        <a:xfrm>
          <a:off x="12547111" y="1644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76884</xdr:rowOff>
    </xdr:from>
    <xdr:to>
      <xdr:col>23</xdr:col>
      <xdr:colOff>568325</xdr:colOff>
      <xdr:row>98</xdr:row>
      <xdr:rowOff>7034</xdr:rowOff>
    </xdr:to>
    <xdr:sp macro="" textlink="">
      <xdr:nvSpPr>
        <xdr:cNvPr id="705" name="円/楕円 704"/>
        <xdr:cNvSpPr/>
      </xdr:nvSpPr>
      <xdr:spPr>
        <a:xfrm>
          <a:off x="16268700" y="1670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55311</xdr:rowOff>
    </xdr:from>
    <xdr:ext cx="534377" cy="259045"/>
    <xdr:sp macro="" textlink="">
      <xdr:nvSpPr>
        <xdr:cNvPr id="706" name="公債費該当値テキスト"/>
        <xdr:cNvSpPr txBox="1"/>
      </xdr:nvSpPr>
      <xdr:spPr>
        <a:xfrm>
          <a:off x="16370300" y="1668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34,077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87300</xdr:rowOff>
    </xdr:from>
    <xdr:to>
      <xdr:col>22</xdr:col>
      <xdr:colOff>415925</xdr:colOff>
      <xdr:row>98</xdr:row>
      <xdr:rowOff>17450</xdr:rowOff>
    </xdr:to>
    <xdr:sp macro="" textlink="">
      <xdr:nvSpPr>
        <xdr:cNvPr id="707" name="円/楕円 706"/>
        <xdr:cNvSpPr/>
      </xdr:nvSpPr>
      <xdr:spPr>
        <a:xfrm>
          <a:off x="15430500" y="1671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33977</xdr:rowOff>
    </xdr:from>
    <xdr:ext cx="534377" cy="259045"/>
    <xdr:sp macro="" textlink="">
      <xdr:nvSpPr>
        <xdr:cNvPr id="708" name="テキスト ボックス 707"/>
        <xdr:cNvSpPr txBox="1"/>
      </xdr:nvSpPr>
      <xdr:spPr>
        <a:xfrm>
          <a:off x="15214111" y="1649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32,710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108507</xdr:rowOff>
    </xdr:from>
    <xdr:to>
      <xdr:col>21</xdr:col>
      <xdr:colOff>212725</xdr:colOff>
      <xdr:row>98</xdr:row>
      <xdr:rowOff>38657</xdr:rowOff>
    </xdr:to>
    <xdr:sp macro="" textlink="">
      <xdr:nvSpPr>
        <xdr:cNvPr id="709" name="円/楕円 708"/>
        <xdr:cNvSpPr/>
      </xdr:nvSpPr>
      <xdr:spPr>
        <a:xfrm>
          <a:off x="14541500" y="167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29784</xdr:rowOff>
    </xdr:from>
    <xdr:ext cx="534377" cy="259045"/>
    <xdr:sp macro="" textlink="">
      <xdr:nvSpPr>
        <xdr:cNvPr id="710" name="テキスト ボックス 709"/>
        <xdr:cNvSpPr txBox="1"/>
      </xdr:nvSpPr>
      <xdr:spPr>
        <a:xfrm>
          <a:off x="14325111" y="1683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94844</xdr:rowOff>
    </xdr:from>
    <xdr:to>
      <xdr:col>20</xdr:col>
      <xdr:colOff>9525</xdr:colOff>
      <xdr:row>98</xdr:row>
      <xdr:rowOff>24994</xdr:rowOff>
    </xdr:to>
    <xdr:sp macro="" textlink="">
      <xdr:nvSpPr>
        <xdr:cNvPr id="711" name="円/楕円 710"/>
        <xdr:cNvSpPr/>
      </xdr:nvSpPr>
      <xdr:spPr>
        <a:xfrm>
          <a:off x="13652500" y="1672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16121</xdr:rowOff>
    </xdr:from>
    <xdr:ext cx="534377" cy="259045"/>
    <xdr:sp macro="" textlink="">
      <xdr:nvSpPr>
        <xdr:cNvPr id="712" name="テキスト ボックス 711"/>
        <xdr:cNvSpPr txBox="1"/>
      </xdr:nvSpPr>
      <xdr:spPr>
        <a:xfrm>
          <a:off x="13436111" y="1681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83544</xdr:rowOff>
    </xdr:from>
    <xdr:to>
      <xdr:col>18</xdr:col>
      <xdr:colOff>492125</xdr:colOff>
      <xdr:row>98</xdr:row>
      <xdr:rowOff>13694</xdr:rowOff>
    </xdr:to>
    <xdr:sp macro="" textlink="">
      <xdr:nvSpPr>
        <xdr:cNvPr id="713" name="円/楕円 712"/>
        <xdr:cNvSpPr/>
      </xdr:nvSpPr>
      <xdr:spPr>
        <a:xfrm>
          <a:off x="12763500" y="167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4821</xdr:rowOff>
    </xdr:from>
    <xdr:ext cx="534377" cy="259045"/>
    <xdr:sp macro="" textlink="">
      <xdr:nvSpPr>
        <xdr:cNvPr id="714" name="テキスト ボックス 713"/>
        <xdr:cNvSpPr txBox="1"/>
      </xdr:nvSpPr>
      <xdr:spPr>
        <a:xfrm>
          <a:off x="12547111" y="168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125413</xdr:rowOff>
    </xdr:from>
    <xdr:to>
      <xdr:col>32</xdr:col>
      <xdr:colOff>186689</xdr:colOff>
      <xdr:row>39</xdr:row>
      <xdr:rowOff>44450</xdr:rowOff>
    </xdr:to>
    <xdr:cxnSp macro="">
      <xdr:nvCxnSpPr>
        <xdr:cNvPr id="738" name="直線コネクタ 737"/>
        <xdr:cNvCxnSpPr/>
      </xdr:nvCxnSpPr>
      <xdr:spPr>
        <a:xfrm flipV="1">
          <a:off x="22159595" y="5440363"/>
          <a:ext cx="1269" cy="129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69931</xdr:rowOff>
    </xdr:from>
    <xdr:ext cx="249299" cy="259045"/>
    <xdr:sp macro="" textlink="">
      <xdr:nvSpPr>
        <xdr:cNvPr id="739" name="諸支出金最小値テキスト"/>
        <xdr:cNvSpPr txBox="1"/>
      </xdr:nvSpPr>
      <xdr:spPr>
        <a:xfrm>
          <a:off x="22212300" y="6756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72090</xdr:rowOff>
    </xdr:from>
    <xdr:ext cx="469744" cy="259045"/>
    <xdr:sp macro="" textlink="">
      <xdr:nvSpPr>
        <xdr:cNvPr id="741" name="諸支出金最大値テキスト"/>
        <xdr:cNvSpPr txBox="1"/>
      </xdr:nvSpPr>
      <xdr:spPr>
        <a:xfrm>
          <a:off x="22212300" y="521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125413</xdr:rowOff>
    </xdr:from>
    <xdr:to>
      <xdr:col>32</xdr:col>
      <xdr:colOff>276225</xdr:colOff>
      <xdr:row>31</xdr:row>
      <xdr:rowOff>125413</xdr:rowOff>
    </xdr:to>
    <xdr:cxnSp macro="">
      <xdr:nvCxnSpPr>
        <xdr:cNvPr id="742" name="直線コネクタ 741"/>
        <xdr:cNvCxnSpPr/>
      </xdr:nvCxnSpPr>
      <xdr:spPr>
        <a:xfrm>
          <a:off x="22072600" y="544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158831</xdr:rowOff>
    </xdr:from>
    <xdr:ext cx="378565" cy="259045"/>
    <xdr:sp macro="" textlink="">
      <xdr:nvSpPr>
        <xdr:cNvPr id="744" name="諸支出金平均値テキスト"/>
        <xdr:cNvSpPr txBox="1"/>
      </xdr:nvSpPr>
      <xdr:spPr>
        <a:xfrm>
          <a:off x="22212300" y="6502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45" name="フローチャート : 判断 744"/>
        <xdr:cNvSpPr/>
      </xdr:nvSpPr>
      <xdr:spPr>
        <a:xfrm>
          <a:off x="221107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121094</xdr:rowOff>
    </xdr:from>
    <xdr:to>
      <xdr:col>31</xdr:col>
      <xdr:colOff>85725</xdr:colOff>
      <xdr:row>39</xdr:row>
      <xdr:rowOff>51244</xdr:rowOff>
    </xdr:to>
    <xdr:sp macro="" textlink="">
      <xdr:nvSpPr>
        <xdr:cNvPr id="747" name="フローチャート : 判断 746"/>
        <xdr:cNvSpPr/>
      </xdr:nvSpPr>
      <xdr:spPr>
        <a:xfrm>
          <a:off x="212725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67772</xdr:rowOff>
    </xdr:from>
    <xdr:ext cx="378565" cy="259045"/>
    <xdr:sp macro="" textlink="">
      <xdr:nvSpPr>
        <xdr:cNvPr id="748" name="テキスト ボックス 747"/>
        <xdr:cNvSpPr txBox="1"/>
      </xdr:nvSpPr>
      <xdr:spPr>
        <a:xfrm>
          <a:off x="21134017" y="641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126238</xdr:rowOff>
    </xdr:from>
    <xdr:to>
      <xdr:col>29</xdr:col>
      <xdr:colOff>568325</xdr:colOff>
      <xdr:row>39</xdr:row>
      <xdr:rowOff>56388</xdr:rowOff>
    </xdr:to>
    <xdr:sp macro="" textlink="">
      <xdr:nvSpPr>
        <xdr:cNvPr id="750" name="フローチャート : 判断 749"/>
        <xdr:cNvSpPr/>
      </xdr:nvSpPr>
      <xdr:spPr>
        <a:xfrm>
          <a:off x="2038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72915</xdr:rowOff>
    </xdr:from>
    <xdr:ext cx="378565" cy="259045"/>
    <xdr:sp macro="" textlink="">
      <xdr:nvSpPr>
        <xdr:cNvPr id="751" name="テキスト ボックス 750"/>
        <xdr:cNvSpPr txBox="1"/>
      </xdr:nvSpPr>
      <xdr:spPr>
        <a:xfrm>
          <a:off x="20245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130239</xdr:rowOff>
    </xdr:from>
    <xdr:to>
      <xdr:col>28</xdr:col>
      <xdr:colOff>365125</xdr:colOff>
      <xdr:row>39</xdr:row>
      <xdr:rowOff>60389</xdr:rowOff>
    </xdr:to>
    <xdr:sp macro="" textlink="">
      <xdr:nvSpPr>
        <xdr:cNvPr id="753" name="フローチャート : 判断 752"/>
        <xdr:cNvSpPr/>
      </xdr:nvSpPr>
      <xdr:spPr>
        <a:xfrm>
          <a:off x="19494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76916</xdr:rowOff>
    </xdr:from>
    <xdr:ext cx="378565" cy="259045"/>
    <xdr:sp macro="" textlink="">
      <xdr:nvSpPr>
        <xdr:cNvPr id="754" name="テキスト ボックス 753"/>
        <xdr:cNvSpPr txBox="1"/>
      </xdr:nvSpPr>
      <xdr:spPr>
        <a:xfrm>
          <a:off x="19356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80518</xdr:rowOff>
    </xdr:from>
    <xdr:to>
      <xdr:col>27</xdr:col>
      <xdr:colOff>161925</xdr:colOff>
      <xdr:row>39</xdr:row>
      <xdr:rowOff>10668</xdr:rowOff>
    </xdr:to>
    <xdr:sp macro="" textlink="">
      <xdr:nvSpPr>
        <xdr:cNvPr id="755" name="フローチャート : 判断 754"/>
        <xdr:cNvSpPr/>
      </xdr:nvSpPr>
      <xdr:spPr>
        <a:xfrm>
          <a:off x="18605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27195</xdr:rowOff>
    </xdr:from>
    <xdr:ext cx="378565" cy="259045"/>
    <xdr:sp macro="" textlink="">
      <xdr:nvSpPr>
        <xdr:cNvPr id="756" name="テキスト ボックス 755"/>
        <xdr:cNvSpPr txBox="1"/>
      </xdr:nvSpPr>
      <xdr:spPr>
        <a:xfrm>
          <a:off x="18467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2" name="円/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114380</xdr:rowOff>
    </xdr:from>
    <xdr:ext cx="249299" cy="259045"/>
    <xdr:sp macro="" textlink="">
      <xdr:nvSpPr>
        <xdr:cNvPr id="763" name="諸支出金該当値テキスト"/>
        <xdr:cNvSpPr txBox="1"/>
      </xdr:nvSpPr>
      <xdr:spPr>
        <a:xfrm>
          <a:off x="22212300" y="66294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4" name="円/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5" name="テキスト ボックス 76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6" name="円/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7" name="テキスト ボックス 76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8" name="円/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9" name="テキスト ボックス 76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0" name="円/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1" name="テキスト ボックス 77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5" name="テキスト ボックス 784"/>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7" name="テキスト ボックス 786"/>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9" name="テキスト ボックス 788"/>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1" name="テキスト ボックス 790"/>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5" name="直線コネクタ 794"/>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6"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8"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1"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2" name="フローチャート : 判断 801"/>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4" name="フローチャート : 判断 803"/>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5" name="テキスト ボックス 80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7" name="フローチャート : 判断 806"/>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8" name="テキスト ボックス 807"/>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9" name="直線コネクタ 80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0" name="フローチャート : 判断 809"/>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1" name="テキスト ボックス 810"/>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2" name="フローチャート : 判断 811"/>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3" name="テキスト ボックス 812"/>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9" name="円/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0"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1" name="円/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2" name="テキスト ボックス 821"/>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3" name="円/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4" name="テキスト ボックス 823"/>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5" name="円/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6" name="テキスト ボックス 825"/>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7" name="円/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8" name="テキスト ボックス 827"/>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総務費，消防費は，それぞれ新庁舎整備，新消防庁舎整備が完了したことにより，前年度と比較して大きく減少した。</a:t>
          </a:r>
          <a:endParaRPr kumimoji="1" lang="en-US" altLang="ja-JP" sz="1300">
            <a:latin typeface="ＭＳ Ｐゴシック"/>
          </a:endParaRPr>
        </a:p>
        <a:p>
          <a:r>
            <a:rPr kumimoji="1" lang="ja-JP" altLang="en-US" sz="1300">
              <a:latin typeface="ＭＳ Ｐゴシック"/>
            </a:rPr>
            <a:t>　民生費は，住民一人当たり</a:t>
          </a:r>
          <a:r>
            <a:rPr kumimoji="1" lang="en-US" altLang="ja-JP" sz="1300">
              <a:latin typeface="ＭＳ Ｐゴシック"/>
            </a:rPr>
            <a:t>128,024</a:t>
          </a:r>
          <a:r>
            <a:rPr kumimoji="1" lang="ja-JP" altLang="en-US" sz="1300">
              <a:latin typeface="ＭＳ Ｐゴシック"/>
            </a:rPr>
            <a:t>円となっており，類似団体を下回っているものの，扶助費の増加により上昇傾向にある。</a:t>
          </a:r>
          <a:endParaRPr kumimoji="1" lang="en-US" altLang="ja-JP" sz="1300">
            <a:latin typeface="ＭＳ Ｐゴシック"/>
          </a:endParaRPr>
        </a:p>
        <a:p>
          <a:r>
            <a:rPr kumimoji="1" lang="ja-JP" altLang="en-US" sz="1300">
              <a:latin typeface="ＭＳ Ｐゴシック"/>
            </a:rPr>
            <a:t>　衛生費は，市営斎場整備，清掃センター基幹的設備更新により，住民一人当たり</a:t>
          </a:r>
          <a:r>
            <a:rPr kumimoji="1" lang="en-US" altLang="ja-JP" sz="1300">
              <a:latin typeface="ＭＳ Ｐゴシック"/>
            </a:rPr>
            <a:t>57,784</a:t>
          </a:r>
          <a:r>
            <a:rPr kumimoji="1" lang="ja-JP" altLang="en-US" sz="1300">
              <a:latin typeface="ＭＳ Ｐゴシック"/>
            </a:rPr>
            <a:t>円と前年度と比較して大きく増加した。</a:t>
          </a:r>
          <a:endParaRPr kumimoji="1" lang="en-US" altLang="ja-JP" sz="1300">
            <a:latin typeface="ＭＳ Ｐゴシック"/>
          </a:endParaRPr>
        </a:p>
        <a:p>
          <a:r>
            <a:rPr kumimoji="1" lang="ja-JP" altLang="en-US" sz="1300">
              <a:latin typeface="ＭＳ Ｐゴシック"/>
            </a:rPr>
            <a:t>　土木費，教育費は，年度により増減はあるものの，いずれも類似団体と比較して高い水準にある。これは，都市施設や街路の整備，社会教育施設，学校施設の整備など，本市の未来へとつなぐ基幹事業を推進しているため，</a:t>
          </a:r>
          <a:endParaRPr kumimoji="1" lang="en-US" altLang="ja-JP" sz="1300">
            <a:latin typeface="ＭＳ Ｐゴシック"/>
          </a:endParaRPr>
        </a:p>
        <a:p>
          <a:r>
            <a:rPr kumimoji="1" lang="ja-JP" altLang="en-US" sz="1300">
              <a:latin typeface="ＭＳ Ｐゴシック"/>
            </a:rPr>
            <a:t>普通建設事業費が類似団体より高くなっていることによるものである。</a:t>
          </a:r>
        </a:p>
        <a:p>
          <a:r>
            <a:rPr kumimoji="1" lang="ja-JP" altLang="en-US" sz="1300">
              <a:latin typeface="ＭＳ Ｐゴシック"/>
            </a:rPr>
            <a:t>　今後は，大型事業の完了に伴い，普通建設事業費は減少する見込みとなっているが，発行した市債の償還開始により公債費の増が予想されることから，施策の厳選や事務事業の見直し等により，後年度のコスト抑制に努め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茨城県土浦市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財政調整基金残高は，繰越金の積立てなどにより平成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年度まで年々増加してきたが，大型事業の推進に伴い取崩しを実施しているため，平成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年度以降減少に転じている。</a:t>
          </a:r>
        </a:p>
        <a:p>
          <a:r>
            <a:rPr kumimoji="1" lang="ja-JP" altLang="en-US" sz="1400">
              <a:latin typeface="ＭＳ ゴシック" pitchFamily="49" charset="-128"/>
              <a:ea typeface="ＭＳ ゴシック" pitchFamily="49" charset="-128"/>
            </a:rPr>
            <a:t>　また，実質収支についても，平成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年度は税収の増などにより</a:t>
          </a:r>
          <a:r>
            <a:rPr kumimoji="1" lang="en-US" altLang="ja-JP" sz="1400">
              <a:latin typeface="ＭＳ ゴシック" pitchFamily="49" charset="-128"/>
              <a:ea typeface="ＭＳ ゴシック" pitchFamily="49" charset="-128"/>
            </a:rPr>
            <a:t>7.15</a:t>
          </a:r>
          <a:r>
            <a:rPr kumimoji="1" lang="ja-JP" altLang="en-US" sz="1400">
              <a:latin typeface="ＭＳ ゴシック" pitchFamily="49" charset="-128"/>
              <a:ea typeface="ＭＳ ゴシック" pitchFamily="49" charset="-128"/>
            </a:rPr>
            <a:t>％に上昇したものの，その後は低下傾向にある。</a:t>
          </a:r>
        </a:p>
        <a:p>
          <a:r>
            <a:rPr kumimoji="1" lang="ja-JP" altLang="en-US" sz="1400">
              <a:latin typeface="ＭＳ ゴシック" pitchFamily="49" charset="-128"/>
              <a:ea typeface="ＭＳ ゴシック" pitchFamily="49" charset="-128"/>
            </a:rPr>
            <a:t>　今後は，市税徴収率の更なる向上や，市債新規発行の厳選による公債費の抑制など，将来を見据えた財政運営に努める。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茨城県土浦市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連結実質赤字比率に係る赤字・黒字の構成は，全会計とも黒字となっている。</a:t>
          </a:r>
        </a:p>
        <a:p>
          <a:r>
            <a:rPr kumimoji="1" lang="ja-JP" altLang="en-US" sz="1400">
              <a:latin typeface="ＭＳ ゴシック" pitchFamily="49" charset="-128"/>
              <a:ea typeface="ＭＳ ゴシック" pitchFamily="49" charset="-128"/>
            </a:rPr>
            <a:t>　また，全会計の標準財政規模比については，平成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年度にかけては一般会計実質収支の増により</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％前後まで上昇したが，平成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年度は平年並みの</a:t>
          </a:r>
          <a:r>
            <a:rPr kumimoji="1" lang="en-US" altLang="ja-JP" sz="1400">
              <a:latin typeface="ＭＳ ゴシック" pitchFamily="49" charset="-128"/>
              <a:ea typeface="ＭＳ ゴシック" pitchFamily="49" charset="-128"/>
            </a:rPr>
            <a:t>12.90</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　今後とも，効率的な財政運営を行い，健全化に努める。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57589219</v>
      </c>
      <c r="BO4" s="381"/>
      <c r="BP4" s="381"/>
      <c r="BQ4" s="381"/>
      <c r="BR4" s="381"/>
      <c r="BS4" s="381"/>
      <c r="BT4" s="381"/>
      <c r="BU4" s="382"/>
      <c r="BV4" s="380">
        <v>62643300</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3.1</v>
      </c>
      <c r="CU4" s="387"/>
      <c r="CV4" s="387"/>
      <c r="CW4" s="387"/>
      <c r="CX4" s="387"/>
      <c r="CY4" s="387"/>
      <c r="CZ4" s="387"/>
      <c r="DA4" s="388"/>
      <c r="DB4" s="386">
        <v>2.2000000000000002</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56063369</v>
      </c>
      <c r="BO5" s="418"/>
      <c r="BP5" s="418"/>
      <c r="BQ5" s="418"/>
      <c r="BR5" s="418"/>
      <c r="BS5" s="418"/>
      <c r="BT5" s="418"/>
      <c r="BU5" s="419"/>
      <c r="BV5" s="417">
        <v>61345827</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90.6</v>
      </c>
      <c r="CU5" s="415"/>
      <c r="CV5" s="415"/>
      <c r="CW5" s="415"/>
      <c r="CX5" s="415"/>
      <c r="CY5" s="415"/>
      <c r="CZ5" s="415"/>
      <c r="DA5" s="416"/>
      <c r="DB5" s="414">
        <v>89.2</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1525850</v>
      </c>
      <c r="BO6" s="418"/>
      <c r="BP6" s="418"/>
      <c r="BQ6" s="418"/>
      <c r="BR6" s="418"/>
      <c r="BS6" s="418"/>
      <c r="BT6" s="418"/>
      <c r="BU6" s="419"/>
      <c r="BV6" s="417">
        <v>1297473</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97</v>
      </c>
      <c r="CU6" s="455"/>
      <c r="CV6" s="455"/>
      <c r="CW6" s="455"/>
      <c r="CX6" s="455"/>
      <c r="CY6" s="455"/>
      <c r="CZ6" s="455"/>
      <c r="DA6" s="456"/>
      <c r="DB6" s="454">
        <v>96.3</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629652</v>
      </c>
      <c r="BO7" s="418"/>
      <c r="BP7" s="418"/>
      <c r="BQ7" s="418"/>
      <c r="BR7" s="418"/>
      <c r="BS7" s="418"/>
      <c r="BT7" s="418"/>
      <c r="BU7" s="419"/>
      <c r="BV7" s="417">
        <v>650631</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29029662</v>
      </c>
      <c r="CU7" s="418"/>
      <c r="CV7" s="418"/>
      <c r="CW7" s="418"/>
      <c r="CX7" s="418"/>
      <c r="CY7" s="418"/>
      <c r="CZ7" s="418"/>
      <c r="DA7" s="419"/>
      <c r="DB7" s="417">
        <v>29061837</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896198</v>
      </c>
      <c r="BO8" s="418"/>
      <c r="BP8" s="418"/>
      <c r="BQ8" s="418"/>
      <c r="BR8" s="418"/>
      <c r="BS8" s="418"/>
      <c r="BT8" s="418"/>
      <c r="BU8" s="419"/>
      <c r="BV8" s="417">
        <v>646842</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0.88</v>
      </c>
      <c r="CU8" s="458"/>
      <c r="CV8" s="458"/>
      <c r="CW8" s="458"/>
      <c r="CX8" s="458"/>
      <c r="CY8" s="458"/>
      <c r="CZ8" s="458"/>
      <c r="DA8" s="459"/>
      <c r="DB8" s="457">
        <v>0.88</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140804</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249356</v>
      </c>
      <c r="BO9" s="418"/>
      <c r="BP9" s="418"/>
      <c r="BQ9" s="418"/>
      <c r="BR9" s="418"/>
      <c r="BS9" s="418"/>
      <c r="BT9" s="418"/>
      <c r="BU9" s="419"/>
      <c r="BV9" s="417">
        <v>-474128</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13.8</v>
      </c>
      <c r="CU9" s="415"/>
      <c r="CV9" s="415"/>
      <c r="CW9" s="415"/>
      <c r="CX9" s="415"/>
      <c r="CY9" s="415"/>
      <c r="CZ9" s="415"/>
      <c r="DA9" s="416"/>
      <c r="DB9" s="414">
        <v>13.2</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104</v>
      </c>
      <c r="M10" s="447"/>
      <c r="N10" s="447"/>
      <c r="O10" s="447"/>
      <c r="P10" s="447"/>
      <c r="Q10" s="448"/>
      <c r="R10" s="468">
        <v>143839</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1017</v>
      </c>
      <c r="BO10" s="418"/>
      <c r="BP10" s="418"/>
      <c r="BQ10" s="418"/>
      <c r="BR10" s="418"/>
      <c r="BS10" s="418"/>
      <c r="BT10" s="418"/>
      <c r="BU10" s="419"/>
      <c r="BV10" s="417">
        <v>2510</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79</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143570</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295859</v>
      </c>
      <c r="BO12" s="418"/>
      <c r="BP12" s="418"/>
      <c r="BQ12" s="418"/>
      <c r="BR12" s="418"/>
      <c r="BS12" s="418"/>
      <c r="BT12" s="418"/>
      <c r="BU12" s="419"/>
      <c r="BV12" s="417">
        <v>642816</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140160</v>
      </c>
      <c r="S13" s="499"/>
      <c r="T13" s="499"/>
      <c r="U13" s="499"/>
      <c r="V13" s="500"/>
      <c r="W13" s="433" t="s">
        <v>125</v>
      </c>
      <c r="X13" s="434"/>
      <c r="Y13" s="434"/>
      <c r="Z13" s="434"/>
      <c r="AA13" s="434"/>
      <c r="AB13" s="424"/>
      <c r="AC13" s="468">
        <v>2203</v>
      </c>
      <c r="AD13" s="469"/>
      <c r="AE13" s="469"/>
      <c r="AF13" s="469"/>
      <c r="AG13" s="508"/>
      <c r="AH13" s="468">
        <v>2174</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-45486</v>
      </c>
      <c r="BO13" s="418"/>
      <c r="BP13" s="418"/>
      <c r="BQ13" s="418"/>
      <c r="BR13" s="418"/>
      <c r="BS13" s="418"/>
      <c r="BT13" s="418"/>
      <c r="BU13" s="419"/>
      <c r="BV13" s="417">
        <v>-1114434</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6.7</v>
      </c>
      <c r="CU13" s="415"/>
      <c r="CV13" s="415"/>
      <c r="CW13" s="415"/>
      <c r="CX13" s="415"/>
      <c r="CY13" s="415"/>
      <c r="CZ13" s="415"/>
      <c r="DA13" s="416"/>
      <c r="DB13" s="414">
        <v>6.1</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130</v>
      </c>
      <c r="M14" s="496"/>
      <c r="N14" s="496"/>
      <c r="O14" s="496"/>
      <c r="P14" s="496"/>
      <c r="Q14" s="497"/>
      <c r="R14" s="498">
        <v>144088</v>
      </c>
      <c r="S14" s="499"/>
      <c r="T14" s="499"/>
      <c r="U14" s="499"/>
      <c r="V14" s="500"/>
      <c r="W14" s="407"/>
      <c r="X14" s="408"/>
      <c r="Y14" s="408"/>
      <c r="Z14" s="408"/>
      <c r="AA14" s="408"/>
      <c r="AB14" s="397"/>
      <c r="AC14" s="501">
        <v>3.4</v>
      </c>
      <c r="AD14" s="502"/>
      <c r="AE14" s="502"/>
      <c r="AF14" s="502"/>
      <c r="AG14" s="503"/>
      <c r="AH14" s="501">
        <v>3.4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69.599999999999994</v>
      </c>
      <c r="CU14" s="513"/>
      <c r="CV14" s="513"/>
      <c r="CW14" s="513"/>
      <c r="CX14" s="513"/>
      <c r="CY14" s="513"/>
      <c r="CZ14" s="513"/>
      <c r="DA14" s="514"/>
      <c r="DB14" s="512">
        <v>55.4</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140811</v>
      </c>
      <c r="S15" s="499"/>
      <c r="T15" s="499"/>
      <c r="U15" s="499"/>
      <c r="V15" s="500"/>
      <c r="W15" s="433" t="s">
        <v>132</v>
      </c>
      <c r="X15" s="434"/>
      <c r="Y15" s="434"/>
      <c r="Z15" s="434"/>
      <c r="AA15" s="434"/>
      <c r="AB15" s="424"/>
      <c r="AC15" s="468">
        <v>16441</v>
      </c>
      <c r="AD15" s="469"/>
      <c r="AE15" s="469"/>
      <c r="AF15" s="469"/>
      <c r="AG15" s="508"/>
      <c r="AH15" s="468">
        <v>15324</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18524254</v>
      </c>
      <c r="BO15" s="381"/>
      <c r="BP15" s="381"/>
      <c r="BQ15" s="381"/>
      <c r="BR15" s="381"/>
      <c r="BS15" s="381"/>
      <c r="BT15" s="381"/>
      <c r="BU15" s="382"/>
      <c r="BV15" s="380">
        <v>18373676</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25.3</v>
      </c>
      <c r="AD16" s="502"/>
      <c r="AE16" s="502"/>
      <c r="AF16" s="502"/>
      <c r="AG16" s="503"/>
      <c r="AH16" s="501">
        <v>24</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21315046</v>
      </c>
      <c r="BO16" s="418"/>
      <c r="BP16" s="418"/>
      <c r="BQ16" s="418"/>
      <c r="BR16" s="418"/>
      <c r="BS16" s="418"/>
      <c r="BT16" s="418"/>
      <c r="BU16" s="419"/>
      <c r="BV16" s="417">
        <v>21103411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46403</v>
      </c>
      <c r="AD17" s="469"/>
      <c r="AE17" s="469"/>
      <c r="AF17" s="469"/>
      <c r="AG17" s="508"/>
      <c r="AH17" s="468">
        <v>46395</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23761064</v>
      </c>
      <c r="BO17" s="418"/>
      <c r="BP17" s="418"/>
      <c r="BQ17" s="418"/>
      <c r="BR17" s="418"/>
      <c r="BS17" s="418"/>
      <c r="BT17" s="418"/>
      <c r="BU17" s="419"/>
      <c r="BV17" s="417">
        <v>23529394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142</v>
      </c>
      <c r="C18" s="460"/>
      <c r="D18" s="460"/>
      <c r="E18" s="529"/>
      <c r="F18" s="529"/>
      <c r="G18" s="529"/>
      <c r="H18" s="529"/>
      <c r="I18" s="529"/>
      <c r="J18" s="529"/>
      <c r="K18" s="529"/>
      <c r="L18" s="530">
        <v>122.89</v>
      </c>
      <c r="M18" s="530"/>
      <c r="N18" s="530"/>
      <c r="O18" s="530"/>
      <c r="P18" s="530"/>
      <c r="Q18" s="530"/>
      <c r="R18" s="531"/>
      <c r="S18" s="531"/>
      <c r="T18" s="531"/>
      <c r="U18" s="531"/>
      <c r="V18" s="532"/>
      <c r="W18" s="435"/>
      <c r="X18" s="436"/>
      <c r="Y18" s="436"/>
      <c r="Z18" s="436"/>
      <c r="AA18" s="436"/>
      <c r="AB18" s="427"/>
      <c r="AC18" s="533">
        <v>71.3</v>
      </c>
      <c r="AD18" s="534"/>
      <c r="AE18" s="534"/>
      <c r="AF18" s="534"/>
      <c r="AG18" s="535"/>
      <c r="AH18" s="533">
        <v>72.599999999999994</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26976090</v>
      </c>
      <c r="BO18" s="418"/>
      <c r="BP18" s="418"/>
      <c r="BQ18" s="418"/>
      <c r="BR18" s="418"/>
      <c r="BS18" s="418"/>
      <c r="BT18" s="418"/>
      <c r="BU18" s="419"/>
      <c r="BV18" s="417">
        <v>27028588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144</v>
      </c>
      <c r="C19" s="460"/>
      <c r="D19" s="460"/>
      <c r="E19" s="529"/>
      <c r="F19" s="529"/>
      <c r="G19" s="529"/>
      <c r="H19" s="529"/>
      <c r="I19" s="529"/>
      <c r="J19" s="529"/>
      <c r="K19" s="529"/>
      <c r="L19" s="537">
        <v>1146</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34666387</v>
      </c>
      <c r="BO19" s="418"/>
      <c r="BP19" s="418"/>
      <c r="BQ19" s="418"/>
      <c r="BR19" s="418"/>
      <c r="BS19" s="418"/>
      <c r="BT19" s="418"/>
      <c r="BU19" s="419"/>
      <c r="BV19" s="417">
        <v>35121692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146</v>
      </c>
      <c r="C20" s="460"/>
      <c r="D20" s="460"/>
      <c r="E20" s="529"/>
      <c r="F20" s="529"/>
      <c r="G20" s="529"/>
      <c r="H20" s="529"/>
      <c r="I20" s="529"/>
      <c r="J20" s="529"/>
      <c r="K20" s="529"/>
      <c r="L20" s="537">
        <v>57257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71931757</v>
      </c>
      <c r="BO23" s="418"/>
      <c r="BP23" s="418"/>
      <c r="BQ23" s="418"/>
      <c r="BR23" s="418"/>
      <c r="BS23" s="418"/>
      <c r="BT23" s="418"/>
      <c r="BU23" s="419"/>
      <c r="BV23" s="417">
        <v>65556531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155</v>
      </c>
      <c r="F24" s="447"/>
      <c r="G24" s="447"/>
      <c r="H24" s="447"/>
      <c r="I24" s="447"/>
      <c r="J24" s="447"/>
      <c r="K24" s="448"/>
      <c r="L24" s="468">
        <v>1</v>
      </c>
      <c r="M24" s="469"/>
      <c r="N24" s="469"/>
      <c r="O24" s="469"/>
      <c r="P24" s="508"/>
      <c r="Q24" s="468">
        <v>6776</v>
      </c>
      <c r="R24" s="469"/>
      <c r="S24" s="469"/>
      <c r="T24" s="469"/>
      <c r="U24" s="469"/>
      <c r="V24" s="508"/>
      <c r="W24" s="563"/>
      <c r="X24" s="551"/>
      <c r="Y24" s="552"/>
      <c r="Z24" s="467" t="s">
        <v>156</v>
      </c>
      <c r="AA24" s="447"/>
      <c r="AB24" s="447"/>
      <c r="AC24" s="447"/>
      <c r="AD24" s="447"/>
      <c r="AE24" s="447"/>
      <c r="AF24" s="447"/>
      <c r="AG24" s="448"/>
      <c r="AH24" s="468">
        <v>908</v>
      </c>
      <c r="AI24" s="469"/>
      <c r="AJ24" s="469"/>
      <c r="AK24" s="469"/>
      <c r="AL24" s="508"/>
      <c r="AM24" s="468">
        <v>2710380</v>
      </c>
      <c r="AN24" s="469"/>
      <c r="AO24" s="469"/>
      <c r="AP24" s="469"/>
      <c r="AQ24" s="469"/>
      <c r="AR24" s="508"/>
      <c r="AS24" s="468">
        <v>2985</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30750285</v>
      </c>
      <c r="BO24" s="418"/>
      <c r="BP24" s="418"/>
      <c r="BQ24" s="418"/>
      <c r="BR24" s="418"/>
      <c r="BS24" s="418"/>
      <c r="BT24" s="418"/>
      <c r="BU24" s="419"/>
      <c r="BV24" s="417">
        <v>28085241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158</v>
      </c>
      <c r="F25" s="447"/>
      <c r="G25" s="447"/>
      <c r="H25" s="447"/>
      <c r="I25" s="447"/>
      <c r="J25" s="447"/>
      <c r="K25" s="448"/>
      <c r="L25" s="468">
        <v>2</v>
      </c>
      <c r="M25" s="469"/>
      <c r="N25" s="469"/>
      <c r="O25" s="469"/>
      <c r="P25" s="508"/>
      <c r="Q25" s="468">
        <v>7900</v>
      </c>
      <c r="R25" s="469"/>
      <c r="S25" s="469"/>
      <c r="T25" s="469"/>
      <c r="U25" s="469"/>
      <c r="V25" s="508"/>
      <c r="W25" s="563"/>
      <c r="X25" s="551"/>
      <c r="Y25" s="552"/>
      <c r="Z25" s="467" t="s">
        <v>159</v>
      </c>
      <c r="AA25" s="447"/>
      <c r="AB25" s="447"/>
      <c r="AC25" s="447"/>
      <c r="AD25" s="447"/>
      <c r="AE25" s="447"/>
      <c r="AF25" s="447"/>
      <c r="AG25" s="448"/>
      <c r="AH25" s="468">
        <v>184</v>
      </c>
      <c r="AI25" s="469"/>
      <c r="AJ25" s="469"/>
      <c r="AK25" s="469"/>
      <c r="AL25" s="508"/>
      <c r="AM25" s="468">
        <v>569664</v>
      </c>
      <c r="AN25" s="469"/>
      <c r="AO25" s="469"/>
      <c r="AP25" s="469"/>
      <c r="AQ25" s="469"/>
      <c r="AR25" s="508"/>
      <c r="AS25" s="468">
        <v>3096</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6083053</v>
      </c>
      <c r="BO25" s="381"/>
      <c r="BP25" s="381"/>
      <c r="BQ25" s="381"/>
      <c r="BR25" s="381"/>
      <c r="BS25" s="381"/>
      <c r="BT25" s="381"/>
      <c r="BU25" s="382"/>
      <c r="BV25" s="380">
        <v>6212581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161</v>
      </c>
      <c r="F26" s="447"/>
      <c r="G26" s="447"/>
      <c r="H26" s="447"/>
      <c r="I26" s="447"/>
      <c r="J26" s="447"/>
      <c r="K26" s="448"/>
      <c r="L26" s="468">
        <v>1</v>
      </c>
      <c r="M26" s="469"/>
      <c r="N26" s="469"/>
      <c r="O26" s="469"/>
      <c r="P26" s="508"/>
      <c r="Q26" s="468">
        <v>7100</v>
      </c>
      <c r="R26" s="469"/>
      <c r="S26" s="469"/>
      <c r="T26" s="469"/>
      <c r="U26" s="469"/>
      <c r="V26" s="508"/>
      <c r="W26" s="563"/>
      <c r="X26" s="551"/>
      <c r="Y26" s="552"/>
      <c r="Z26" s="467" t="s">
        <v>162</v>
      </c>
      <c r="AA26" s="573"/>
      <c r="AB26" s="573"/>
      <c r="AC26" s="573"/>
      <c r="AD26" s="573"/>
      <c r="AE26" s="573"/>
      <c r="AF26" s="573"/>
      <c r="AG26" s="574"/>
      <c r="AH26" s="468">
        <v>38</v>
      </c>
      <c r="AI26" s="469"/>
      <c r="AJ26" s="469"/>
      <c r="AK26" s="469"/>
      <c r="AL26" s="508"/>
      <c r="AM26" s="468">
        <v>109516</v>
      </c>
      <c r="AN26" s="469"/>
      <c r="AO26" s="469"/>
      <c r="AP26" s="469"/>
      <c r="AQ26" s="469"/>
      <c r="AR26" s="508"/>
      <c r="AS26" s="468">
        <v>2882</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164</v>
      </c>
      <c r="F27" s="447"/>
      <c r="G27" s="447"/>
      <c r="H27" s="447"/>
      <c r="I27" s="447"/>
      <c r="J27" s="447"/>
      <c r="K27" s="448"/>
      <c r="L27" s="468">
        <v>1</v>
      </c>
      <c r="M27" s="469"/>
      <c r="N27" s="469"/>
      <c r="O27" s="469"/>
      <c r="P27" s="508"/>
      <c r="Q27" s="468">
        <v>5700</v>
      </c>
      <c r="R27" s="469"/>
      <c r="S27" s="469"/>
      <c r="T27" s="469"/>
      <c r="U27" s="469"/>
      <c r="V27" s="508"/>
      <c r="W27" s="563"/>
      <c r="X27" s="551"/>
      <c r="Y27" s="552"/>
      <c r="Z27" s="467" t="s">
        <v>165</v>
      </c>
      <c r="AA27" s="447"/>
      <c r="AB27" s="447"/>
      <c r="AC27" s="447"/>
      <c r="AD27" s="447"/>
      <c r="AE27" s="447"/>
      <c r="AF27" s="447"/>
      <c r="AG27" s="448"/>
      <c r="AH27" s="468">
        <v>11</v>
      </c>
      <c r="AI27" s="469"/>
      <c r="AJ27" s="469"/>
      <c r="AK27" s="469"/>
      <c r="AL27" s="508"/>
      <c r="AM27" s="468">
        <v>32494</v>
      </c>
      <c r="AN27" s="469"/>
      <c r="AO27" s="469"/>
      <c r="AP27" s="469"/>
      <c r="AQ27" s="469"/>
      <c r="AR27" s="508"/>
      <c r="AS27" s="468">
        <v>2954</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2457733</v>
      </c>
      <c r="BO27" s="587"/>
      <c r="BP27" s="587"/>
      <c r="BQ27" s="587"/>
      <c r="BR27" s="587"/>
      <c r="BS27" s="587"/>
      <c r="BT27" s="587"/>
      <c r="BU27" s="588"/>
      <c r="BV27" s="586">
        <v>2456641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167</v>
      </c>
      <c r="F28" s="447"/>
      <c r="G28" s="447"/>
      <c r="H28" s="447"/>
      <c r="I28" s="447"/>
      <c r="J28" s="447"/>
      <c r="K28" s="448"/>
      <c r="L28" s="468">
        <v>1</v>
      </c>
      <c r="M28" s="469"/>
      <c r="N28" s="469"/>
      <c r="O28" s="469"/>
      <c r="P28" s="508"/>
      <c r="Q28" s="468">
        <v>5000</v>
      </c>
      <c r="R28" s="469"/>
      <c r="S28" s="469"/>
      <c r="T28" s="469"/>
      <c r="U28" s="469"/>
      <c r="V28" s="508"/>
      <c r="W28" s="563"/>
      <c r="X28" s="551"/>
      <c r="Y28" s="552"/>
      <c r="Z28" s="467" t="s">
        <v>168</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5014309</v>
      </c>
      <c r="BO28" s="381"/>
      <c r="BP28" s="381"/>
      <c r="BQ28" s="381"/>
      <c r="BR28" s="381"/>
      <c r="BS28" s="381"/>
      <c r="BT28" s="381"/>
      <c r="BU28" s="382"/>
      <c r="BV28" s="380">
        <v>5309151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171</v>
      </c>
      <c r="F29" s="447"/>
      <c r="G29" s="447"/>
      <c r="H29" s="447"/>
      <c r="I29" s="447"/>
      <c r="J29" s="447"/>
      <c r="K29" s="448"/>
      <c r="L29" s="468">
        <v>26</v>
      </c>
      <c r="M29" s="469"/>
      <c r="N29" s="469"/>
      <c r="O29" s="469"/>
      <c r="P29" s="508"/>
      <c r="Q29" s="468">
        <v>4670</v>
      </c>
      <c r="R29" s="469"/>
      <c r="S29" s="469"/>
      <c r="T29" s="469"/>
      <c r="U29" s="469"/>
      <c r="V29" s="508"/>
      <c r="W29" s="564"/>
      <c r="X29" s="565"/>
      <c r="Y29" s="566"/>
      <c r="Z29" s="467" t="s">
        <v>172</v>
      </c>
      <c r="AA29" s="447"/>
      <c r="AB29" s="447"/>
      <c r="AC29" s="447"/>
      <c r="AD29" s="447"/>
      <c r="AE29" s="447"/>
      <c r="AF29" s="447"/>
      <c r="AG29" s="448"/>
      <c r="AH29" s="468">
        <v>919</v>
      </c>
      <c r="AI29" s="469"/>
      <c r="AJ29" s="469"/>
      <c r="AK29" s="469"/>
      <c r="AL29" s="508"/>
      <c r="AM29" s="468">
        <v>2742874</v>
      </c>
      <c r="AN29" s="469"/>
      <c r="AO29" s="469"/>
      <c r="AP29" s="469"/>
      <c r="AQ29" s="469"/>
      <c r="AR29" s="508"/>
      <c r="AS29" s="468">
        <v>2985</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1615840</v>
      </c>
      <c r="BO29" s="418"/>
      <c r="BP29" s="418"/>
      <c r="BQ29" s="418"/>
      <c r="BR29" s="418"/>
      <c r="BS29" s="418"/>
      <c r="BT29" s="418"/>
      <c r="BU29" s="419"/>
      <c r="BV29" s="417">
        <v>1714604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95.3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3162455</v>
      </c>
      <c r="BO30" s="587"/>
      <c r="BP30" s="587"/>
      <c r="BQ30" s="587"/>
      <c r="BR30" s="587"/>
      <c r="BS30" s="587"/>
      <c r="BT30" s="587"/>
      <c r="BU30" s="588"/>
      <c r="BV30" s="586">
        <v>3297067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IF('各会計、関係団体の財政状況及び健全化判断比率'!B33="","",'各会計、関係団体の財政状況及び健全化判断比率'!B33)</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茨城県市町村総合事務組合（一般会計）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土浦市産業文化事業団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公共用地先行取得事業特別会計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介護保険特別会計（事業勘定）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IF('各会計、関係団体の財政状況及び健全化判断比率'!B34="","",'各会計、関係団体の財政状況及び健全化判断比率'!B34)</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茨城県市町村総合事務組合（県民交通災害共済事業特別会計）</v>
      </c>
      <c r="BZ35" s="599"/>
      <c r="CA35" s="599"/>
      <c r="CB35" s="599"/>
      <c r="CC35" s="599"/>
      <c r="CD35" s="599"/>
      <c r="CE35" s="599"/>
      <c r="CF35" s="599"/>
      <c r="CG35" s="599"/>
      <c r="CH35" s="599"/>
      <c r="CI35" s="599"/>
      <c r="CJ35" s="599"/>
      <c r="CK35" s="599"/>
      <c r="CL35" s="599"/>
      <c r="CM35" s="599"/>
      <c r="CN35" s="167"/>
      <c r="CO35" s="598">
        <f t="shared" ref="CO35:CO43" si="3">IF(CQ35="","",CO34+1)</f>
        <v>20</v>
      </c>
      <c r="CP35" s="598"/>
      <c r="CQ35" s="599" t="str">
        <f>IF('各会計、関係団体の財政状況及び健全化判断比率'!BS8="","",'各会計、関係団体の財政状況及び健全化判断比率'!BS8)</f>
        <v>土浦都市開発</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10</v>
      </c>
      <c r="BF36" s="598"/>
      <c r="BG36" s="599" t="str">
        <f>IF('各会計、関係団体の財政状況及び健全化判断比率'!B35="","",'各会計、関係団体の財政状況及び健全化判断比率'!B35)</f>
        <v>土浦駅前北地区市街地再開発事業特別会計</v>
      </c>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茨城租税債権管理機構</v>
      </c>
      <c r="BZ36" s="599"/>
      <c r="CA36" s="599"/>
      <c r="CB36" s="599"/>
      <c r="CC36" s="599"/>
      <c r="CD36" s="599"/>
      <c r="CE36" s="599"/>
      <c r="CF36" s="599"/>
      <c r="CG36" s="599"/>
      <c r="CH36" s="599"/>
      <c r="CI36" s="599"/>
      <c r="CJ36" s="599"/>
      <c r="CK36" s="599"/>
      <c r="CL36" s="599"/>
      <c r="CM36" s="599"/>
      <c r="CN36" s="167"/>
      <c r="CO36" s="598">
        <f t="shared" si="3"/>
        <v>21</v>
      </c>
      <c r="CP36" s="598"/>
      <c r="CQ36" s="599" t="str">
        <f>IF('各会計、関係団体の財政状況及び健全化判断比率'!BS9="","",'各会計、関係団体の財政状況及び健全化判断比率'!BS9)</f>
        <v>土浦市土地開発公社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駐車場事業特別会計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茨城県後期高齢者医療広域連合（一般会計）</v>
      </c>
      <c r="BZ37" s="599"/>
      <c r="CA37" s="599"/>
      <c r="CB37" s="599"/>
      <c r="CC37" s="599"/>
      <c r="CD37" s="599"/>
      <c r="CE37" s="599"/>
      <c r="CF37" s="599"/>
      <c r="CG37" s="599"/>
      <c r="CH37" s="599"/>
      <c r="CI37" s="599"/>
      <c r="CJ37" s="599"/>
      <c r="CK37" s="599"/>
      <c r="CL37" s="599"/>
      <c r="CM37" s="599"/>
      <c r="CN37" s="167"/>
      <c r="CO37" s="598">
        <f t="shared" si="3"/>
        <v>22</v>
      </c>
      <c r="CP37" s="598"/>
      <c r="CQ37" s="599" t="str">
        <f>IF('各会計、関係団体の財政状況及び健全化判断比率'!BS10="","",'各会計、関係団体の財政状況及び健全化判断比率'!BS10)</f>
        <v>土浦市農業公社</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茨城県後期高齢者医療広域連合（後期高齢者医療特別会計）</v>
      </c>
      <c r="BZ38" s="599"/>
      <c r="CA38" s="599"/>
      <c r="CB38" s="599"/>
      <c r="CC38" s="599"/>
      <c r="CD38" s="599"/>
      <c r="CE38" s="599"/>
      <c r="CF38" s="599"/>
      <c r="CG38" s="599"/>
      <c r="CH38" s="599"/>
      <c r="CI38" s="599"/>
      <c r="CJ38" s="599"/>
      <c r="CK38" s="599"/>
      <c r="CL38" s="599"/>
      <c r="CM38" s="599"/>
      <c r="CN38" s="167"/>
      <c r="CO38" s="598">
        <f t="shared" si="3"/>
        <v>23</v>
      </c>
      <c r="CP38" s="598"/>
      <c r="CQ38" s="599" t="str">
        <f>IF('各会計、関係団体の財政状況及び健全化判断比率'!BS11="","",'各会計、関係団体の財政状況及び健全化判断比率'!BS11)</f>
        <v>ラクスマリーナ</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16</v>
      </c>
      <c r="BX39" s="598"/>
      <c r="BY39" s="599" t="str">
        <f>IF('各会計、関係団体の財政状況及び健全化判断比率'!B73="","",'各会計、関係団体の財政状況及び健全化判断比率'!B73)</f>
        <v>湖北環境衛生組合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17</v>
      </c>
      <c r="BX40" s="598"/>
      <c r="BY40" s="599" t="str">
        <f>IF('各会計、関係団体の財政状況及び健全化判断比率'!B74="","",'各会計、関係団体の財政状況及び健全化判断比率'!B74)</f>
        <v>新治地方広域事務組合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18</v>
      </c>
      <c r="BX41" s="598"/>
      <c r="BY41" s="599" t="str">
        <f>IF('各会計、関係団体の財政状況及び健全化判断比率'!B75="","",'各会計、関係団体の財政状況及び健全化判断比率'!B75)</f>
        <v>土浦・かすみがうら土地区画整理一部事務組合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4" t="s">
        <v>531</v>
      </c>
      <c r="D34" s="1184"/>
      <c r="E34" s="1185"/>
      <c r="F34" s="32">
        <v>12.72</v>
      </c>
      <c r="G34" s="33">
        <v>13.22</v>
      </c>
      <c r="H34" s="33">
        <v>13.59</v>
      </c>
      <c r="I34" s="33">
        <v>10.48</v>
      </c>
      <c r="J34" s="34">
        <v>7.88</v>
      </c>
      <c r="K34" s="22"/>
      <c r="L34" s="22"/>
      <c r="M34" s="22"/>
      <c r="N34" s="22"/>
      <c r="O34" s="22"/>
      <c r="P34" s="22"/>
    </row>
    <row r="35" spans="1:16" ht="39" customHeight="1">
      <c r="A35" s="22"/>
      <c r="B35" s="35"/>
      <c r="C35" s="1178" t="s">
        <v>532</v>
      </c>
      <c r="D35" s="1179"/>
      <c r="E35" s="1180"/>
      <c r="F35" s="36">
        <v>6.23</v>
      </c>
      <c r="G35" s="37">
        <v>7.16</v>
      </c>
      <c r="H35" s="37">
        <v>3.91</v>
      </c>
      <c r="I35" s="37">
        <v>2.2000000000000002</v>
      </c>
      <c r="J35" s="38">
        <v>3.08</v>
      </c>
      <c r="K35" s="22"/>
      <c r="L35" s="22"/>
      <c r="M35" s="22"/>
      <c r="N35" s="22"/>
      <c r="O35" s="22"/>
      <c r="P35" s="22"/>
    </row>
    <row r="36" spans="1:16" ht="39" customHeight="1">
      <c r="A36" s="22"/>
      <c r="B36" s="35"/>
      <c r="C36" s="1178" t="s">
        <v>533</v>
      </c>
      <c r="D36" s="1179"/>
      <c r="E36" s="1180"/>
      <c r="F36" s="36">
        <v>0.06</v>
      </c>
      <c r="G36" s="37">
        <v>0.04</v>
      </c>
      <c r="H36" s="37">
        <v>0.94</v>
      </c>
      <c r="I36" s="37">
        <v>1.39</v>
      </c>
      <c r="J36" s="38">
        <v>1.58</v>
      </c>
      <c r="K36" s="22"/>
      <c r="L36" s="22"/>
      <c r="M36" s="22"/>
      <c r="N36" s="22"/>
      <c r="O36" s="22"/>
      <c r="P36" s="22"/>
    </row>
    <row r="37" spans="1:16" ht="39" customHeight="1">
      <c r="A37" s="22"/>
      <c r="B37" s="35"/>
      <c r="C37" s="1178" t="s">
        <v>534</v>
      </c>
      <c r="D37" s="1179"/>
      <c r="E37" s="1180"/>
      <c r="F37" s="36">
        <v>0.3</v>
      </c>
      <c r="G37" s="37">
        <v>0.05</v>
      </c>
      <c r="H37" s="37">
        <v>0.02</v>
      </c>
      <c r="I37" s="37">
        <v>0.19</v>
      </c>
      <c r="J37" s="38">
        <v>0.36</v>
      </c>
      <c r="K37" s="22"/>
      <c r="L37" s="22"/>
      <c r="M37" s="22"/>
      <c r="N37" s="22"/>
      <c r="O37" s="22"/>
      <c r="P37" s="22"/>
    </row>
    <row r="38" spans="1:16" ht="39" customHeight="1">
      <c r="A38" s="22"/>
      <c r="B38" s="35"/>
      <c r="C38" s="1178" t="s">
        <v>535</v>
      </c>
      <c r="D38" s="1179"/>
      <c r="E38" s="1180"/>
      <c r="F38" s="36">
        <v>0</v>
      </c>
      <c r="G38" s="37">
        <v>0</v>
      </c>
      <c r="H38" s="37">
        <v>0</v>
      </c>
      <c r="I38" s="37">
        <v>0</v>
      </c>
      <c r="J38" s="38">
        <v>0</v>
      </c>
      <c r="K38" s="22"/>
      <c r="L38" s="22"/>
      <c r="M38" s="22"/>
      <c r="N38" s="22"/>
      <c r="O38" s="22"/>
      <c r="P38" s="22"/>
    </row>
    <row r="39" spans="1:16" ht="39" customHeight="1">
      <c r="A39" s="22"/>
      <c r="B39" s="35"/>
      <c r="C39" s="1178" t="s">
        <v>536</v>
      </c>
      <c r="D39" s="1179"/>
      <c r="E39" s="1180"/>
      <c r="F39" s="36">
        <v>0</v>
      </c>
      <c r="G39" s="37">
        <v>0</v>
      </c>
      <c r="H39" s="37">
        <v>0</v>
      </c>
      <c r="I39" s="37">
        <v>0</v>
      </c>
      <c r="J39" s="38">
        <v>0</v>
      </c>
      <c r="K39" s="22"/>
      <c r="L39" s="22"/>
      <c r="M39" s="22"/>
      <c r="N39" s="22"/>
      <c r="O39" s="22"/>
      <c r="P39" s="22"/>
    </row>
    <row r="40" spans="1:16" ht="39" customHeight="1">
      <c r="A40" s="22"/>
      <c r="B40" s="35"/>
      <c r="C40" s="1178" t="s">
        <v>537</v>
      </c>
      <c r="D40" s="1179"/>
      <c r="E40" s="1180"/>
      <c r="F40" s="36">
        <v>0</v>
      </c>
      <c r="G40" s="37">
        <v>0</v>
      </c>
      <c r="H40" s="37">
        <v>0</v>
      </c>
      <c r="I40" s="37">
        <v>0</v>
      </c>
      <c r="J40" s="38">
        <v>0</v>
      </c>
      <c r="K40" s="22"/>
      <c r="L40" s="22"/>
      <c r="M40" s="22"/>
      <c r="N40" s="22"/>
      <c r="O40" s="22"/>
      <c r="P40" s="22"/>
    </row>
    <row r="41" spans="1:16" ht="39" customHeight="1">
      <c r="A41" s="22"/>
      <c r="B41" s="35"/>
      <c r="C41" s="1178" t="s">
        <v>538</v>
      </c>
      <c r="D41" s="1179"/>
      <c r="E41" s="1180"/>
      <c r="F41" s="36">
        <v>0</v>
      </c>
      <c r="G41" s="37">
        <v>0</v>
      </c>
      <c r="H41" s="37">
        <v>0</v>
      </c>
      <c r="I41" s="37">
        <v>0</v>
      </c>
      <c r="J41" s="38">
        <v>0</v>
      </c>
      <c r="K41" s="22"/>
      <c r="L41" s="22"/>
      <c r="M41" s="22"/>
      <c r="N41" s="22"/>
      <c r="O41" s="22"/>
      <c r="P41" s="22"/>
    </row>
    <row r="42" spans="1:16" ht="39" customHeight="1">
      <c r="A42" s="22"/>
      <c r="B42" s="39"/>
      <c r="C42" s="1178" t="s">
        <v>539</v>
      </c>
      <c r="D42" s="1179"/>
      <c r="E42" s="1180"/>
      <c r="F42" s="36" t="s">
        <v>483</v>
      </c>
      <c r="G42" s="37" t="s">
        <v>483</v>
      </c>
      <c r="H42" s="37" t="s">
        <v>483</v>
      </c>
      <c r="I42" s="37" t="s">
        <v>483</v>
      </c>
      <c r="J42" s="38" t="s">
        <v>483</v>
      </c>
      <c r="K42" s="22"/>
      <c r="L42" s="22"/>
      <c r="M42" s="22"/>
      <c r="N42" s="22"/>
      <c r="O42" s="22"/>
      <c r="P42" s="22"/>
    </row>
    <row r="43" spans="1:16" ht="39" customHeight="1" thickBot="1">
      <c r="A43" s="22"/>
      <c r="B43" s="40"/>
      <c r="C43" s="1181" t="s">
        <v>540</v>
      </c>
      <c r="D43" s="1182"/>
      <c r="E43" s="1183"/>
      <c r="F43" s="41">
        <v>0</v>
      </c>
      <c r="G43" s="42">
        <v>0</v>
      </c>
      <c r="H43" s="42">
        <v>0</v>
      </c>
      <c r="I43" s="42">
        <v>0.21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4" t="s">
        <v>11</v>
      </c>
      <c r="C45" s="1195"/>
      <c r="D45" s="58"/>
      <c r="E45" s="1200" t="s">
        <v>12</v>
      </c>
      <c r="F45" s="1200"/>
      <c r="G45" s="1200"/>
      <c r="H45" s="1200"/>
      <c r="I45" s="1200"/>
      <c r="J45" s="1201"/>
      <c r="K45" s="59">
        <v>4840</v>
      </c>
      <c r="L45" s="60">
        <v>4570</v>
      </c>
      <c r="M45" s="60">
        <v>4333</v>
      </c>
      <c r="N45" s="60">
        <v>4711</v>
      </c>
      <c r="O45" s="61">
        <v>4891</v>
      </c>
      <c r="P45" s="48"/>
      <c r="Q45" s="48"/>
      <c r="R45" s="48"/>
      <c r="S45" s="48"/>
      <c r="T45" s="48"/>
      <c r="U45" s="48"/>
    </row>
    <row r="46" spans="1:21" ht="30.75" customHeight="1">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c r="A47" s="48"/>
      <c r="B47" s="1196"/>
      <c r="C47" s="1197"/>
      <c r="D47" s="62"/>
      <c r="E47" s="1188" t="s">
        <v>14</v>
      </c>
      <c r="F47" s="1188"/>
      <c r="G47" s="1188"/>
      <c r="H47" s="1188"/>
      <c r="I47" s="1188"/>
      <c r="J47" s="1189"/>
      <c r="K47" s="63">
        <v>61</v>
      </c>
      <c r="L47" s="64">
        <v>61</v>
      </c>
      <c r="M47" s="64">
        <v>81</v>
      </c>
      <c r="N47" s="64">
        <v>89</v>
      </c>
      <c r="O47" s="65">
        <v>97</v>
      </c>
      <c r="P47" s="48"/>
      <c r="Q47" s="48"/>
      <c r="R47" s="48"/>
      <c r="S47" s="48"/>
      <c r="T47" s="48"/>
      <c r="U47" s="48"/>
    </row>
    <row r="48" spans="1:21" ht="30.75" customHeight="1">
      <c r="A48" s="48"/>
      <c r="B48" s="1196"/>
      <c r="C48" s="1197"/>
      <c r="D48" s="62"/>
      <c r="E48" s="1188" t="s">
        <v>15</v>
      </c>
      <c r="F48" s="1188"/>
      <c r="G48" s="1188"/>
      <c r="H48" s="1188"/>
      <c r="I48" s="1188"/>
      <c r="J48" s="1189"/>
      <c r="K48" s="63">
        <v>1857</v>
      </c>
      <c r="L48" s="64">
        <v>1825</v>
      </c>
      <c r="M48" s="64">
        <v>1751</v>
      </c>
      <c r="N48" s="64">
        <v>1687</v>
      </c>
      <c r="O48" s="65">
        <v>1433</v>
      </c>
      <c r="P48" s="48"/>
      <c r="Q48" s="48"/>
      <c r="R48" s="48"/>
      <c r="S48" s="48"/>
      <c r="T48" s="48"/>
      <c r="U48" s="48"/>
    </row>
    <row r="49" spans="1:21" ht="30.75" customHeight="1">
      <c r="A49" s="48"/>
      <c r="B49" s="1196"/>
      <c r="C49" s="1197"/>
      <c r="D49" s="62"/>
      <c r="E49" s="1188" t="s">
        <v>16</v>
      </c>
      <c r="F49" s="1188"/>
      <c r="G49" s="1188"/>
      <c r="H49" s="1188"/>
      <c r="I49" s="1188"/>
      <c r="J49" s="1189"/>
      <c r="K49" s="63">
        <v>9</v>
      </c>
      <c r="L49" s="64">
        <v>9</v>
      </c>
      <c r="M49" s="64">
        <v>10</v>
      </c>
      <c r="N49" s="64">
        <v>9</v>
      </c>
      <c r="O49" s="65">
        <v>10</v>
      </c>
      <c r="P49" s="48"/>
      <c r="Q49" s="48"/>
      <c r="R49" s="48"/>
      <c r="S49" s="48"/>
      <c r="T49" s="48"/>
      <c r="U49" s="48"/>
    </row>
    <row r="50" spans="1:21" ht="30.75" customHeight="1">
      <c r="A50" s="48"/>
      <c r="B50" s="1196"/>
      <c r="C50" s="1197"/>
      <c r="D50" s="62"/>
      <c r="E50" s="1188" t="s">
        <v>17</v>
      </c>
      <c r="F50" s="1188"/>
      <c r="G50" s="1188"/>
      <c r="H50" s="1188"/>
      <c r="I50" s="1188"/>
      <c r="J50" s="1189"/>
      <c r="K50" s="63">
        <v>36</v>
      </c>
      <c r="L50" s="64">
        <v>33</v>
      </c>
      <c r="M50" s="64">
        <v>30</v>
      </c>
      <c r="N50" s="64">
        <v>27</v>
      </c>
      <c r="O50" s="65">
        <v>23</v>
      </c>
      <c r="P50" s="48"/>
      <c r="Q50" s="48"/>
      <c r="R50" s="48"/>
      <c r="S50" s="48"/>
      <c r="T50" s="48"/>
      <c r="U50" s="48"/>
    </row>
    <row r="51" spans="1:21" ht="30.75" customHeight="1">
      <c r="A51" s="48"/>
      <c r="B51" s="1198"/>
      <c r="C51" s="1199"/>
      <c r="D51" s="66"/>
      <c r="E51" s="1188" t="s">
        <v>18</v>
      </c>
      <c r="F51" s="1188"/>
      <c r="G51" s="1188"/>
      <c r="H51" s="1188"/>
      <c r="I51" s="1188"/>
      <c r="J51" s="1189"/>
      <c r="K51" s="63" t="s">
        <v>483</v>
      </c>
      <c r="L51" s="64" t="s">
        <v>483</v>
      </c>
      <c r="M51" s="64" t="s">
        <v>483</v>
      </c>
      <c r="N51" s="64" t="s">
        <v>483</v>
      </c>
      <c r="O51" s="65" t="s">
        <v>483</v>
      </c>
      <c r="P51" s="48"/>
      <c r="Q51" s="48"/>
      <c r="R51" s="48"/>
      <c r="S51" s="48"/>
      <c r="T51" s="48"/>
      <c r="U51" s="48"/>
    </row>
    <row r="52" spans="1:21" ht="30.75" customHeight="1">
      <c r="A52" s="48"/>
      <c r="B52" s="1186" t="s">
        <v>19</v>
      </c>
      <c r="C52" s="1187"/>
      <c r="D52" s="66"/>
      <c r="E52" s="1188" t="s">
        <v>20</v>
      </c>
      <c r="F52" s="1188"/>
      <c r="G52" s="1188"/>
      <c r="H52" s="1188"/>
      <c r="I52" s="1188"/>
      <c r="J52" s="1189"/>
      <c r="K52" s="63">
        <v>4963</v>
      </c>
      <c r="L52" s="64">
        <v>4921</v>
      </c>
      <c r="M52" s="64">
        <v>5099</v>
      </c>
      <c r="N52" s="64">
        <v>4620</v>
      </c>
      <c r="O52" s="65">
        <v>4408</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1840</v>
      </c>
      <c r="L53" s="69">
        <v>1577</v>
      </c>
      <c r="M53" s="69">
        <v>1106</v>
      </c>
      <c r="N53" s="69">
        <v>1903</v>
      </c>
      <c r="O53" s="70">
        <v>2046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02" t="s">
        <v>24</v>
      </c>
      <c r="C41" s="1203"/>
      <c r="D41" s="81"/>
      <c r="E41" s="1208" t="s">
        <v>25</v>
      </c>
      <c r="F41" s="1208"/>
      <c r="G41" s="1208"/>
      <c r="H41" s="1209"/>
      <c r="I41" s="82">
        <v>48233</v>
      </c>
      <c r="J41" s="83">
        <v>52342</v>
      </c>
      <c r="K41" s="83">
        <v>57945</v>
      </c>
      <c r="L41" s="83">
        <v>65557</v>
      </c>
      <c r="M41" s="84">
        <v>71519</v>
      </c>
    </row>
    <row r="42" spans="2:13" ht="27.75" customHeight="1">
      <c r="B42" s="1204"/>
      <c r="C42" s="1205"/>
      <c r="D42" s="85"/>
      <c r="E42" s="1210" t="s">
        <v>26</v>
      </c>
      <c r="F42" s="1210"/>
      <c r="G42" s="1210"/>
      <c r="H42" s="1211"/>
      <c r="I42" s="86">
        <v>2090</v>
      </c>
      <c r="J42" s="87">
        <v>364</v>
      </c>
      <c r="K42" s="87">
        <v>327</v>
      </c>
      <c r="L42" s="87">
        <v>302</v>
      </c>
      <c r="M42" s="88">
        <v>276</v>
      </c>
    </row>
    <row r="43" spans="2:13" ht="27.75" customHeight="1">
      <c r="B43" s="1204"/>
      <c r="C43" s="1205"/>
      <c r="D43" s="85"/>
      <c r="E43" s="1210" t="s">
        <v>27</v>
      </c>
      <c r="F43" s="1210"/>
      <c r="G43" s="1210"/>
      <c r="H43" s="1211"/>
      <c r="I43" s="86">
        <v>18281</v>
      </c>
      <c r="J43" s="87">
        <v>17931</v>
      </c>
      <c r="K43" s="87">
        <v>17192</v>
      </c>
      <c r="L43" s="87">
        <v>16069</v>
      </c>
      <c r="M43" s="88">
        <v>14924</v>
      </c>
    </row>
    <row r="44" spans="2:13" ht="27.75" customHeight="1">
      <c r="B44" s="1204"/>
      <c r="C44" s="1205"/>
      <c r="D44" s="85"/>
      <c r="E44" s="1210" t="s">
        <v>28</v>
      </c>
      <c r="F44" s="1210"/>
      <c r="G44" s="1210"/>
      <c r="H44" s="1211"/>
      <c r="I44" s="86">
        <v>55</v>
      </c>
      <c r="J44" s="87">
        <v>44</v>
      </c>
      <c r="K44" s="87">
        <v>36</v>
      </c>
      <c r="L44" s="87">
        <v>27</v>
      </c>
      <c r="M44" s="88">
        <v>18</v>
      </c>
    </row>
    <row r="45" spans="2:13" ht="27.75" customHeight="1">
      <c r="B45" s="1204"/>
      <c r="C45" s="1205"/>
      <c r="D45" s="85"/>
      <c r="E45" s="1210" t="s">
        <v>29</v>
      </c>
      <c r="F45" s="1210"/>
      <c r="G45" s="1210"/>
      <c r="H45" s="1211"/>
      <c r="I45" s="86">
        <v>9356</v>
      </c>
      <c r="J45" s="87">
        <v>8938</v>
      </c>
      <c r="K45" s="87">
        <v>8221</v>
      </c>
      <c r="L45" s="87">
        <v>7745</v>
      </c>
      <c r="M45" s="88">
        <v>7529</v>
      </c>
    </row>
    <row r="46" spans="2:13" ht="27.75" customHeight="1">
      <c r="B46" s="1204"/>
      <c r="C46" s="1205"/>
      <c r="D46" s="89"/>
      <c r="E46" s="1210" t="s">
        <v>30</v>
      </c>
      <c r="F46" s="1210"/>
      <c r="G46" s="1210"/>
      <c r="H46" s="1211"/>
      <c r="I46" s="86">
        <v>15</v>
      </c>
      <c r="J46" s="87">
        <v>32</v>
      </c>
      <c r="K46" s="87" t="s">
        <v>483</v>
      </c>
      <c r="L46" s="87" t="s">
        <v>483</v>
      </c>
      <c r="M46" s="88">
        <v>18</v>
      </c>
    </row>
    <row r="47" spans="2:13" ht="27.75" customHeight="1">
      <c r="B47" s="1204"/>
      <c r="C47" s="1205"/>
      <c r="D47" s="90"/>
      <c r="E47" s="1212" t="s">
        <v>31</v>
      </c>
      <c r="F47" s="1213"/>
      <c r="G47" s="1213"/>
      <c r="H47" s="1214"/>
      <c r="I47" s="86" t="s">
        <v>483</v>
      </c>
      <c r="J47" s="87" t="s">
        <v>483</v>
      </c>
      <c r="K47" s="87" t="s">
        <v>483</v>
      </c>
      <c r="L47" s="87" t="s">
        <v>483</v>
      </c>
      <c r="M47" s="88" t="s">
        <v>483</v>
      </c>
    </row>
    <row r="48" spans="2:13" ht="27.75" customHeight="1">
      <c r="B48" s="1204"/>
      <c r="C48" s="1205"/>
      <c r="D48" s="85"/>
      <c r="E48" s="1210" t="s">
        <v>32</v>
      </c>
      <c r="F48" s="1210"/>
      <c r="G48" s="1210"/>
      <c r="H48" s="1211"/>
      <c r="I48" s="86" t="s">
        <v>483</v>
      </c>
      <c r="J48" s="87" t="s">
        <v>483</v>
      </c>
      <c r="K48" s="87" t="s">
        <v>483</v>
      </c>
      <c r="L48" s="87" t="s">
        <v>483</v>
      </c>
      <c r="M48" s="88" t="s">
        <v>483</v>
      </c>
    </row>
    <row r="49" spans="2:13" ht="27.75" customHeight="1">
      <c r="B49" s="1206"/>
      <c r="C49" s="1207"/>
      <c r="D49" s="85"/>
      <c r="E49" s="1210" t="s">
        <v>33</v>
      </c>
      <c r="F49" s="1210"/>
      <c r="G49" s="1210"/>
      <c r="H49" s="1211"/>
      <c r="I49" s="86" t="s">
        <v>483</v>
      </c>
      <c r="J49" s="87" t="s">
        <v>483</v>
      </c>
      <c r="K49" s="87" t="s">
        <v>483</v>
      </c>
      <c r="L49" s="87" t="s">
        <v>483</v>
      </c>
      <c r="M49" s="88" t="s">
        <v>483</v>
      </c>
    </row>
    <row r="50" spans="2:13" ht="27.75" customHeight="1">
      <c r="B50" s="1215" t="s">
        <v>34</v>
      </c>
      <c r="C50" s="1216"/>
      <c r="D50" s="91"/>
      <c r="E50" s="1210" t="s">
        <v>35</v>
      </c>
      <c r="F50" s="1210"/>
      <c r="G50" s="1210"/>
      <c r="H50" s="1211"/>
      <c r="I50" s="86">
        <v>15325</v>
      </c>
      <c r="J50" s="87">
        <v>14642</v>
      </c>
      <c r="K50" s="87">
        <v>14368</v>
      </c>
      <c r="L50" s="87">
        <v>10809</v>
      </c>
      <c r="M50" s="88">
        <v>10626</v>
      </c>
    </row>
    <row r="51" spans="2:13" ht="27.75" customHeight="1">
      <c r="B51" s="1204"/>
      <c r="C51" s="1205"/>
      <c r="D51" s="85"/>
      <c r="E51" s="1210" t="s">
        <v>36</v>
      </c>
      <c r="F51" s="1210"/>
      <c r="G51" s="1210"/>
      <c r="H51" s="1211"/>
      <c r="I51" s="86">
        <v>14780</v>
      </c>
      <c r="J51" s="87">
        <v>14515</v>
      </c>
      <c r="K51" s="87">
        <v>14485</v>
      </c>
      <c r="L51" s="87">
        <v>12920</v>
      </c>
      <c r="M51" s="88">
        <v>10618</v>
      </c>
    </row>
    <row r="52" spans="2:13" ht="27.75" customHeight="1">
      <c r="B52" s="1206"/>
      <c r="C52" s="1207"/>
      <c r="D52" s="85"/>
      <c r="E52" s="1210" t="s">
        <v>37</v>
      </c>
      <c r="F52" s="1210"/>
      <c r="G52" s="1210"/>
      <c r="H52" s="1211"/>
      <c r="I52" s="86">
        <v>42146</v>
      </c>
      <c r="J52" s="87">
        <v>45716</v>
      </c>
      <c r="K52" s="87">
        <v>48258</v>
      </c>
      <c r="L52" s="87">
        <v>51913</v>
      </c>
      <c r="M52" s="88">
        <v>55557</v>
      </c>
    </row>
    <row r="53" spans="2:13" ht="27.75" customHeight="1" thickBot="1">
      <c r="B53" s="1217" t="s">
        <v>38</v>
      </c>
      <c r="C53" s="1218"/>
      <c r="D53" s="92"/>
      <c r="E53" s="1219" t="s">
        <v>39</v>
      </c>
      <c r="F53" s="1219"/>
      <c r="G53" s="1219"/>
      <c r="H53" s="1220"/>
      <c r="I53" s="93">
        <v>5779</v>
      </c>
      <c r="J53" s="94">
        <v>4778</v>
      </c>
      <c r="K53" s="94">
        <v>6608</v>
      </c>
      <c r="L53" s="94">
        <v>14057</v>
      </c>
      <c r="M53" s="95">
        <v>17482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13" zoomScaleNormal="100" zoomScaleSheetLayoutView="55" workbookViewId="0">
      <selection activeCell="F39" sqref="F39"/>
    </sheetView>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ht="1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568</v>
      </c>
    </row>
    <row r="11" spans="1:51" s="370" customFormat="1" ht="13.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568</v>
      </c>
    </row>
    <row r="13" spans="1:51" s="370" customFormat="1" ht="13.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c r="P19" s="246"/>
      <c r="Q19" s="246"/>
    </row>
    <row r="20" spans="1:259" ht="13.5">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6"/>
      <c r="C40" s="246"/>
      <c r="D40" s="246"/>
      <c r="E40" s="246"/>
      <c r="F40" s="246"/>
      <c r="G40" s="246"/>
      <c r="H40" s="246"/>
      <c r="I40" s="246"/>
      <c r="J40" s="246"/>
      <c r="K40" s="246"/>
      <c r="L40" s="246"/>
      <c r="M40" s="246"/>
      <c r="N40" s="246"/>
      <c r="O40" s="246"/>
      <c r="P40" s="356"/>
      <c r="Q40" s="246"/>
    </row>
    <row r="41" spans="2:17" ht="17.25">
      <c r="B41" s="247" t="s">
        <v>567</v>
      </c>
      <c r="C41" s="248"/>
      <c r="D41" s="248"/>
      <c r="E41" s="248"/>
      <c r="F41" s="248"/>
      <c r="G41" s="248"/>
      <c r="H41" s="248"/>
      <c r="I41" s="248"/>
      <c r="J41" s="248"/>
      <c r="K41" s="248"/>
      <c r="L41" s="248"/>
      <c r="M41" s="248"/>
      <c r="N41" s="248"/>
      <c r="O41" s="248"/>
      <c r="P41" s="249"/>
    </row>
    <row r="42" spans="2:17" ht="13.5">
      <c r="B42" s="250"/>
      <c r="C42" s="246"/>
      <c r="D42" s="246"/>
      <c r="E42" s="246"/>
      <c r="F42" s="246"/>
      <c r="G42" s="355" t="s">
        <v>562</v>
      </c>
      <c r="I42" s="354"/>
      <c r="J42" s="354"/>
      <c r="K42" s="354"/>
      <c r="L42" s="246"/>
      <c r="M42" s="246"/>
      <c r="N42" s="246"/>
      <c r="O42" s="246"/>
    </row>
    <row r="43" spans="2:17" ht="13.5">
      <c r="B43" s="250"/>
      <c r="C43" s="246"/>
      <c r="D43" s="246"/>
      <c r="E43" s="246"/>
      <c r="F43" s="246"/>
      <c r="G43" s="1233" t="s">
        <v>569</v>
      </c>
      <c r="H43" s="1234"/>
      <c r="I43" s="1234"/>
      <c r="J43" s="1234"/>
      <c r="K43" s="1234"/>
      <c r="L43" s="1234"/>
      <c r="M43" s="1234"/>
      <c r="N43" s="1234"/>
      <c r="O43" s="1235"/>
    </row>
    <row r="44" spans="2:17" ht="13.5">
      <c r="B44" s="250"/>
      <c r="C44" s="246"/>
      <c r="D44" s="246"/>
      <c r="E44" s="246"/>
      <c r="F44" s="246"/>
      <c r="G44" s="1236"/>
      <c r="H44" s="1237"/>
      <c r="I44" s="1237"/>
      <c r="J44" s="1237"/>
      <c r="K44" s="1237"/>
      <c r="L44" s="1237"/>
      <c r="M44" s="1237"/>
      <c r="N44" s="1237"/>
      <c r="O44" s="1238"/>
    </row>
    <row r="45" spans="2:17" ht="13.5">
      <c r="B45" s="250"/>
      <c r="C45" s="246"/>
      <c r="D45" s="246"/>
      <c r="E45" s="246"/>
      <c r="F45" s="246"/>
      <c r="G45" s="1236"/>
      <c r="H45" s="1237"/>
      <c r="I45" s="1237"/>
      <c r="J45" s="1237"/>
      <c r="K45" s="1237"/>
      <c r="L45" s="1237"/>
      <c r="M45" s="1237"/>
      <c r="N45" s="1237"/>
      <c r="O45" s="1238"/>
    </row>
    <row r="46" spans="2:17" ht="13.5">
      <c r="B46" s="250"/>
      <c r="C46" s="246"/>
      <c r="D46" s="246"/>
      <c r="E46" s="246"/>
      <c r="F46" s="246"/>
      <c r="G46" s="1236"/>
      <c r="H46" s="1237"/>
      <c r="I46" s="1237"/>
      <c r="J46" s="1237"/>
      <c r="K46" s="1237"/>
      <c r="L46" s="1237"/>
      <c r="M46" s="1237"/>
      <c r="N46" s="1237"/>
      <c r="O46" s="1238"/>
    </row>
    <row r="47" spans="2:17" ht="13.5">
      <c r="B47" s="250"/>
      <c r="C47" s="246"/>
      <c r="D47" s="246"/>
      <c r="E47" s="246"/>
      <c r="F47" s="246"/>
      <c r="G47" s="1239"/>
      <c r="H47" s="1240"/>
      <c r="I47" s="1240"/>
      <c r="J47" s="1240"/>
      <c r="K47" s="1240"/>
      <c r="L47" s="1240"/>
      <c r="M47" s="1240"/>
      <c r="N47" s="1240"/>
      <c r="O47" s="1241"/>
    </row>
    <row r="48" spans="2:17" ht="13.5">
      <c r="B48" s="250"/>
      <c r="C48" s="246"/>
      <c r="D48" s="246"/>
      <c r="E48" s="246"/>
      <c r="F48" s="246"/>
      <c r="G48" s="246"/>
      <c r="H48" s="365"/>
      <c r="I48" s="365"/>
      <c r="J48" s="365"/>
    </row>
    <row r="49" spans="1:17" ht="13.5">
      <c r="B49" s="250"/>
      <c r="C49" s="246"/>
      <c r="D49" s="246"/>
      <c r="E49" s="246"/>
      <c r="F49" s="246"/>
      <c r="G49" s="245" t="s">
        <v>566</v>
      </c>
    </row>
    <row r="50" spans="1:17" ht="13.5">
      <c r="B50" s="250"/>
      <c r="C50" s="246"/>
      <c r="D50" s="246"/>
      <c r="E50" s="246"/>
      <c r="F50" s="246"/>
      <c r="G50" s="1242"/>
      <c r="H50" s="1243"/>
      <c r="I50" s="1243"/>
      <c r="J50" s="1244"/>
      <c r="K50" s="347" t="s">
        <v>523</v>
      </c>
      <c r="L50" s="347" t="s">
        <v>524</v>
      </c>
      <c r="M50" s="347" t="s">
        <v>525</v>
      </c>
      <c r="N50" s="347" t="s">
        <v>526</v>
      </c>
      <c r="O50" s="347" t="s">
        <v>527</v>
      </c>
    </row>
    <row r="51" spans="1:17" ht="13.5">
      <c r="B51" s="250"/>
      <c r="C51" s="246"/>
      <c r="D51" s="246"/>
      <c r="E51" s="246"/>
      <c r="F51" s="246"/>
      <c r="G51" s="1245" t="s">
        <v>559</v>
      </c>
      <c r="H51" s="1246"/>
      <c r="I51" s="1251" t="s">
        <v>557</v>
      </c>
      <c r="J51" s="1251"/>
      <c r="K51" s="1255"/>
      <c r="L51" s="1255"/>
      <c r="M51" s="1255"/>
      <c r="N51" s="1221">
        <v>55.4</v>
      </c>
      <c r="O51" s="1255"/>
    </row>
    <row r="52" spans="1:17" ht="13.5">
      <c r="B52" s="250"/>
      <c r="C52" s="246"/>
      <c r="D52" s="246"/>
      <c r="E52" s="246"/>
      <c r="F52" s="246"/>
      <c r="G52" s="1247"/>
      <c r="H52" s="1248"/>
      <c r="I52" s="1252"/>
      <c r="J52" s="1252"/>
      <c r="K52" s="1221"/>
      <c r="L52" s="1221"/>
      <c r="M52" s="1221"/>
      <c r="N52" s="1221"/>
      <c r="O52" s="1221"/>
    </row>
    <row r="53" spans="1:17" ht="13.5">
      <c r="A53" s="357"/>
      <c r="B53" s="250"/>
      <c r="C53" s="246"/>
      <c r="D53" s="246"/>
      <c r="E53" s="246"/>
      <c r="F53" s="246"/>
      <c r="G53" s="1247"/>
      <c r="H53" s="1248"/>
      <c r="I53" s="1231" t="s">
        <v>565</v>
      </c>
      <c r="J53" s="1231"/>
      <c r="K53" s="1256"/>
      <c r="L53" s="1256"/>
      <c r="M53" s="1256"/>
      <c r="N53" s="1253">
        <v>50.2</v>
      </c>
      <c r="O53" s="1256"/>
    </row>
    <row r="54" spans="1:17" ht="13.5">
      <c r="A54" s="357"/>
      <c r="B54" s="250"/>
      <c r="C54" s="246"/>
      <c r="D54" s="246"/>
      <c r="E54" s="246"/>
      <c r="F54" s="246"/>
      <c r="G54" s="1249"/>
      <c r="H54" s="1250"/>
      <c r="I54" s="1231"/>
      <c r="J54" s="1231"/>
      <c r="K54" s="1254"/>
      <c r="L54" s="1254"/>
      <c r="M54" s="1254"/>
      <c r="N54" s="1254"/>
      <c r="O54" s="1254"/>
    </row>
    <row r="55" spans="1:17" ht="13.5">
      <c r="A55" s="357"/>
      <c r="B55" s="250"/>
      <c r="C55" s="246"/>
      <c r="D55" s="246"/>
      <c r="E55" s="246"/>
      <c r="F55" s="246"/>
      <c r="G55" s="1225" t="s">
        <v>558</v>
      </c>
      <c r="H55" s="1226"/>
      <c r="I55" s="1231" t="s">
        <v>557</v>
      </c>
      <c r="J55" s="1231"/>
      <c r="K55" s="1255"/>
      <c r="L55" s="1255"/>
      <c r="M55" s="1255"/>
      <c r="N55" s="1221">
        <v>17.8</v>
      </c>
      <c r="O55" s="1255"/>
    </row>
    <row r="56" spans="1:17" ht="13.5">
      <c r="A56" s="357"/>
      <c r="B56" s="250"/>
      <c r="C56" s="246"/>
      <c r="D56" s="246"/>
      <c r="E56" s="246"/>
      <c r="F56" s="246"/>
      <c r="G56" s="1227"/>
      <c r="H56" s="1228"/>
      <c r="I56" s="1231"/>
      <c r="J56" s="1231"/>
      <c r="K56" s="1221"/>
      <c r="L56" s="1221"/>
      <c r="M56" s="1221"/>
      <c r="N56" s="1221"/>
      <c r="O56" s="1221"/>
    </row>
    <row r="57" spans="1:17" s="357" customFormat="1" ht="13.5">
      <c r="B57" s="358"/>
      <c r="C57" s="354"/>
      <c r="D57" s="354"/>
      <c r="E57" s="354"/>
      <c r="F57" s="354"/>
      <c r="G57" s="1227"/>
      <c r="H57" s="1228"/>
      <c r="I57" s="1223" t="s">
        <v>564</v>
      </c>
      <c r="J57" s="1223"/>
      <c r="K57" s="1256"/>
      <c r="L57" s="1256"/>
      <c r="M57" s="1256"/>
      <c r="N57" s="1253">
        <v>56.2</v>
      </c>
      <c r="O57" s="1256"/>
      <c r="P57" s="363"/>
      <c r="Q57" s="358"/>
    </row>
    <row r="58" spans="1:17" s="357" customFormat="1" ht="13.5">
      <c r="A58" s="245"/>
      <c r="B58" s="358"/>
      <c r="C58" s="354"/>
      <c r="D58" s="354"/>
      <c r="E58" s="354"/>
      <c r="F58" s="354"/>
      <c r="G58" s="1229"/>
      <c r="H58" s="1230"/>
      <c r="I58" s="1223"/>
      <c r="J58" s="1223"/>
      <c r="K58" s="1254"/>
      <c r="L58" s="1254"/>
      <c r="M58" s="1254"/>
      <c r="N58" s="1254"/>
      <c r="O58" s="1254"/>
      <c r="P58" s="363"/>
      <c r="Q58" s="358"/>
    </row>
    <row r="59" spans="1:17" s="357" customFormat="1" ht="13.5">
      <c r="A59" s="245"/>
      <c r="B59" s="358"/>
      <c r="C59" s="354"/>
      <c r="D59" s="354"/>
      <c r="E59" s="354"/>
      <c r="F59" s="354"/>
      <c r="G59" s="354"/>
      <c r="H59" s="354"/>
      <c r="I59" s="354"/>
      <c r="J59" s="354"/>
      <c r="K59" s="364"/>
      <c r="L59" s="364"/>
      <c r="M59" s="364"/>
      <c r="N59" s="364"/>
      <c r="O59" s="364"/>
      <c r="P59" s="363"/>
      <c r="Q59" s="358"/>
    </row>
    <row r="60" spans="1:17" s="357" customFormat="1" ht="13.5">
      <c r="A60" s="245"/>
      <c r="B60" s="358"/>
      <c r="C60" s="354"/>
      <c r="D60" s="354"/>
      <c r="E60" s="354"/>
      <c r="F60" s="354"/>
      <c r="G60" s="354"/>
      <c r="H60" s="354"/>
      <c r="I60" s="354"/>
      <c r="J60" s="354"/>
      <c r="K60" s="364"/>
      <c r="L60" s="364"/>
      <c r="M60" s="364"/>
      <c r="N60" s="364"/>
      <c r="O60" s="364"/>
      <c r="P60" s="363"/>
      <c r="Q60" s="358"/>
    </row>
    <row r="61" spans="1:17" s="357" customFormat="1" ht="13.5">
      <c r="A61" s="245"/>
      <c r="B61" s="362"/>
      <c r="C61" s="361"/>
      <c r="D61" s="361"/>
      <c r="E61" s="361"/>
      <c r="F61" s="361"/>
      <c r="G61" s="361"/>
      <c r="H61" s="361"/>
      <c r="I61" s="361"/>
      <c r="J61" s="361"/>
      <c r="K61" s="361"/>
      <c r="L61" s="361"/>
      <c r="M61" s="360"/>
      <c r="N61" s="360"/>
      <c r="O61" s="360"/>
      <c r="P61" s="359"/>
      <c r="Q61" s="358"/>
    </row>
    <row r="62" spans="1:17" ht="13.5">
      <c r="B62" s="356"/>
      <c r="C62" s="356"/>
      <c r="D62" s="356"/>
      <c r="E62" s="356"/>
      <c r="F62" s="356"/>
      <c r="G62" s="356"/>
      <c r="H62" s="356"/>
      <c r="I62" s="356"/>
      <c r="J62" s="356"/>
      <c r="K62" s="356"/>
      <c r="L62" s="356"/>
      <c r="M62" s="356"/>
      <c r="N62" s="356"/>
      <c r="O62" s="356"/>
      <c r="P62" s="356"/>
      <c r="Q62" s="246"/>
    </row>
    <row r="63" spans="1:17" ht="17.25">
      <c r="B63" s="309" t="s">
        <v>563</v>
      </c>
      <c r="C63" s="246"/>
      <c r="D63" s="246"/>
      <c r="E63" s="246"/>
      <c r="F63" s="246"/>
      <c r="G63" s="246"/>
      <c r="H63" s="246"/>
      <c r="I63" s="246"/>
      <c r="J63" s="246"/>
      <c r="K63" s="246"/>
      <c r="L63" s="246"/>
      <c r="M63" s="246"/>
      <c r="N63" s="246"/>
      <c r="O63" s="246"/>
    </row>
    <row r="64" spans="1:17" ht="13.5">
      <c r="B64" s="250"/>
      <c r="C64" s="246"/>
      <c r="D64" s="246"/>
      <c r="E64" s="246"/>
      <c r="F64" s="246"/>
      <c r="G64" s="355" t="s">
        <v>562</v>
      </c>
      <c r="I64" s="354"/>
      <c r="J64" s="354"/>
      <c r="K64" s="354"/>
      <c r="L64" s="246"/>
      <c r="M64" s="246"/>
      <c r="N64" s="246"/>
      <c r="O64" s="246"/>
    </row>
    <row r="65" spans="2:30" ht="13.5">
      <c r="B65" s="250"/>
      <c r="C65" s="246"/>
      <c r="D65" s="246"/>
      <c r="E65" s="246"/>
      <c r="F65" s="246"/>
      <c r="G65" s="1233" t="s">
        <v>561</v>
      </c>
      <c r="H65" s="1234"/>
      <c r="I65" s="1234"/>
      <c r="J65" s="1234"/>
      <c r="K65" s="1234"/>
      <c r="L65" s="1234"/>
      <c r="M65" s="1234"/>
      <c r="N65" s="1234"/>
      <c r="O65" s="1235"/>
    </row>
    <row r="66" spans="2:30" ht="13.5">
      <c r="B66" s="250"/>
      <c r="C66" s="246"/>
      <c r="D66" s="246"/>
      <c r="E66" s="246"/>
      <c r="F66" s="246"/>
      <c r="G66" s="1236"/>
      <c r="H66" s="1237"/>
      <c r="I66" s="1237"/>
      <c r="J66" s="1237"/>
      <c r="K66" s="1237"/>
      <c r="L66" s="1237"/>
      <c r="M66" s="1237"/>
      <c r="N66" s="1237"/>
      <c r="O66" s="1238"/>
    </row>
    <row r="67" spans="2:30" ht="13.5">
      <c r="B67" s="250"/>
      <c r="C67" s="246"/>
      <c r="D67" s="246"/>
      <c r="E67" s="246"/>
      <c r="F67" s="246"/>
      <c r="G67" s="1236"/>
      <c r="H67" s="1237"/>
      <c r="I67" s="1237"/>
      <c r="J67" s="1237"/>
      <c r="K67" s="1237"/>
      <c r="L67" s="1237"/>
      <c r="M67" s="1237"/>
      <c r="N67" s="1237"/>
      <c r="O67" s="1238"/>
    </row>
    <row r="68" spans="2:30" ht="13.5">
      <c r="B68" s="250"/>
      <c r="C68" s="246"/>
      <c r="D68" s="246"/>
      <c r="E68" s="246"/>
      <c r="F68" s="246"/>
      <c r="G68" s="1236"/>
      <c r="H68" s="1237"/>
      <c r="I68" s="1237"/>
      <c r="J68" s="1237"/>
      <c r="K68" s="1237"/>
      <c r="L68" s="1237"/>
      <c r="M68" s="1237"/>
      <c r="N68" s="1237"/>
      <c r="O68" s="1238"/>
    </row>
    <row r="69" spans="2:30" ht="13.5">
      <c r="B69" s="250"/>
      <c r="C69" s="246"/>
      <c r="D69" s="246"/>
      <c r="E69" s="246"/>
      <c r="F69" s="246"/>
      <c r="G69" s="1239"/>
      <c r="H69" s="1240"/>
      <c r="I69" s="1240"/>
      <c r="J69" s="1240"/>
      <c r="K69" s="1240"/>
      <c r="L69" s="1240"/>
      <c r="M69" s="1240"/>
      <c r="N69" s="1240"/>
      <c r="O69" s="1241"/>
    </row>
    <row r="70" spans="2:30" ht="13.5">
      <c r="B70" s="250"/>
      <c r="C70" s="246"/>
      <c r="D70" s="246"/>
      <c r="E70" s="246"/>
      <c r="F70" s="246"/>
      <c r="G70" s="246"/>
      <c r="H70" s="353"/>
      <c r="I70" s="353"/>
      <c r="J70" s="350"/>
      <c r="K70" s="350"/>
      <c r="L70" s="349"/>
      <c r="M70" s="350"/>
      <c r="N70" s="349"/>
      <c r="O70" s="348"/>
    </row>
    <row r="71" spans="2:30" ht="13.5">
      <c r="B71" s="250"/>
      <c r="C71" s="246"/>
      <c r="D71" s="246"/>
      <c r="E71" s="246"/>
      <c r="F71" s="246"/>
      <c r="G71" s="352" t="s">
        <v>560</v>
      </c>
      <c r="I71" s="351"/>
      <c r="J71" s="350"/>
      <c r="K71" s="350"/>
      <c r="L71" s="349"/>
      <c r="M71" s="350"/>
      <c r="N71" s="349"/>
      <c r="O71" s="348"/>
    </row>
    <row r="72" spans="2:30" ht="13.5">
      <c r="B72" s="250"/>
      <c r="C72" s="246"/>
      <c r="D72" s="246"/>
      <c r="E72" s="246"/>
      <c r="F72" s="246"/>
      <c r="G72" s="1242"/>
      <c r="H72" s="1243"/>
      <c r="I72" s="1243"/>
      <c r="J72" s="1244"/>
      <c r="K72" s="347" t="s">
        <v>523</v>
      </c>
      <c r="L72" s="347" t="s">
        <v>524</v>
      </c>
      <c r="M72" s="347" t="s">
        <v>525</v>
      </c>
      <c r="N72" s="347" t="s">
        <v>526</v>
      </c>
      <c r="O72" s="347" t="s">
        <v>527</v>
      </c>
    </row>
    <row r="73" spans="2:30" ht="13.5">
      <c r="B73" s="250"/>
      <c r="C73" s="246"/>
      <c r="D73" s="246"/>
      <c r="E73" s="246"/>
      <c r="F73" s="246"/>
      <c r="G73" s="1245" t="s">
        <v>559</v>
      </c>
      <c r="H73" s="1246"/>
      <c r="I73" s="1251" t="s">
        <v>557</v>
      </c>
      <c r="J73" s="1251"/>
      <c r="K73" s="1232">
        <v>23.2</v>
      </c>
      <c r="L73" s="1232">
        <v>19</v>
      </c>
      <c r="M73" s="1221">
        <v>26.6</v>
      </c>
      <c r="N73" s="1221">
        <v>55.4</v>
      </c>
      <c r="O73" s="1221">
        <v>69.599999999999994</v>
      </c>
      <c r="S73" s="245">
        <v>9.9</v>
      </c>
    </row>
    <row r="74" spans="2:30" ht="13.5">
      <c r="B74" s="250"/>
      <c r="C74" s="246"/>
      <c r="D74" s="246"/>
      <c r="E74" s="246"/>
      <c r="F74" s="246"/>
      <c r="G74" s="1247"/>
      <c r="H74" s="1248"/>
      <c r="I74" s="1252"/>
      <c r="J74" s="1252"/>
      <c r="K74" s="1232"/>
      <c r="L74" s="1232"/>
      <c r="M74" s="1221"/>
      <c r="N74" s="1221"/>
      <c r="O74" s="1221"/>
    </row>
    <row r="75" spans="2:30" ht="13.5">
      <c r="B75" s="250"/>
      <c r="C75" s="246"/>
      <c r="D75" s="246"/>
      <c r="E75" s="246"/>
      <c r="F75" s="246"/>
      <c r="G75" s="1247"/>
      <c r="H75" s="1248"/>
      <c r="I75" s="1231" t="s">
        <v>556</v>
      </c>
      <c r="J75" s="1231"/>
      <c r="K75" s="1253">
        <v>8.5</v>
      </c>
      <c r="L75" s="1253">
        <v>7.3</v>
      </c>
      <c r="M75" s="1253">
        <v>6</v>
      </c>
      <c r="N75" s="1253">
        <v>6.1</v>
      </c>
      <c r="O75" s="1253">
        <v>6.7</v>
      </c>
      <c r="U75" s="245">
        <v>81.2</v>
      </c>
      <c r="W75" s="245">
        <v>87.2</v>
      </c>
      <c r="Y75" s="245">
        <v>99.8</v>
      </c>
      <c r="AA75" s="245">
        <v>109.5</v>
      </c>
      <c r="AC75" s="245">
        <v>115.2</v>
      </c>
    </row>
    <row r="76" spans="2:30" ht="13.5">
      <c r="B76" s="250"/>
      <c r="C76" s="246"/>
      <c r="D76" s="246"/>
      <c r="E76" s="246"/>
      <c r="F76" s="246"/>
      <c r="G76" s="1249"/>
      <c r="H76" s="1250"/>
      <c r="I76" s="1231"/>
      <c r="J76" s="1231"/>
      <c r="K76" s="1254"/>
      <c r="L76" s="1254"/>
      <c r="M76" s="1254"/>
      <c r="N76" s="1254"/>
      <c r="O76" s="1254"/>
    </row>
    <row r="77" spans="2:30" ht="13.5">
      <c r="B77" s="250"/>
      <c r="C77" s="246"/>
      <c r="D77" s="246"/>
      <c r="E77" s="246"/>
      <c r="F77" s="246"/>
      <c r="G77" s="1225" t="s">
        <v>558</v>
      </c>
      <c r="H77" s="1226"/>
      <c r="I77" s="1231" t="s">
        <v>557</v>
      </c>
      <c r="J77" s="1231"/>
      <c r="K77" s="1232">
        <v>46.1</v>
      </c>
      <c r="L77" s="1232">
        <v>37.6</v>
      </c>
      <c r="M77" s="1221">
        <v>33.799999999999997</v>
      </c>
      <c r="N77" s="1221">
        <v>17.8</v>
      </c>
      <c r="O77" s="1221">
        <v>15</v>
      </c>
      <c r="R77" s="245">
        <v>12.3</v>
      </c>
      <c r="T77" s="245">
        <v>11.1</v>
      </c>
    </row>
    <row r="78" spans="2:30" ht="13.5">
      <c r="B78" s="250"/>
      <c r="C78" s="246"/>
      <c r="D78" s="246"/>
      <c r="E78" s="246"/>
      <c r="F78" s="246"/>
      <c r="G78" s="1227"/>
      <c r="H78" s="1228"/>
      <c r="I78" s="1231"/>
      <c r="J78" s="1231"/>
      <c r="K78" s="1232"/>
      <c r="L78" s="1232"/>
      <c r="M78" s="1221"/>
      <c r="N78" s="1221"/>
      <c r="O78" s="1221"/>
    </row>
    <row r="79" spans="2:30" ht="13.5">
      <c r="B79" s="250"/>
      <c r="C79" s="246"/>
      <c r="D79" s="246"/>
      <c r="E79" s="246"/>
      <c r="F79" s="246"/>
      <c r="G79" s="1227"/>
      <c r="H79" s="1228"/>
      <c r="I79" s="1222" t="s">
        <v>556</v>
      </c>
      <c r="J79" s="1223"/>
      <c r="K79" s="1224">
        <v>8.5</v>
      </c>
      <c r="L79" s="1224">
        <v>7.9</v>
      </c>
      <c r="M79" s="1224">
        <v>7.1</v>
      </c>
      <c r="N79" s="1224">
        <v>5.3</v>
      </c>
      <c r="O79" s="1224">
        <v>5</v>
      </c>
      <c r="V79" s="245">
        <v>53.5</v>
      </c>
      <c r="X79" s="245">
        <v>48.2</v>
      </c>
      <c r="Z79" s="245">
        <v>34.200000000000003</v>
      </c>
      <c r="AB79" s="245">
        <v>30.3</v>
      </c>
      <c r="AD79" s="245">
        <v>28.9</v>
      </c>
    </row>
    <row r="80" spans="2:30" ht="13.5">
      <c r="B80" s="250"/>
      <c r="C80" s="246"/>
      <c r="D80" s="246"/>
      <c r="E80" s="246"/>
      <c r="F80" s="246"/>
      <c r="G80" s="1229"/>
      <c r="H80" s="1230"/>
      <c r="I80" s="1223"/>
      <c r="J80" s="1223"/>
      <c r="K80" s="1224"/>
      <c r="L80" s="1224"/>
      <c r="M80" s="1224"/>
      <c r="N80" s="1224"/>
      <c r="O80" s="1224"/>
    </row>
    <row r="81" spans="2:17" ht="13.5">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44"/>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Normal="100" zoomScaleSheetLayoutView="55"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s="244" customFormat="1" ht="13.5" hidden="1" customHeight="1"/>
    <row r="130" s="244" customFormat="1" ht="13.5" hidden="1" customHeight="1"/>
    <row r="131" s="244" customFormat="1" ht="13.5" hidden="1" customHeight="1"/>
    <row r="132" s="244" customFormat="1" ht="13.5" hidden="1" customHeight="1"/>
    <row r="133" s="244" customFormat="1" ht="13.5" hidden="1" customHeight="1"/>
    <row r="134" s="244" customFormat="1" ht="13.5" hidden="1" customHeight="1"/>
    <row r="135" s="244" customFormat="1"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522</v>
      </c>
      <c r="G2" s="113"/>
      <c r="H2" s="114"/>
    </row>
    <row r="3" spans="1:8">
      <c r="A3" s="110" t="s">
        <v>515</v>
      </c>
      <c r="B3" s="115"/>
      <c r="C3" s="116"/>
      <c r="D3" s="117">
        <v>52844</v>
      </c>
      <c r="E3" s="118"/>
      <c r="F3" s="119">
        <v>43493</v>
      </c>
      <c r="G3" s="120"/>
      <c r="H3" s="121"/>
    </row>
    <row r="4" spans="1:8">
      <c r="A4" s="122"/>
      <c r="B4" s="123"/>
      <c r="C4" s="124"/>
      <c r="D4" s="125">
        <v>34809</v>
      </c>
      <c r="E4" s="126"/>
      <c r="F4" s="127">
        <v>23254</v>
      </c>
      <c r="G4" s="128"/>
      <c r="H4" s="129"/>
    </row>
    <row r="5" spans="1:8">
      <c r="A5" s="110" t="s">
        <v>517</v>
      </c>
      <c r="B5" s="115"/>
      <c r="C5" s="116"/>
      <c r="D5" s="117">
        <v>74497</v>
      </c>
      <c r="E5" s="118"/>
      <c r="F5" s="119">
        <v>50840</v>
      </c>
      <c r="G5" s="120"/>
      <c r="H5" s="121"/>
    </row>
    <row r="6" spans="1:8">
      <c r="A6" s="122"/>
      <c r="B6" s="123"/>
      <c r="C6" s="124"/>
      <c r="D6" s="125">
        <v>42748</v>
      </c>
      <c r="E6" s="126"/>
      <c r="F6" s="127">
        <v>25367</v>
      </c>
      <c r="G6" s="128"/>
      <c r="H6" s="129"/>
    </row>
    <row r="7" spans="1:8">
      <c r="A7" s="110" t="s">
        <v>518</v>
      </c>
      <c r="B7" s="115"/>
      <c r="C7" s="116"/>
      <c r="D7" s="117">
        <v>77526</v>
      </c>
      <c r="E7" s="118"/>
      <c r="F7" s="119">
        <v>53605</v>
      </c>
      <c r="G7" s="120"/>
      <c r="H7" s="121"/>
    </row>
    <row r="8" spans="1:8">
      <c r="A8" s="122"/>
      <c r="B8" s="123"/>
      <c r="C8" s="124"/>
      <c r="D8" s="125">
        <v>53622</v>
      </c>
      <c r="E8" s="126"/>
      <c r="F8" s="127">
        <v>28343</v>
      </c>
      <c r="G8" s="128"/>
      <c r="H8" s="129"/>
    </row>
    <row r="9" spans="1:8">
      <c r="A9" s="110" t="s">
        <v>519</v>
      </c>
      <c r="B9" s="115"/>
      <c r="C9" s="116"/>
      <c r="D9" s="117">
        <v>110896</v>
      </c>
      <c r="E9" s="118"/>
      <c r="F9" s="119">
        <v>44267</v>
      </c>
      <c r="G9" s="120"/>
      <c r="H9" s="121"/>
    </row>
    <row r="10" spans="1:8">
      <c r="A10" s="122"/>
      <c r="B10" s="123"/>
      <c r="C10" s="124"/>
      <c r="D10" s="125">
        <v>77730</v>
      </c>
      <c r="E10" s="126"/>
      <c r="F10" s="127">
        <v>26161</v>
      </c>
      <c r="G10" s="128"/>
      <c r="H10" s="129"/>
    </row>
    <row r="11" spans="1:8">
      <c r="A11" s="110" t="s">
        <v>520</v>
      </c>
      <c r="B11" s="115"/>
      <c r="C11" s="116"/>
      <c r="D11" s="117">
        <v>68621</v>
      </c>
      <c r="E11" s="118"/>
      <c r="F11" s="119">
        <v>40879</v>
      </c>
      <c r="G11" s="120"/>
      <c r="H11" s="121"/>
    </row>
    <row r="12" spans="1:8">
      <c r="A12" s="122"/>
      <c r="B12" s="123"/>
      <c r="C12" s="130"/>
      <c r="D12" s="125">
        <v>43624</v>
      </c>
      <c r="E12" s="126"/>
      <c r="F12" s="127">
        <v>24087</v>
      </c>
      <c r="G12" s="128"/>
      <c r="H12" s="129"/>
    </row>
    <row r="13" spans="1:8">
      <c r="A13" s="110"/>
      <c r="B13" s="115"/>
      <c r="C13" s="131"/>
      <c r="D13" s="132">
        <v>76877</v>
      </c>
      <c r="E13" s="133"/>
      <c r="F13" s="134">
        <v>46617</v>
      </c>
      <c r="G13" s="135"/>
      <c r="H13" s="121"/>
    </row>
    <row r="14" spans="1:8">
      <c r="A14" s="122"/>
      <c r="B14" s="123"/>
      <c r="C14" s="124"/>
      <c r="D14" s="125">
        <v>50507</v>
      </c>
      <c r="E14" s="126"/>
      <c r="F14" s="127">
        <v>25442</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6.23</v>
      </c>
      <c r="C19" s="136">
        <f>ROUND(VALUE(SUBSTITUTE(実質収支比率等に係る経年分析!G$48,"▲","-")),2)</f>
        <v>7.15</v>
      </c>
      <c r="D19" s="136">
        <f>ROUND(VALUE(SUBSTITUTE(実質収支比率等に係る経年分析!H$48,"▲","-")),2)</f>
        <v>3.92</v>
      </c>
      <c r="E19" s="136">
        <f>ROUND(VALUE(SUBSTITUTE(実質収支比率等に係る経年分析!I$48,"▲","-")),2)</f>
        <v>2.23</v>
      </c>
      <c r="F19" s="136">
        <f>ROUND(VALUE(SUBSTITUTE(実質収支比率等に係る経年分析!J$48,"▲","-")),2)</f>
        <v>3.09</v>
      </c>
    </row>
    <row r="20" spans="1:11">
      <c r="A20" s="136" t="s">
        <v>44</v>
      </c>
      <c r="B20" s="136">
        <f>ROUND(VALUE(SUBSTITUTE(実質収支比率等に係る経年分析!F$47,"▲","-")),2)</f>
        <v>16.3</v>
      </c>
      <c r="C20" s="136">
        <f>ROUND(VALUE(SUBSTITUTE(実質収支比率等に係る経年分析!G$47,"▲","-")),2)</f>
        <v>19.16</v>
      </c>
      <c r="D20" s="136">
        <f>ROUND(VALUE(SUBSTITUTE(実質収支比率等に係る経年分析!H$47,"▲","-")),2)</f>
        <v>20.79</v>
      </c>
      <c r="E20" s="136">
        <f>ROUND(VALUE(SUBSTITUTE(実質収支比率等に係る経年分析!I$47,"▲","-")),2)</f>
        <v>18.27</v>
      </c>
      <c r="F20" s="136">
        <f>ROUND(VALUE(SUBSTITUTE(実質収支比率等に係る経年分析!J$47,"▲","-")),2)</f>
        <v>17.27</v>
      </c>
    </row>
    <row r="21" spans="1:11">
      <c r="A21" s="136" t="s">
        <v>45</v>
      </c>
      <c r="B21" s="136">
        <f>IF(ISNUMBER(VALUE(SUBSTITUTE(実質収支比率等に係る経年分析!F$49,"▲","-"))),ROUND(VALUE(SUBSTITUTE(実質収支比率等に係る経年分析!F$49,"▲","-")),2),NA())</f>
        <v>2.31</v>
      </c>
      <c r="C21" s="136">
        <f>IF(ISNUMBER(VALUE(SUBSTITUTE(実質収支比率等に係る経年分析!G$49,"▲","-"))),ROUND(VALUE(SUBSTITUTE(実質収支比率等に係る経年分析!G$49,"▲","-")),2),NA())</f>
        <v>4.16</v>
      </c>
      <c r="D21" s="136">
        <f>IF(ISNUMBER(VALUE(SUBSTITUTE(実質収支比率等に係る経年分析!H$49,"▲","-"))),ROUND(VALUE(SUBSTITUTE(実質収支比率等に係る経年分析!H$49,"▲","-")),2),NA())</f>
        <v>-1.66</v>
      </c>
      <c r="E21" s="136">
        <f>IF(ISNUMBER(VALUE(SUBSTITUTE(実質収支比率等に係る経年分析!I$49,"▲","-"))),ROUND(VALUE(SUBSTITUTE(実質収支比率等に係る経年分析!I$49,"▲","-")),2),NA())</f>
        <v>-3.83</v>
      </c>
      <c r="F21" s="136">
        <f>IF(ISNUMBER(VALUE(SUBSTITUTE(実質収支比率等に係る経年分析!J$49,"▲","-"))),ROUND(VALUE(SUBSTITUTE(実質収支比率等に係る経年分析!J$49,"▲","-")),2),NA())</f>
        <v>-0.16</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0.21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公共用地先行取得事業特別会計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介護保険特別会計（事業勘定）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0.36</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0.94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1.39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1.58</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6.23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7.16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3.91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2.2000000000000002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3.08</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12.72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13.22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13.59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10.48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7.88</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4963</v>
      </c>
      <c r="E42" s="138"/>
      <c r="F42" s="138"/>
      <c r="G42" s="138">
        <f>'実質公債費比率（分子）の構造'!L$52</f>
        <v>4921</v>
      </c>
      <c r="H42" s="138"/>
      <c r="I42" s="138"/>
      <c r="J42" s="138">
        <f>'実質公債費比率（分子）の構造'!M$52</f>
        <v>5099</v>
      </c>
      <c r="K42" s="138"/>
      <c r="L42" s="138"/>
      <c r="M42" s="138">
        <f>'実質公債費比率（分子）の構造'!N$52</f>
        <v>4620</v>
      </c>
      <c r="N42" s="138"/>
      <c r="O42" s="138"/>
      <c r="P42" s="138">
        <f>'実質公債費比率（分子）の構造'!O$52</f>
        <v>4408</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36</v>
      </c>
      <c r="C44" s="138"/>
      <c r="D44" s="138"/>
      <c r="E44" s="138">
        <f>'実質公債費比率（分子）の構造'!L$50</f>
        <v>33</v>
      </c>
      <c r="F44" s="138"/>
      <c r="G44" s="138"/>
      <c r="H44" s="138">
        <f>'実質公債費比率（分子）の構造'!M$50</f>
        <v>30</v>
      </c>
      <c r="I44" s="138"/>
      <c r="J44" s="138"/>
      <c r="K44" s="138">
        <f>'実質公債費比率（分子）の構造'!N$50</f>
        <v>27</v>
      </c>
      <c r="L44" s="138"/>
      <c r="M44" s="138"/>
      <c r="N44" s="138">
        <f>'実質公債費比率（分子）の構造'!O$50</f>
        <v>23</v>
      </c>
      <c r="O44" s="138"/>
      <c r="P44" s="138"/>
    </row>
    <row r="45" spans="1:16">
      <c r="A45" s="138" t="s">
        <v>55</v>
      </c>
      <c r="B45" s="138">
        <f>'実質公債費比率（分子）の構造'!K$49</f>
        <v>9</v>
      </c>
      <c r="C45" s="138"/>
      <c r="D45" s="138"/>
      <c r="E45" s="138">
        <f>'実質公債費比率（分子）の構造'!L$49</f>
        <v>9</v>
      </c>
      <c r="F45" s="138"/>
      <c r="G45" s="138"/>
      <c r="H45" s="138">
        <f>'実質公債費比率（分子）の構造'!M$49</f>
        <v>10</v>
      </c>
      <c r="I45" s="138"/>
      <c r="J45" s="138"/>
      <c r="K45" s="138">
        <f>'実質公債費比率（分子）の構造'!N$49</f>
        <v>9</v>
      </c>
      <c r="L45" s="138"/>
      <c r="M45" s="138"/>
      <c r="N45" s="138">
        <f>'実質公債費比率（分子）の構造'!O$49</f>
        <v>10</v>
      </c>
      <c r="O45" s="138"/>
      <c r="P45" s="138"/>
    </row>
    <row r="46" spans="1:16">
      <c r="A46" s="138" t="s">
        <v>56</v>
      </c>
      <c r="B46" s="138">
        <f>'実質公債費比率（分子）の構造'!K$48</f>
        <v>1857</v>
      </c>
      <c r="C46" s="138"/>
      <c r="D46" s="138"/>
      <c r="E46" s="138">
        <f>'実質公債費比率（分子）の構造'!L$48</f>
        <v>1825</v>
      </c>
      <c r="F46" s="138"/>
      <c r="G46" s="138"/>
      <c r="H46" s="138">
        <f>'実質公債費比率（分子）の構造'!M$48</f>
        <v>1751</v>
      </c>
      <c r="I46" s="138"/>
      <c r="J46" s="138"/>
      <c r="K46" s="138">
        <f>'実質公債費比率（分子）の構造'!N$48</f>
        <v>1687</v>
      </c>
      <c r="L46" s="138"/>
      <c r="M46" s="138"/>
      <c r="N46" s="138">
        <f>'実質公債費比率（分子）の構造'!O$48</f>
        <v>1433</v>
      </c>
      <c r="O46" s="138"/>
      <c r="P46" s="138"/>
    </row>
    <row r="47" spans="1:16">
      <c r="A47" s="138" t="s">
        <v>57</v>
      </c>
      <c r="B47" s="138">
        <f>'実質公債費比率（分子）の構造'!K$47</f>
        <v>61</v>
      </c>
      <c r="C47" s="138"/>
      <c r="D47" s="138"/>
      <c r="E47" s="138">
        <f>'実質公債費比率（分子）の構造'!L$47</f>
        <v>61</v>
      </c>
      <c r="F47" s="138"/>
      <c r="G47" s="138"/>
      <c r="H47" s="138">
        <f>'実質公債費比率（分子）の構造'!M$47</f>
        <v>81</v>
      </c>
      <c r="I47" s="138"/>
      <c r="J47" s="138"/>
      <c r="K47" s="138">
        <f>'実質公債費比率（分子）の構造'!N$47</f>
        <v>89</v>
      </c>
      <c r="L47" s="138"/>
      <c r="M47" s="138"/>
      <c r="N47" s="138">
        <f>'実質公債費比率（分子）の構造'!O$47</f>
        <v>97</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4840</v>
      </c>
      <c r="C49" s="138"/>
      <c r="D49" s="138"/>
      <c r="E49" s="138">
        <f>'実質公債費比率（分子）の構造'!L$45</f>
        <v>4570</v>
      </c>
      <c r="F49" s="138"/>
      <c r="G49" s="138"/>
      <c r="H49" s="138">
        <f>'実質公債費比率（分子）の構造'!M$45</f>
        <v>4333</v>
      </c>
      <c r="I49" s="138"/>
      <c r="J49" s="138"/>
      <c r="K49" s="138">
        <f>'実質公債費比率（分子）の構造'!N$45</f>
        <v>4711</v>
      </c>
      <c r="L49" s="138"/>
      <c r="M49" s="138"/>
      <c r="N49" s="138">
        <f>'実質公債費比率（分子）の構造'!O$45</f>
        <v>4891</v>
      </c>
      <c r="O49" s="138"/>
      <c r="P49" s="138"/>
    </row>
    <row r="50" spans="1:16">
      <c r="A50" s="138" t="s">
        <v>60</v>
      </c>
      <c r="B50" s="138" t="e">
        <f>NA()</f>
        <v>#N/A</v>
      </c>
      <c r="C50" s="138">
        <f>IF(ISNUMBER('実質公債費比率（分子）の構造'!K$53),'実質公債費比率（分子）の構造'!K$53,NA())</f>
        <v>1840</v>
      </c>
      <c r="D50" s="138" t="e">
        <f>NA()</f>
        <v>#N/A</v>
      </c>
      <c r="E50" s="138" t="e">
        <f>NA()</f>
        <v>#N/A</v>
      </c>
      <c r="F50" s="138">
        <f>IF(ISNUMBER('実質公債費比率（分子）の構造'!L$53),'実質公債費比率（分子）の構造'!L$53,NA())</f>
        <v>1577</v>
      </c>
      <c r="G50" s="138" t="e">
        <f>NA()</f>
        <v>#N/A</v>
      </c>
      <c r="H50" s="138" t="e">
        <f>NA()</f>
        <v>#N/A</v>
      </c>
      <c r="I50" s="138">
        <f>IF(ISNUMBER('実質公債費比率（分子）の構造'!M$53),'実質公債費比率（分子）の構造'!M$53,NA())</f>
        <v>1106</v>
      </c>
      <c r="J50" s="138" t="e">
        <f>NA()</f>
        <v>#N/A</v>
      </c>
      <c r="K50" s="138" t="e">
        <f>NA()</f>
        <v>#N/A</v>
      </c>
      <c r="L50" s="138">
        <f>IF(ISNUMBER('実質公債費比率（分子）の構造'!N$53),'実質公債費比率（分子）の構造'!N$53,NA())</f>
        <v>1903</v>
      </c>
      <c r="M50" s="138" t="e">
        <f>NA()</f>
        <v>#N/A</v>
      </c>
      <c r="N50" s="138" t="e">
        <f>NA()</f>
        <v>#N/A</v>
      </c>
      <c r="O50" s="138">
        <f>IF(ISNUMBER('実質公債費比率（分子）の構造'!O$53),'実質公債費比率（分子）の構造'!O$53,NA())</f>
        <v>2046</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42146</v>
      </c>
      <c r="E56" s="137"/>
      <c r="F56" s="137"/>
      <c r="G56" s="137">
        <f>'将来負担比率（分子）の構造'!J$52</f>
        <v>45716</v>
      </c>
      <c r="H56" s="137"/>
      <c r="I56" s="137"/>
      <c r="J56" s="137">
        <f>'将来負担比率（分子）の構造'!K$52</f>
        <v>48258</v>
      </c>
      <c r="K56" s="137"/>
      <c r="L56" s="137"/>
      <c r="M56" s="137">
        <f>'将来負担比率（分子）の構造'!L$52</f>
        <v>51913</v>
      </c>
      <c r="N56" s="137"/>
      <c r="O56" s="137"/>
      <c r="P56" s="137">
        <f>'将来負担比率（分子）の構造'!M$52</f>
        <v>55557</v>
      </c>
    </row>
    <row r="57" spans="1:16">
      <c r="A57" s="137" t="s">
        <v>36</v>
      </c>
      <c r="B57" s="137"/>
      <c r="C57" s="137"/>
      <c r="D57" s="137">
        <f>'将来負担比率（分子）の構造'!I$51</f>
        <v>14780</v>
      </c>
      <c r="E57" s="137"/>
      <c r="F57" s="137"/>
      <c r="G57" s="137">
        <f>'将来負担比率（分子）の構造'!J$51</f>
        <v>14515</v>
      </c>
      <c r="H57" s="137"/>
      <c r="I57" s="137"/>
      <c r="J57" s="137">
        <f>'将来負担比率（分子）の構造'!K$51</f>
        <v>14485</v>
      </c>
      <c r="K57" s="137"/>
      <c r="L57" s="137"/>
      <c r="M57" s="137">
        <f>'将来負担比率（分子）の構造'!L$51</f>
        <v>12920</v>
      </c>
      <c r="N57" s="137"/>
      <c r="O57" s="137"/>
      <c r="P57" s="137">
        <f>'将来負担比率（分子）の構造'!M$51</f>
        <v>10618</v>
      </c>
    </row>
    <row r="58" spans="1:16">
      <c r="A58" s="137" t="s">
        <v>35</v>
      </c>
      <c r="B58" s="137"/>
      <c r="C58" s="137"/>
      <c r="D58" s="137">
        <f>'将来負担比率（分子）の構造'!I$50</f>
        <v>15325</v>
      </c>
      <c r="E58" s="137"/>
      <c r="F58" s="137"/>
      <c r="G58" s="137">
        <f>'将来負担比率（分子）の構造'!J$50</f>
        <v>14642</v>
      </c>
      <c r="H58" s="137"/>
      <c r="I58" s="137"/>
      <c r="J58" s="137">
        <f>'将来負担比率（分子）の構造'!K$50</f>
        <v>14368</v>
      </c>
      <c r="K58" s="137"/>
      <c r="L58" s="137"/>
      <c r="M58" s="137">
        <f>'将来負担比率（分子）の構造'!L$50</f>
        <v>10809</v>
      </c>
      <c r="N58" s="137"/>
      <c r="O58" s="137"/>
      <c r="P58" s="137">
        <f>'将来負担比率（分子）の構造'!M$50</f>
        <v>10626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15</v>
      </c>
      <c r="C61" s="137"/>
      <c r="D61" s="137"/>
      <c r="E61" s="137">
        <f>'将来負担比率（分子）の構造'!J$46</f>
        <v>32</v>
      </c>
      <c r="F61" s="137"/>
      <c r="G61" s="137"/>
      <c r="H61" s="137" t="str">
        <f>'将来負担比率（分子）の構造'!K$46</f>
        <v>-</v>
      </c>
      <c r="I61" s="137"/>
      <c r="J61" s="137"/>
      <c r="K61" s="137" t="str">
        <f>'将来負担比率（分子）の構造'!L$46</f>
        <v>-</v>
      </c>
      <c r="L61" s="137"/>
      <c r="M61" s="137"/>
      <c r="N61" s="137">
        <f>'将来負担比率（分子）の構造'!M$46</f>
        <v>18</v>
      </c>
      <c r="O61" s="137"/>
      <c r="P61" s="137"/>
    </row>
    <row r="62" spans="1:16">
      <c r="A62" s="137" t="s">
        <v>29</v>
      </c>
      <c r="B62" s="137">
        <f>'将来負担比率（分子）の構造'!I$45</f>
        <v>9356</v>
      </c>
      <c r="C62" s="137"/>
      <c r="D62" s="137"/>
      <c r="E62" s="137">
        <f>'将来負担比率（分子）の構造'!J$45</f>
        <v>8938</v>
      </c>
      <c r="F62" s="137"/>
      <c r="G62" s="137"/>
      <c r="H62" s="137">
        <f>'将来負担比率（分子）の構造'!K$45</f>
        <v>8221</v>
      </c>
      <c r="I62" s="137"/>
      <c r="J62" s="137"/>
      <c r="K62" s="137">
        <f>'将来負担比率（分子）の構造'!L$45</f>
        <v>7745</v>
      </c>
      <c r="L62" s="137"/>
      <c r="M62" s="137"/>
      <c r="N62" s="137">
        <f>'将来負担比率（分子）の構造'!M$45</f>
        <v>7529</v>
      </c>
      <c r="O62" s="137"/>
      <c r="P62" s="137"/>
    </row>
    <row r="63" spans="1:16">
      <c r="A63" s="137" t="s">
        <v>28</v>
      </c>
      <c r="B63" s="137">
        <f>'将来負担比率（分子）の構造'!I$44</f>
        <v>55</v>
      </c>
      <c r="C63" s="137"/>
      <c r="D63" s="137"/>
      <c r="E63" s="137">
        <f>'将来負担比率（分子）の構造'!J$44</f>
        <v>44</v>
      </c>
      <c r="F63" s="137"/>
      <c r="G63" s="137"/>
      <c r="H63" s="137">
        <f>'将来負担比率（分子）の構造'!K$44</f>
        <v>36</v>
      </c>
      <c r="I63" s="137"/>
      <c r="J63" s="137"/>
      <c r="K63" s="137">
        <f>'将来負担比率（分子）の構造'!L$44</f>
        <v>27</v>
      </c>
      <c r="L63" s="137"/>
      <c r="M63" s="137"/>
      <c r="N63" s="137">
        <f>'将来負担比率（分子）の構造'!M$44</f>
        <v>18</v>
      </c>
      <c r="O63" s="137"/>
      <c r="P63" s="137"/>
    </row>
    <row r="64" spans="1:16">
      <c r="A64" s="137" t="s">
        <v>27</v>
      </c>
      <c r="B64" s="137">
        <f>'将来負担比率（分子）の構造'!I$43</f>
        <v>18281</v>
      </c>
      <c r="C64" s="137"/>
      <c r="D64" s="137"/>
      <c r="E64" s="137">
        <f>'将来負担比率（分子）の構造'!J$43</f>
        <v>17931</v>
      </c>
      <c r="F64" s="137"/>
      <c r="G64" s="137"/>
      <c r="H64" s="137">
        <f>'将来負担比率（分子）の構造'!K$43</f>
        <v>17192</v>
      </c>
      <c r="I64" s="137"/>
      <c r="J64" s="137"/>
      <c r="K64" s="137">
        <f>'将来負担比率（分子）の構造'!L$43</f>
        <v>16069</v>
      </c>
      <c r="L64" s="137"/>
      <c r="M64" s="137"/>
      <c r="N64" s="137">
        <f>'将来負担比率（分子）の構造'!M$43</f>
        <v>14924</v>
      </c>
      <c r="O64" s="137"/>
      <c r="P64" s="137"/>
    </row>
    <row r="65" spans="1:16">
      <c r="A65" s="137" t="s">
        <v>26</v>
      </c>
      <c r="B65" s="137">
        <f>'将来負担比率（分子）の構造'!I$42</f>
        <v>2090</v>
      </c>
      <c r="C65" s="137"/>
      <c r="D65" s="137"/>
      <c r="E65" s="137">
        <f>'将来負担比率（分子）の構造'!J$42</f>
        <v>364</v>
      </c>
      <c r="F65" s="137"/>
      <c r="G65" s="137"/>
      <c r="H65" s="137">
        <f>'将来負担比率（分子）の構造'!K$42</f>
        <v>327</v>
      </c>
      <c r="I65" s="137"/>
      <c r="J65" s="137"/>
      <c r="K65" s="137">
        <f>'将来負担比率（分子）の構造'!L$42</f>
        <v>302</v>
      </c>
      <c r="L65" s="137"/>
      <c r="M65" s="137"/>
      <c r="N65" s="137">
        <f>'将来負担比率（分子）の構造'!M$42</f>
        <v>276</v>
      </c>
      <c r="O65" s="137"/>
      <c r="P65" s="137"/>
    </row>
    <row r="66" spans="1:16">
      <c r="A66" s="137" t="s">
        <v>25</v>
      </c>
      <c r="B66" s="137">
        <f>'将来負担比率（分子）の構造'!I$41</f>
        <v>48233</v>
      </c>
      <c r="C66" s="137"/>
      <c r="D66" s="137"/>
      <c r="E66" s="137">
        <f>'将来負担比率（分子）の構造'!J$41</f>
        <v>52342</v>
      </c>
      <c r="F66" s="137"/>
      <c r="G66" s="137"/>
      <c r="H66" s="137">
        <f>'将来負担比率（分子）の構造'!K$41</f>
        <v>57945</v>
      </c>
      <c r="I66" s="137"/>
      <c r="J66" s="137"/>
      <c r="K66" s="137">
        <f>'将来負担比率（分子）の構造'!L$41</f>
        <v>65557</v>
      </c>
      <c r="L66" s="137"/>
      <c r="M66" s="137"/>
      <c r="N66" s="137">
        <f>'将来負担比率（分子）の構造'!M$41</f>
        <v>71519</v>
      </c>
      <c r="O66" s="137"/>
      <c r="P66" s="137"/>
    </row>
    <row r="67" spans="1:16">
      <c r="A67" s="137" t="s">
        <v>64</v>
      </c>
      <c r="B67" s="137" t="e">
        <f>NA()</f>
        <v>#N/A</v>
      </c>
      <c r="C67" s="137">
        <f>IF(ISNUMBER('将来負担比率（分子）の構造'!I$53), IF('将来負担比率（分子）の構造'!I$53 &lt; 0, 0, '将来負担比率（分子）の構造'!I$53), NA())</f>
        <v>5779</v>
      </c>
      <c r="D67" s="137" t="e">
        <f>NA()</f>
        <v>#N/A</v>
      </c>
      <c r="E67" s="137" t="e">
        <f>NA()</f>
        <v>#N/A</v>
      </c>
      <c r="F67" s="137">
        <f>IF(ISNUMBER('将来負担比率（分子）の構造'!J$53), IF('将来負担比率（分子）の構造'!J$53 &lt; 0, 0, '将来負担比率（分子）の構造'!J$53), NA())</f>
        <v>4778</v>
      </c>
      <c r="G67" s="137" t="e">
        <f>NA()</f>
        <v>#N/A</v>
      </c>
      <c r="H67" s="137" t="e">
        <f>NA()</f>
        <v>#N/A</v>
      </c>
      <c r="I67" s="137">
        <f>IF(ISNUMBER('将来負担比率（分子）の構造'!K$53), IF('将来負担比率（分子）の構造'!K$53 &lt; 0, 0, '将来負担比率（分子）の構造'!K$53), NA())</f>
        <v>6608</v>
      </c>
      <c r="J67" s="137" t="e">
        <f>NA()</f>
        <v>#N/A</v>
      </c>
      <c r="K67" s="137" t="e">
        <f>NA()</f>
        <v>#N/A</v>
      </c>
      <c r="L67" s="137">
        <f>IF(ISNUMBER('将来負担比率（分子）の構造'!L$53), IF('将来負担比率（分子）の構造'!L$53 &lt; 0, 0, '将来負担比率（分子）の構造'!L$53), NA())</f>
        <v>14057</v>
      </c>
      <c r="M67" s="137" t="e">
        <f>NA()</f>
        <v>#N/A</v>
      </c>
      <c r="N67" s="137" t="e">
        <f>NA()</f>
        <v>#N/A</v>
      </c>
      <c r="O67" s="137">
        <f>IF(ISNUMBER('将来負担比率（分子）の構造'!M$53), IF('将来負担比率（分子）の構造'!M$53 &lt; 0, 0, '将来負担比率（分子）の構造'!M$53), NA())</f>
        <v>17482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210</v>
      </c>
      <c r="C5" s="612"/>
      <c r="D5" s="612"/>
      <c r="E5" s="612"/>
      <c r="F5" s="612"/>
      <c r="G5" s="612"/>
      <c r="H5" s="612"/>
      <c r="I5" s="612"/>
      <c r="J5" s="612"/>
      <c r="K5" s="612"/>
      <c r="L5" s="612"/>
      <c r="M5" s="612"/>
      <c r="N5" s="612"/>
      <c r="O5" s="612"/>
      <c r="P5" s="612"/>
      <c r="Q5" s="613"/>
      <c r="R5" s="614">
        <v>22378918</v>
      </c>
      <c r="S5" s="615"/>
      <c r="T5" s="615"/>
      <c r="U5" s="615"/>
      <c r="V5" s="615"/>
      <c r="W5" s="615"/>
      <c r="X5" s="615"/>
      <c r="Y5" s="616"/>
      <c r="Z5" s="617">
        <v>38.9</v>
      </c>
      <c r="AA5" s="617"/>
      <c r="AB5" s="617"/>
      <c r="AC5" s="617"/>
      <c r="AD5" s="618">
        <v>20925563</v>
      </c>
      <c r="AE5" s="618"/>
      <c r="AF5" s="618"/>
      <c r="AG5" s="618"/>
      <c r="AH5" s="618"/>
      <c r="AI5" s="618"/>
      <c r="AJ5" s="618"/>
      <c r="AK5" s="618"/>
      <c r="AL5" s="619">
        <v>75.2</v>
      </c>
      <c r="AM5" s="620"/>
      <c r="AN5" s="620"/>
      <c r="AO5" s="621"/>
      <c r="AP5" s="611" t="s">
        <v>211</v>
      </c>
      <c r="AQ5" s="612"/>
      <c r="AR5" s="612"/>
      <c r="AS5" s="612"/>
      <c r="AT5" s="612"/>
      <c r="AU5" s="612"/>
      <c r="AV5" s="612"/>
      <c r="AW5" s="612"/>
      <c r="AX5" s="612"/>
      <c r="AY5" s="612"/>
      <c r="AZ5" s="612"/>
      <c r="BA5" s="612"/>
      <c r="BB5" s="612"/>
      <c r="BC5" s="612"/>
      <c r="BD5" s="612"/>
      <c r="BE5" s="612"/>
      <c r="BF5" s="613"/>
      <c r="BG5" s="625">
        <v>20925563</v>
      </c>
      <c r="BH5" s="626"/>
      <c r="BI5" s="626"/>
      <c r="BJ5" s="626"/>
      <c r="BK5" s="626"/>
      <c r="BL5" s="626"/>
      <c r="BM5" s="626"/>
      <c r="BN5" s="627"/>
      <c r="BO5" s="628">
        <v>93.5</v>
      </c>
      <c r="BP5" s="628"/>
      <c r="BQ5" s="628"/>
      <c r="BR5" s="628"/>
      <c r="BS5" s="629">
        <v>412619</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473615</v>
      </c>
      <c r="S6" s="626"/>
      <c r="T6" s="626"/>
      <c r="U6" s="626"/>
      <c r="V6" s="626"/>
      <c r="W6" s="626"/>
      <c r="X6" s="626"/>
      <c r="Y6" s="627"/>
      <c r="Z6" s="628">
        <v>0.8</v>
      </c>
      <c r="AA6" s="628"/>
      <c r="AB6" s="628"/>
      <c r="AC6" s="628"/>
      <c r="AD6" s="629">
        <v>473615</v>
      </c>
      <c r="AE6" s="629"/>
      <c r="AF6" s="629"/>
      <c r="AG6" s="629"/>
      <c r="AH6" s="629"/>
      <c r="AI6" s="629"/>
      <c r="AJ6" s="629"/>
      <c r="AK6" s="629"/>
      <c r="AL6" s="630">
        <v>1.7</v>
      </c>
      <c r="AM6" s="631"/>
      <c r="AN6" s="631"/>
      <c r="AO6" s="632"/>
      <c r="AP6" s="622" t="s">
        <v>216</v>
      </c>
      <c r="AQ6" s="623"/>
      <c r="AR6" s="623"/>
      <c r="AS6" s="623"/>
      <c r="AT6" s="623"/>
      <c r="AU6" s="623"/>
      <c r="AV6" s="623"/>
      <c r="AW6" s="623"/>
      <c r="AX6" s="623"/>
      <c r="AY6" s="623"/>
      <c r="AZ6" s="623"/>
      <c r="BA6" s="623"/>
      <c r="BB6" s="623"/>
      <c r="BC6" s="623"/>
      <c r="BD6" s="623"/>
      <c r="BE6" s="623"/>
      <c r="BF6" s="624"/>
      <c r="BG6" s="625">
        <v>20925563</v>
      </c>
      <c r="BH6" s="626"/>
      <c r="BI6" s="626"/>
      <c r="BJ6" s="626"/>
      <c r="BK6" s="626"/>
      <c r="BL6" s="626"/>
      <c r="BM6" s="626"/>
      <c r="BN6" s="627"/>
      <c r="BO6" s="628">
        <v>93.5</v>
      </c>
      <c r="BP6" s="628"/>
      <c r="BQ6" s="628"/>
      <c r="BR6" s="628"/>
      <c r="BS6" s="629">
        <v>412619</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362540</v>
      </c>
      <c r="CS6" s="626"/>
      <c r="CT6" s="626"/>
      <c r="CU6" s="626"/>
      <c r="CV6" s="626"/>
      <c r="CW6" s="626"/>
      <c r="CX6" s="626"/>
      <c r="CY6" s="627"/>
      <c r="CZ6" s="628">
        <v>0.6</v>
      </c>
      <c r="DA6" s="628"/>
      <c r="DB6" s="628"/>
      <c r="DC6" s="628"/>
      <c r="DD6" s="634" t="s">
        <v>218</v>
      </c>
      <c r="DE6" s="626"/>
      <c r="DF6" s="626"/>
      <c r="DG6" s="626"/>
      <c r="DH6" s="626"/>
      <c r="DI6" s="626"/>
      <c r="DJ6" s="626"/>
      <c r="DK6" s="626"/>
      <c r="DL6" s="626"/>
      <c r="DM6" s="626"/>
      <c r="DN6" s="626"/>
      <c r="DO6" s="626"/>
      <c r="DP6" s="627"/>
      <c r="DQ6" s="634">
        <v>362501</v>
      </c>
      <c r="DR6" s="626"/>
      <c r="DS6" s="626"/>
      <c r="DT6" s="626"/>
      <c r="DU6" s="626"/>
      <c r="DV6" s="626"/>
      <c r="DW6" s="626"/>
      <c r="DX6" s="626"/>
      <c r="DY6" s="626"/>
      <c r="DZ6" s="626"/>
      <c r="EA6" s="626"/>
      <c r="EB6" s="626"/>
      <c r="EC6" s="635"/>
    </row>
    <row r="7" spans="2:143" ht="11.25" customHeight="1">
      <c r="B7" s="622" t="s">
        <v>219</v>
      </c>
      <c r="C7" s="623"/>
      <c r="D7" s="623"/>
      <c r="E7" s="623"/>
      <c r="F7" s="623"/>
      <c r="G7" s="623"/>
      <c r="H7" s="623"/>
      <c r="I7" s="623"/>
      <c r="J7" s="623"/>
      <c r="K7" s="623"/>
      <c r="L7" s="623"/>
      <c r="M7" s="623"/>
      <c r="N7" s="623"/>
      <c r="O7" s="623"/>
      <c r="P7" s="623"/>
      <c r="Q7" s="624"/>
      <c r="R7" s="625">
        <v>16793</v>
      </c>
      <c r="S7" s="626"/>
      <c r="T7" s="626"/>
      <c r="U7" s="626"/>
      <c r="V7" s="626"/>
      <c r="W7" s="626"/>
      <c r="X7" s="626"/>
      <c r="Y7" s="627"/>
      <c r="Z7" s="628">
        <v>0</v>
      </c>
      <c r="AA7" s="628"/>
      <c r="AB7" s="628"/>
      <c r="AC7" s="628"/>
      <c r="AD7" s="629">
        <v>16793</v>
      </c>
      <c r="AE7" s="629"/>
      <c r="AF7" s="629"/>
      <c r="AG7" s="629"/>
      <c r="AH7" s="629"/>
      <c r="AI7" s="629"/>
      <c r="AJ7" s="629"/>
      <c r="AK7" s="629"/>
      <c r="AL7" s="630">
        <v>0.1</v>
      </c>
      <c r="AM7" s="631"/>
      <c r="AN7" s="631"/>
      <c r="AO7" s="632"/>
      <c r="AP7" s="622" t="s">
        <v>220</v>
      </c>
      <c r="AQ7" s="623"/>
      <c r="AR7" s="623"/>
      <c r="AS7" s="623"/>
      <c r="AT7" s="623"/>
      <c r="AU7" s="623"/>
      <c r="AV7" s="623"/>
      <c r="AW7" s="623"/>
      <c r="AX7" s="623"/>
      <c r="AY7" s="623"/>
      <c r="AZ7" s="623"/>
      <c r="BA7" s="623"/>
      <c r="BB7" s="623"/>
      <c r="BC7" s="623"/>
      <c r="BD7" s="623"/>
      <c r="BE7" s="623"/>
      <c r="BF7" s="624"/>
      <c r="BG7" s="625">
        <v>10256562</v>
      </c>
      <c r="BH7" s="626"/>
      <c r="BI7" s="626"/>
      <c r="BJ7" s="626"/>
      <c r="BK7" s="626"/>
      <c r="BL7" s="626"/>
      <c r="BM7" s="626"/>
      <c r="BN7" s="627"/>
      <c r="BO7" s="628">
        <v>45.8</v>
      </c>
      <c r="BP7" s="628"/>
      <c r="BQ7" s="628"/>
      <c r="BR7" s="628"/>
      <c r="BS7" s="629">
        <v>412619</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4429217</v>
      </c>
      <c r="CS7" s="626"/>
      <c r="CT7" s="626"/>
      <c r="CU7" s="626"/>
      <c r="CV7" s="626"/>
      <c r="CW7" s="626"/>
      <c r="CX7" s="626"/>
      <c r="CY7" s="627"/>
      <c r="CZ7" s="628">
        <v>7.9</v>
      </c>
      <c r="DA7" s="628"/>
      <c r="DB7" s="628"/>
      <c r="DC7" s="628"/>
      <c r="DD7" s="634">
        <v>76407</v>
      </c>
      <c r="DE7" s="626"/>
      <c r="DF7" s="626"/>
      <c r="DG7" s="626"/>
      <c r="DH7" s="626"/>
      <c r="DI7" s="626"/>
      <c r="DJ7" s="626"/>
      <c r="DK7" s="626"/>
      <c r="DL7" s="626"/>
      <c r="DM7" s="626"/>
      <c r="DN7" s="626"/>
      <c r="DO7" s="626"/>
      <c r="DP7" s="627"/>
      <c r="DQ7" s="634">
        <v>4001640</v>
      </c>
      <c r="DR7" s="626"/>
      <c r="DS7" s="626"/>
      <c r="DT7" s="626"/>
      <c r="DU7" s="626"/>
      <c r="DV7" s="626"/>
      <c r="DW7" s="626"/>
      <c r="DX7" s="626"/>
      <c r="DY7" s="626"/>
      <c r="DZ7" s="626"/>
      <c r="EA7" s="626"/>
      <c r="EB7" s="626"/>
      <c r="EC7" s="635"/>
    </row>
    <row r="8" spans="2:143" ht="11.25" customHeight="1">
      <c r="B8" s="622" t="s">
        <v>222</v>
      </c>
      <c r="C8" s="623"/>
      <c r="D8" s="623"/>
      <c r="E8" s="623"/>
      <c r="F8" s="623"/>
      <c r="G8" s="623"/>
      <c r="H8" s="623"/>
      <c r="I8" s="623"/>
      <c r="J8" s="623"/>
      <c r="K8" s="623"/>
      <c r="L8" s="623"/>
      <c r="M8" s="623"/>
      <c r="N8" s="623"/>
      <c r="O8" s="623"/>
      <c r="P8" s="623"/>
      <c r="Q8" s="624"/>
      <c r="R8" s="625">
        <v>66140</v>
      </c>
      <c r="S8" s="626"/>
      <c r="T8" s="626"/>
      <c r="U8" s="626"/>
      <c r="V8" s="626"/>
      <c r="W8" s="626"/>
      <c r="X8" s="626"/>
      <c r="Y8" s="627"/>
      <c r="Z8" s="628">
        <v>0.1</v>
      </c>
      <c r="AA8" s="628"/>
      <c r="AB8" s="628"/>
      <c r="AC8" s="628"/>
      <c r="AD8" s="629">
        <v>66140</v>
      </c>
      <c r="AE8" s="629"/>
      <c r="AF8" s="629"/>
      <c r="AG8" s="629"/>
      <c r="AH8" s="629"/>
      <c r="AI8" s="629"/>
      <c r="AJ8" s="629"/>
      <c r="AK8" s="629"/>
      <c r="AL8" s="630">
        <v>0.2</v>
      </c>
      <c r="AM8" s="631"/>
      <c r="AN8" s="631"/>
      <c r="AO8" s="632"/>
      <c r="AP8" s="622" t="s">
        <v>223</v>
      </c>
      <c r="AQ8" s="623"/>
      <c r="AR8" s="623"/>
      <c r="AS8" s="623"/>
      <c r="AT8" s="623"/>
      <c r="AU8" s="623"/>
      <c r="AV8" s="623"/>
      <c r="AW8" s="623"/>
      <c r="AX8" s="623"/>
      <c r="AY8" s="623"/>
      <c r="AZ8" s="623"/>
      <c r="BA8" s="623"/>
      <c r="BB8" s="623"/>
      <c r="BC8" s="623"/>
      <c r="BD8" s="623"/>
      <c r="BE8" s="623"/>
      <c r="BF8" s="624"/>
      <c r="BG8" s="625">
        <v>289817</v>
      </c>
      <c r="BH8" s="626"/>
      <c r="BI8" s="626"/>
      <c r="BJ8" s="626"/>
      <c r="BK8" s="626"/>
      <c r="BL8" s="626"/>
      <c r="BM8" s="626"/>
      <c r="BN8" s="627"/>
      <c r="BO8" s="628">
        <v>1.3</v>
      </c>
      <c r="BP8" s="628"/>
      <c r="BQ8" s="628"/>
      <c r="BR8" s="628"/>
      <c r="BS8" s="634" t="s">
        <v>113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18380475</v>
      </c>
      <c r="CS8" s="626"/>
      <c r="CT8" s="626"/>
      <c r="CU8" s="626"/>
      <c r="CV8" s="626"/>
      <c r="CW8" s="626"/>
      <c r="CX8" s="626"/>
      <c r="CY8" s="627"/>
      <c r="CZ8" s="628">
        <v>32.799999999999997</v>
      </c>
      <c r="DA8" s="628"/>
      <c r="DB8" s="628"/>
      <c r="DC8" s="628"/>
      <c r="DD8" s="634">
        <v>18356</v>
      </c>
      <c r="DE8" s="626"/>
      <c r="DF8" s="626"/>
      <c r="DG8" s="626"/>
      <c r="DH8" s="626"/>
      <c r="DI8" s="626"/>
      <c r="DJ8" s="626"/>
      <c r="DK8" s="626"/>
      <c r="DL8" s="626"/>
      <c r="DM8" s="626"/>
      <c r="DN8" s="626"/>
      <c r="DO8" s="626"/>
      <c r="DP8" s="627"/>
      <c r="DQ8" s="634">
        <v>9030366</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38751</v>
      </c>
      <c r="S9" s="626"/>
      <c r="T9" s="626"/>
      <c r="U9" s="626"/>
      <c r="V9" s="626"/>
      <c r="W9" s="626"/>
      <c r="X9" s="626"/>
      <c r="Y9" s="627"/>
      <c r="Z9" s="628">
        <v>0.1</v>
      </c>
      <c r="AA9" s="628"/>
      <c r="AB9" s="628"/>
      <c r="AC9" s="628"/>
      <c r="AD9" s="629">
        <v>38751</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7771604</v>
      </c>
      <c r="BH9" s="626"/>
      <c r="BI9" s="626"/>
      <c r="BJ9" s="626"/>
      <c r="BK9" s="626"/>
      <c r="BL9" s="626"/>
      <c r="BM9" s="626"/>
      <c r="BN9" s="627"/>
      <c r="BO9" s="628">
        <v>34.700000000000003</v>
      </c>
      <c r="BP9" s="628"/>
      <c r="BQ9" s="628"/>
      <c r="BR9" s="628"/>
      <c r="BS9" s="634" t="s">
        <v>113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8296117</v>
      </c>
      <c r="CS9" s="626"/>
      <c r="CT9" s="626"/>
      <c r="CU9" s="626"/>
      <c r="CV9" s="626"/>
      <c r="CW9" s="626"/>
      <c r="CX9" s="626"/>
      <c r="CY9" s="627"/>
      <c r="CZ9" s="628">
        <v>14.8</v>
      </c>
      <c r="DA9" s="628"/>
      <c r="DB9" s="628"/>
      <c r="DC9" s="628"/>
      <c r="DD9" s="634">
        <v>4714315</v>
      </c>
      <c r="DE9" s="626"/>
      <c r="DF9" s="626"/>
      <c r="DG9" s="626"/>
      <c r="DH9" s="626"/>
      <c r="DI9" s="626"/>
      <c r="DJ9" s="626"/>
      <c r="DK9" s="626"/>
      <c r="DL9" s="626"/>
      <c r="DM9" s="626"/>
      <c r="DN9" s="626"/>
      <c r="DO9" s="626"/>
      <c r="DP9" s="627"/>
      <c r="DQ9" s="634">
        <v>4001374</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2421320</v>
      </c>
      <c r="S10" s="626"/>
      <c r="T10" s="626"/>
      <c r="U10" s="626"/>
      <c r="V10" s="626"/>
      <c r="W10" s="626"/>
      <c r="X10" s="626"/>
      <c r="Y10" s="627"/>
      <c r="Z10" s="628">
        <v>4.2</v>
      </c>
      <c r="AA10" s="628"/>
      <c r="AB10" s="628"/>
      <c r="AC10" s="628"/>
      <c r="AD10" s="629">
        <v>2421320</v>
      </c>
      <c r="AE10" s="629"/>
      <c r="AF10" s="629"/>
      <c r="AG10" s="629"/>
      <c r="AH10" s="629"/>
      <c r="AI10" s="629"/>
      <c r="AJ10" s="629"/>
      <c r="AK10" s="629"/>
      <c r="AL10" s="630">
        <v>8.6999999999999993</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669983</v>
      </c>
      <c r="BH10" s="626"/>
      <c r="BI10" s="626"/>
      <c r="BJ10" s="626"/>
      <c r="BK10" s="626"/>
      <c r="BL10" s="626"/>
      <c r="BM10" s="626"/>
      <c r="BN10" s="627"/>
      <c r="BO10" s="628">
        <v>3</v>
      </c>
      <c r="BP10" s="628"/>
      <c r="BQ10" s="628"/>
      <c r="BR10" s="628"/>
      <c r="BS10" s="634">
        <v>111235</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68028</v>
      </c>
      <c r="CS10" s="626"/>
      <c r="CT10" s="626"/>
      <c r="CU10" s="626"/>
      <c r="CV10" s="626"/>
      <c r="CW10" s="626"/>
      <c r="CX10" s="626"/>
      <c r="CY10" s="627"/>
      <c r="CZ10" s="628">
        <v>0.1</v>
      </c>
      <c r="DA10" s="628"/>
      <c r="DB10" s="628"/>
      <c r="DC10" s="628"/>
      <c r="DD10" s="634" t="s">
        <v>113</v>
      </c>
      <c r="DE10" s="626"/>
      <c r="DF10" s="626"/>
      <c r="DG10" s="626"/>
      <c r="DH10" s="626"/>
      <c r="DI10" s="626"/>
      <c r="DJ10" s="626"/>
      <c r="DK10" s="626"/>
      <c r="DL10" s="626"/>
      <c r="DM10" s="626"/>
      <c r="DN10" s="626"/>
      <c r="DO10" s="626"/>
      <c r="DP10" s="627"/>
      <c r="DQ10" s="634">
        <v>57446</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v>4787</v>
      </c>
      <c r="S11" s="626"/>
      <c r="T11" s="626"/>
      <c r="U11" s="626"/>
      <c r="V11" s="626"/>
      <c r="W11" s="626"/>
      <c r="X11" s="626"/>
      <c r="Y11" s="627"/>
      <c r="Z11" s="628">
        <v>0</v>
      </c>
      <c r="AA11" s="628"/>
      <c r="AB11" s="628"/>
      <c r="AC11" s="628"/>
      <c r="AD11" s="629">
        <v>4787</v>
      </c>
      <c r="AE11" s="629"/>
      <c r="AF11" s="629"/>
      <c r="AG11" s="629"/>
      <c r="AH11" s="629"/>
      <c r="AI11" s="629"/>
      <c r="AJ11" s="629"/>
      <c r="AK11" s="629"/>
      <c r="AL11" s="630">
        <v>0</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1525158</v>
      </c>
      <c r="BH11" s="626"/>
      <c r="BI11" s="626"/>
      <c r="BJ11" s="626"/>
      <c r="BK11" s="626"/>
      <c r="BL11" s="626"/>
      <c r="BM11" s="626"/>
      <c r="BN11" s="627"/>
      <c r="BO11" s="628">
        <v>6.8</v>
      </c>
      <c r="BP11" s="628"/>
      <c r="BQ11" s="628"/>
      <c r="BR11" s="628"/>
      <c r="BS11" s="634">
        <v>301384</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601091</v>
      </c>
      <c r="CS11" s="626"/>
      <c r="CT11" s="626"/>
      <c r="CU11" s="626"/>
      <c r="CV11" s="626"/>
      <c r="CW11" s="626"/>
      <c r="CX11" s="626"/>
      <c r="CY11" s="627"/>
      <c r="CZ11" s="628">
        <v>1.1000000000000001</v>
      </c>
      <c r="DA11" s="628"/>
      <c r="DB11" s="628"/>
      <c r="DC11" s="628"/>
      <c r="DD11" s="634">
        <v>55887</v>
      </c>
      <c r="DE11" s="626"/>
      <c r="DF11" s="626"/>
      <c r="DG11" s="626"/>
      <c r="DH11" s="626"/>
      <c r="DI11" s="626"/>
      <c r="DJ11" s="626"/>
      <c r="DK11" s="626"/>
      <c r="DL11" s="626"/>
      <c r="DM11" s="626"/>
      <c r="DN11" s="626"/>
      <c r="DO11" s="626"/>
      <c r="DP11" s="627"/>
      <c r="DQ11" s="634">
        <v>430529</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9085095</v>
      </c>
      <c r="BH12" s="626"/>
      <c r="BI12" s="626"/>
      <c r="BJ12" s="626"/>
      <c r="BK12" s="626"/>
      <c r="BL12" s="626"/>
      <c r="BM12" s="626"/>
      <c r="BN12" s="627"/>
      <c r="BO12" s="628">
        <v>40.6</v>
      </c>
      <c r="BP12" s="628"/>
      <c r="BQ12" s="628"/>
      <c r="BR12" s="628"/>
      <c r="BS12" s="634" t="s">
        <v>113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847685</v>
      </c>
      <c r="CS12" s="626"/>
      <c r="CT12" s="626"/>
      <c r="CU12" s="626"/>
      <c r="CV12" s="626"/>
      <c r="CW12" s="626"/>
      <c r="CX12" s="626"/>
      <c r="CY12" s="627"/>
      <c r="CZ12" s="628">
        <v>1.5</v>
      </c>
      <c r="DA12" s="628"/>
      <c r="DB12" s="628"/>
      <c r="DC12" s="628"/>
      <c r="DD12" s="634">
        <v>22569</v>
      </c>
      <c r="DE12" s="626"/>
      <c r="DF12" s="626"/>
      <c r="DG12" s="626"/>
      <c r="DH12" s="626"/>
      <c r="DI12" s="626"/>
      <c r="DJ12" s="626"/>
      <c r="DK12" s="626"/>
      <c r="DL12" s="626"/>
      <c r="DM12" s="626"/>
      <c r="DN12" s="626"/>
      <c r="DO12" s="626"/>
      <c r="DP12" s="627"/>
      <c r="DQ12" s="634">
        <v>768599</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88143</v>
      </c>
      <c r="S13" s="626"/>
      <c r="T13" s="626"/>
      <c r="U13" s="626"/>
      <c r="V13" s="626"/>
      <c r="W13" s="626"/>
      <c r="X13" s="626"/>
      <c r="Y13" s="627"/>
      <c r="Z13" s="628">
        <v>0.2</v>
      </c>
      <c r="AA13" s="628"/>
      <c r="AB13" s="628"/>
      <c r="AC13" s="628"/>
      <c r="AD13" s="629">
        <v>88143</v>
      </c>
      <c r="AE13" s="629"/>
      <c r="AF13" s="629"/>
      <c r="AG13" s="629"/>
      <c r="AH13" s="629"/>
      <c r="AI13" s="629"/>
      <c r="AJ13" s="629"/>
      <c r="AK13" s="629"/>
      <c r="AL13" s="630">
        <v>0.3</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9034732</v>
      </c>
      <c r="BH13" s="626"/>
      <c r="BI13" s="626"/>
      <c r="BJ13" s="626"/>
      <c r="BK13" s="626"/>
      <c r="BL13" s="626"/>
      <c r="BM13" s="626"/>
      <c r="BN13" s="627"/>
      <c r="BO13" s="628">
        <v>40.4</v>
      </c>
      <c r="BP13" s="628"/>
      <c r="BQ13" s="628"/>
      <c r="BR13" s="628"/>
      <c r="BS13" s="634" t="s">
        <v>113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7505847</v>
      </c>
      <c r="CS13" s="626"/>
      <c r="CT13" s="626"/>
      <c r="CU13" s="626"/>
      <c r="CV13" s="626"/>
      <c r="CW13" s="626"/>
      <c r="CX13" s="626"/>
      <c r="CY13" s="627"/>
      <c r="CZ13" s="628">
        <v>13.4</v>
      </c>
      <c r="DA13" s="628"/>
      <c r="DB13" s="628"/>
      <c r="DC13" s="628"/>
      <c r="DD13" s="634">
        <v>3095409</v>
      </c>
      <c r="DE13" s="626"/>
      <c r="DF13" s="626"/>
      <c r="DG13" s="626"/>
      <c r="DH13" s="626"/>
      <c r="DI13" s="626"/>
      <c r="DJ13" s="626"/>
      <c r="DK13" s="626"/>
      <c r="DL13" s="626"/>
      <c r="DM13" s="626"/>
      <c r="DN13" s="626"/>
      <c r="DO13" s="626"/>
      <c r="DP13" s="627"/>
      <c r="DQ13" s="634">
        <v>4311617</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293427</v>
      </c>
      <c r="BH14" s="626"/>
      <c r="BI14" s="626"/>
      <c r="BJ14" s="626"/>
      <c r="BK14" s="626"/>
      <c r="BL14" s="626"/>
      <c r="BM14" s="626"/>
      <c r="BN14" s="627"/>
      <c r="BO14" s="628">
        <v>1.3</v>
      </c>
      <c r="BP14" s="628"/>
      <c r="BQ14" s="628"/>
      <c r="BR14" s="628"/>
      <c r="BS14" s="634" t="s">
        <v>113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1920123</v>
      </c>
      <c r="CS14" s="626"/>
      <c r="CT14" s="626"/>
      <c r="CU14" s="626"/>
      <c r="CV14" s="626"/>
      <c r="CW14" s="626"/>
      <c r="CX14" s="626"/>
      <c r="CY14" s="627"/>
      <c r="CZ14" s="628">
        <v>3.4</v>
      </c>
      <c r="DA14" s="628"/>
      <c r="DB14" s="628"/>
      <c r="DC14" s="628"/>
      <c r="DD14" s="634">
        <v>146730</v>
      </c>
      <c r="DE14" s="626"/>
      <c r="DF14" s="626"/>
      <c r="DG14" s="626"/>
      <c r="DH14" s="626"/>
      <c r="DI14" s="626"/>
      <c r="DJ14" s="626"/>
      <c r="DK14" s="626"/>
      <c r="DL14" s="626"/>
      <c r="DM14" s="626"/>
      <c r="DN14" s="626"/>
      <c r="DO14" s="626"/>
      <c r="DP14" s="627"/>
      <c r="DQ14" s="634">
        <v>1761231</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77017</v>
      </c>
      <c r="S15" s="626"/>
      <c r="T15" s="626"/>
      <c r="U15" s="626"/>
      <c r="V15" s="626"/>
      <c r="W15" s="626"/>
      <c r="X15" s="626"/>
      <c r="Y15" s="627"/>
      <c r="Z15" s="628">
        <v>0.1</v>
      </c>
      <c r="AA15" s="628"/>
      <c r="AB15" s="628"/>
      <c r="AC15" s="628"/>
      <c r="AD15" s="629">
        <v>77017</v>
      </c>
      <c r="AE15" s="629"/>
      <c r="AF15" s="629"/>
      <c r="AG15" s="629"/>
      <c r="AH15" s="629"/>
      <c r="AI15" s="629"/>
      <c r="AJ15" s="629"/>
      <c r="AK15" s="629"/>
      <c r="AL15" s="630">
        <v>0.3</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1290479</v>
      </c>
      <c r="BH15" s="626"/>
      <c r="BI15" s="626"/>
      <c r="BJ15" s="626"/>
      <c r="BK15" s="626"/>
      <c r="BL15" s="626"/>
      <c r="BM15" s="626"/>
      <c r="BN15" s="627"/>
      <c r="BO15" s="628">
        <v>5.8</v>
      </c>
      <c r="BP15" s="628"/>
      <c r="BQ15" s="628"/>
      <c r="BR15" s="628"/>
      <c r="BS15" s="634" t="s">
        <v>113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8716733</v>
      </c>
      <c r="CS15" s="626"/>
      <c r="CT15" s="626"/>
      <c r="CU15" s="626"/>
      <c r="CV15" s="626"/>
      <c r="CW15" s="626"/>
      <c r="CX15" s="626"/>
      <c r="CY15" s="627"/>
      <c r="CZ15" s="628">
        <v>15.5</v>
      </c>
      <c r="DA15" s="628"/>
      <c r="DB15" s="628"/>
      <c r="DC15" s="628"/>
      <c r="DD15" s="634">
        <v>1722300</v>
      </c>
      <c r="DE15" s="626"/>
      <c r="DF15" s="626"/>
      <c r="DG15" s="626"/>
      <c r="DH15" s="626"/>
      <c r="DI15" s="626"/>
      <c r="DJ15" s="626"/>
      <c r="DK15" s="626"/>
      <c r="DL15" s="626"/>
      <c r="DM15" s="626"/>
      <c r="DN15" s="626"/>
      <c r="DO15" s="626"/>
      <c r="DP15" s="627"/>
      <c r="DQ15" s="634">
        <v>3713166</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4407928</v>
      </c>
      <c r="S16" s="626"/>
      <c r="T16" s="626"/>
      <c r="U16" s="626"/>
      <c r="V16" s="626"/>
      <c r="W16" s="626"/>
      <c r="X16" s="626"/>
      <c r="Y16" s="627"/>
      <c r="Z16" s="628">
        <v>7.7</v>
      </c>
      <c r="AA16" s="628"/>
      <c r="AB16" s="628"/>
      <c r="AC16" s="628"/>
      <c r="AD16" s="629">
        <v>3286360</v>
      </c>
      <c r="AE16" s="629"/>
      <c r="AF16" s="629"/>
      <c r="AG16" s="629"/>
      <c r="AH16" s="629"/>
      <c r="AI16" s="629"/>
      <c r="AJ16" s="629"/>
      <c r="AK16" s="629"/>
      <c r="AL16" s="630">
        <v>11.8</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43134</v>
      </c>
      <c r="CS16" s="626"/>
      <c r="CT16" s="626"/>
      <c r="CU16" s="626"/>
      <c r="CV16" s="626"/>
      <c r="CW16" s="626"/>
      <c r="CX16" s="626"/>
      <c r="CY16" s="627"/>
      <c r="CZ16" s="628">
        <v>0.1</v>
      </c>
      <c r="DA16" s="628"/>
      <c r="DB16" s="628"/>
      <c r="DC16" s="628"/>
      <c r="DD16" s="634" t="s">
        <v>113</v>
      </c>
      <c r="DE16" s="626"/>
      <c r="DF16" s="626"/>
      <c r="DG16" s="626"/>
      <c r="DH16" s="626"/>
      <c r="DI16" s="626"/>
      <c r="DJ16" s="626"/>
      <c r="DK16" s="626"/>
      <c r="DL16" s="626"/>
      <c r="DM16" s="626"/>
      <c r="DN16" s="626"/>
      <c r="DO16" s="626"/>
      <c r="DP16" s="627"/>
      <c r="DQ16" s="634">
        <v>43134</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v>3286360</v>
      </c>
      <c r="S17" s="626"/>
      <c r="T17" s="626"/>
      <c r="U17" s="626"/>
      <c r="V17" s="626"/>
      <c r="W17" s="626"/>
      <c r="X17" s="626"/>
      <c r="Y17" s="627"/>
      <c r="Z17" s="628">
        <v>5.7</v>
      </c>
      <c r="AA17" s="628"/>
      <c r="AB17" s="628"/>
      <c r="AC17" s="628"/>
      <c r="AD17" s="629">
        <v>3286360</v>
      </c>
      <c r="AE17" s="629"/>
      <c r="AF17" s="629"/>
      <c r="AG17" s="629"/>
      <c r="AH17" s="629"/>
      <c r="AI17" s="629"/>
      <c r="AJ17" s="629"/>
      <c r="AK17" s="629"/>
      <c r="AL17" s="630">
        <v>11.8</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4892379</v>
      </c>
      <c r="CS17" s="626"/>
      <c r="CT17" s="626"/>
      <c r="CU17" s="626"/>
      <c r="CV17" s="626"/>
      <c r="CW17" s="626"/>
      <c r="CX17" s="626"/>
      <c r="CY17" s="627"/>
      <c r="CZ17" s="628">
        <v>8.6999999999999993</v>
      </c>
      <c r="DA17" s="628"/>
      <c r="DB17" s="628"/>
      <c r="DC17" s="628"/>
      <c r="DD17" s="634" t="s">
        <v>113</v>
      </c>
      <c r="DE17" s="626"/>
      <c r="DF17" s="626"/>
      <c r="DG17" s="626"/>
      <c r="DH17" s="626"/>
      <c r="DI17" s="626"/>
      <c r="DJ17" s="626"/>
      <c r="DK17" s="626"/>
      <c r="DL17" s="626"/>
      <c r="DM17" s="626"/>
      <c r="DN17" s="626"/>
      <c r="DO17" s="626"/>
      <c r="DP17" s="627"/>
      <c r="DQ17" s="634">
        <v>4787434</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532741</v>
      </c>
      <c r="S18" s="626"/>
      <c r="T18" s="626"/>
      <c r="U18" s="626"/>
      <c r="V18" s="626"/>
      <c r="W18" s="626"/>
      <c r="X18" s="626"/>
      <c r="Y18" s="627"/>
      <c r="Z18" s="628">
        <v>0.9</v>
      </c>
      <c r="AA18" s="628"/>
      <c r="AB18" s="628"/>
      <c r="AC18" s="628"/>
      <c r="AD18" s="629" t="s">
        <v>113</v>
      </c>
      <c r="AE18" s="629"/>
      <c r="AF18" s="629"/>
      <c r="AG18" s="629"/>
      <c r="AH18" s="629"/>
      <c r="AI18" s="629"/>
      <c r="AJ18" s="629"/>
      <c r="AK18" s="629"/>
      <c r="AL18" s="630" t="s">
        <v>113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v>588827</v>
      </c>
      <c r="S19" s="626"/>
      <c r="T19" s="626"/>
      <c r="U19" s="626"/>
      <c r="V19" s="626"/>
      <c r="W19" s="626"/>
      <c r="X19" s="626"/>
      <c r="Y19" s="627"/>
      <c r="Z19" s="628">
        <v>1</v>
      </c>
      <c r="AA19" s="628"/>
      <c r="AB19" s="628"/>
      <c r="AC19" s="628"/>
      <c r="AD19" s="629" t="s">
        <v>113</v>
      </c>
      <c r="AE19" s="629"/>
      <c r="AF19" s="629"/>
      <c r="AG19" s="629"/>
      <c r="AH19" s="629"/>
      <c r="AI19" s="629"/>
      <c r="AJ19" s="629"/>
      <c r="AK19" s="629"/>
      <c r="AL19" s="630" t="s">
        <v>113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1453355</v>
      </c>
      <c r="BH19" s="626"/>
      <c r="BI19" s="626"/>
      <c r="BJ19" s="626"/>
      <c r="BK19" s="626"/>
      <c r="BL19" s="626"/>
      <c r="BM19" s="626"/>
      <c r="BN19" s="627"/>
      <c r="BO19" s="628">
        <v>6.5</v>
      </c>
      <c r="BP19" s="628"/>
      <c r="BQ19" s="628"/>
      <c r="BR19" s="628"/>
      <c r="BS19" s="634" t="s">
        <v>113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29973412</v>
      </c>
      <c r="S20" s="626"/>
      <c r="T20" s="626"/>
      <c r="U20" s="626"/>
      <c r="V20" s="626"/>
      <c r="W20" s="626"/>
      <c r="X20" s="626"/>
      <c r="Y20" s="627"/>
      <c r="Z20" s="628">
        <v>52</v>
      </c>
      <c r="AA20" s="628"/>
      <c r="AB20" s="628"/>
      <c r="AC20" s="628"/>
      <c r="AD20" s="629">
        <v>27398489</v>
      </c>
      <c r="AE20" s="629"/>
      <c r="AF20" s="629"/>
      <c r="AG20" s="629"/>
      <c r="AH20" s="629"/>
      <c r="AI20" s="629"/>
      <c r="AJ20" s="629"/>
      <c r="AK20" s="629"/>
      <c r="AL20" s="630">
        <v>98.5</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1453355</v>
      </c>
      <c r="BH20" s="626"/>
      <c r="BI20" s="626"/>
      <c r="BJ20" s="626"/>
      <c r="BK20" s="626"/>
      <c r="BL20" s="626"/>
      <c r="BM20" s="626"/>
      <c r="BN20" s="627"/>
      <c r="BO20" s="628">
        <v>6.5</v>
      </c>
      <c r="BP20" s="628"/>
      <c r="BQ20" s="628"/>
      <c r="BR20" s="628"/>
      <c r="BS20" s="634" t="s">
        <v>113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56063369</v>
      </c>
      <c r="CS20" s="626"/>
      <c r="CT20" s="626"/>
      <c r="CU20" s="626"/>
      <c r="CV20" s="626"/>
      <c r="CW20" s="626"/>
      <c r="CX20" s="626"/>
      <c r="CY20" s="627"/>
      <c r="CZ20" s="628">
        <v>100</v>
      </c>
      <c r="DA20" s="628"/>
      <c r="DB20" s="628"/>
      <c r="DC20" s="628"/>
      <c r="DD20" s="634">
        <v>9851973</v>
      </c>
      <c r="DE20" s="626"/>
      <c r="DF20" s="626"/>
      <c r="DG20" s="626"/>
      <c r="DH20" s="626"/>
      <c r="DI20" s="626"/>
      <c r="DJ20" s="626"/>
      <c r="DK20" s="626"/>
      <c r="DL20" s="626"/>
      <c r="DM20" s="626"/>
      <c r="DN20" s="626"/>
      <c r="DO20" s="626"/>
      <c r="DP20" s="627"/>
      <c r="DQ20" s="634">
        <v>33269037</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v>27373</v>
      </c>
      <c r="S21" s="626"/>
      <c r="T21" s="626"/>
      <c r="U21" s="626"/>
      <c r="V21" s="626"/>
      <c r="W21" s="626"/>
      <c r="X21" s="626"/>
      <c r="Y21" s="627"/>
      <c r="Z21" s="628">
        <v>0</v>
      </c>
      <c r="AA21" s="628"/>
      <c r="AB21" s="628"/>
      <c r="AC21" s="628"/>
      <c r="AD21" s="629">
        <v>27373</v>
      </c>
      <c r="AE21" s="629"/>
      <c r="AF21" s="629"/>
      <c r="AG21" s="629"/>
      <c r="AH21" s="629"/>
      <c r="AI21" s="629"/>
      <c r="AJ21" s="629"/>
      <c r="AK21" s="629"/>
      <c r="AL21" s="630">
        <v>0.1</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113</v>
      </c>
      <c r="BH21" s="626"/>
      <c r="BI21" s="626"/>
      <c r="BJ21" s="626"/>
      <c r="BK21" s="626"/>
      <c r="BL21" s="626"/>
      <c r="BM21" s="626"/>
      <c r="BN21" s="627"/>
      <c r="BO21" s="628" t="s">
        <v>113</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461931</v>
      </c>
      <c r="S22" s="626"/>
      <c r="T22" s="626"/>
      <c r="U22" s="626"/>
      <c r="V22" s="626"/>
      <c r="W22" s="626"/>
      <c r="X22" s="626"/>
      <c r="Y22" s="627"/>
      <c r="Z22" s="628">
        <v>0.8</v>
      </c>
      <c r="AA22" s="628"/>
      <c r="AB22" s="628"/>
      <c r="AC22" s="628"/>
      <c r="AD22" s="629" t="s">
        <v>113</v>
      </c>
      <c r="AE22" s="629"/>
      <c r="AF22" s="629"/>
      <c r="AG22" s="629"/>
      <c r="AH22" s="629"/>
      <c r="AI22" s="629"/>
      <c r="AJ22" s="629"/>
      <c r="AK22" s="629"/>
      <c r="AL22" s="630" t="s">
        <v>113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863865</v>
      </c>
      <c r="S23" s="626"/>
      <c r="T23" s="626"/>
      <c r="U23" s="626"/>
      <c r="V23" s="626"/>
      <c r="W23" s="626"/>
      <c r="X23" s="626"/>
      <c r="Y23" s="627"/>
      <c r="Z23" s="628">
        <v>1.5</v>
      </c>
      <c r="AA23" s="628"/>
      <c r="AB23" s="628"/>
      <c r="AC23" s="628"/>
      <c r="AD23" s="629">
        <v>282784</v>
      </c>
      <c r="AE23" s="629"/>
      <c r="AF23" s="629"/>
      <c r="AG23" s="629"/>
      <c r="AH23" s="629"/>
      <c r="AI23" s="629"/>
      <c r="AJ23" s="629"/>
      <c r="AK23" s="629"/>
      <c r="AL23" s="630">
        <v>1</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v>1453355</v>
      </c>
      <c r="BH23" s="626"/>
      <c r="BI23" s="626"/>
      <c r="BJ23" s="626"/>
      <c r="BK23" s="626"/>
      <c r="BL23" s="626"/>
      <c r="BM23" s="626"/>
      <c r="BN23" s="627"/>
      <c r="BO23" s="628">
        <v>6.5</v>
      </c>
      <c r="BP23" s="628"/>
      <c r="BQ23" s="628"/>
      <c r="BR23" s="628"/>
      <c r="BS23" s="634" t="s">
        <v>113</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513912</v>
      </c>
      <c r="S24" s="626"/>
      <c r="T24" s="626"/>
      <c r="U24" s="626"/>
      <c r="V24" s="626"/>
      <c r="W24" s="626"/>
      <c r="X24" s="626"/>
      <c r="Y24" s="627"/>
      <c r="Z24" s="628">
        <v>0.9</v>
      </c>
      <c r="AA24" s="628"/>
      <c r="AB24" s="628"/>
      <c r="AC24" s="628"/>
      <c r="AD24" s="629">
        <v>47033</v>
      </c>
      <c r="AE24" s="629"/>
      <c r="AF24" s="629"/>
      <c r="AG24" s="629"/>
      <c r="AH24" s="629"/>
      <c r="AI24" s="629"/>
      <c r="AJ24" s="629"/>
      <c r="AK24" s="629"/>
      <c r="AL24" s="630">
        <v>0.2</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25113060</v>
      </c>
      <c r="CS24" s="615"/>
      <c r="CT24" s="615"/>
      <c r="CU24" s="615"/>
      <c r="CV24" s="615"/>
      <c r="CW24" s="615"/>
      <c r="CX24" s="615"/>
      <c r="CY24" s="616"/>
      <c r="CZ24" s="652">
        <v>44.8</v>
      </c>
      <c r="DA24" s="653"/>
      <c r="DB24" s="653"/>
      <c r="DC24" s="654"/>
      <c r="DD24" s="651">
        <v>16308091</v>
      </c>
      <c r="DE24" s="615"/>
      <c r="DF24" s="615"/>
      <c r="DG24" s="615"/>
      <c r="DH24" s="615"/>
      <c r="DI24" s="615"/>
      <c r="DJ24" s="615"/>
      <c r="DK24" s="616"/>
      <c r="DL24" s="651">
        <v>16093528</v>
      </c>
      <c r="DM24" s="615"/>
      <c r="DN24" s="615"/>
      <c r="DO24" s="615"/>
      <c r="DP24" s="615"/>
      <c r="DQ24" s="615"/>
      <c r="DR24" s="615"/>
      <c r="DS24" s="615"/>
      <c r="DT24" s="615"/>
      <c r="DU24" s="615"/>
      <c r="DV24" s="616"/>
      <c r="DW24" s="619">
        <v>54</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8073199</v>
      </c>
      <c r="S25" s="626"/>
      <c r="T25" s="626"/>
      <c r="U25" s="626"/>
      <c r="V25" s="626"/>
      <c r="W25" s="626"/>
      <c r="X25" s="626"/>
      <c r="Y25" s="627"/>
      <c r="Z25" s="628">
        <v>14</v>
      </c>
      <c r="AA25" s="628"/>
      <c r="AB25" s="628"/>
      <c r="AC25" s="628"/>
      <c r="AD25" s="629" t="s">
        <v>113</v>
      </c>
      <c r="AE25" s="629"/>
      <c r="AF25" s="629"/>
      <c r="AG25" s="629"/>
      <c r="AH25" s="629"/>
      <c r="AI25" s="629"/>
      <c r="AJ25" s="629"/>
      <c r="AK25" s="629"/>
      <c r="AL25" s="630" t="s">
        <v>113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8996530</v>
      </c>
      <c r="CS25" s="657"/>
      <c r="CT25" s="657"/>
      <c r="CU25" s="657"/>
      <c r="CV25" s="657"/>
      <c r="CW25" s="657"/>
      <c r="CX25" s="657"/>
      <c r="CY25" s="658"/>
      <c r="CZ25" s="659">
        <v>16</v>
      </c>
      <c r="DA25" s="660"/>
      <c r="DB25" s="660"/>
      <c r="DC25" s="661"/>
      <c r="DD25" s="634">
        <v>8322227</v>
      </c>
      <c r="DE25" s="657"/>
      <c r="DF25" s="657"/>
      <c r="DG25" s="657"/>
      <c r="DH25" s="657"/>
      <c r="DI25" s="657"/>
      <c r="DJ25" s="657"/>
      <c r="DK25" s="658"/>
      <c r="DL25" s="634">
        <v>8163553</v>
      </c>
      <c r="DM25" s="657"/>
      <c r="DN25" s="657"/>
      <c r="DO25" s="657"/>
      <c r="DP25" s="657"/>
      <c r="DQ25" s="657"/>
      <c r="DR25" s="657"/>
      <c r="DS25" s="657"/>
      <c r="DT25" s="657"/>
      <c r="DU25" s="657"/>
      <c r="DV25" s="658"/>
      <c r="DW25" s="630">
        <v>27.4</v>
      </c>
      <c r="DX25" s="655"/>
      <c r="DY25" s="655"/>
      <c r="DZ25" s="655"/>
      <c r="EA25" s="655"/>
      <c r="EB25" s="655"/>
      <c r="EC25" s="656"/>
    </row>
    <row r="26" spans="2:133" ht="11.25" customHeight="1">
      <c r="B26" s="662" t="s">
        <v>279</v>
      </c>
      <c r="C26" s="663"/>
      <c r="D26" s="663"/>
      <c r="E26" s="663"/>
      <c r="F26" s="663"/>
      <c r="G26" s="663"/>
      <c r="H26" s="663"/>
      <c r="I26" s="663"/>
      <c r="J26" s="663"/>
      <c r="K26" s="663"/>
      <c r="L26" s="663"/>
      <c r="M26" s="663"/>
      <c r="N26" s="663"/>
      <c r="O26" s="663"/>
      <c r="P26" s="663"/>
      <c r="Q26" s="664"/>
      <c r="R26" s="625">
        <v>14898</v>
      </c>
      <c r="S26" s="626"/>
      <c r="T26" s="626"/>
      <c r="U26" s="626"/>
      <c r="V26" s="626"/>
      <c r="W26" s="626"/>
      <c r="X26" s="626"/>
      <c r="Y26" s="627"/>
      <c r="Z26" s="628">
        <v>0</v>
      </c>
      <c r="AA26" s="628"/>
      <c r="AB26" s="628"/>
      <c r="AC26" s="628"/>
      <c r="AD26" s="629">
        <v>14898</v>
      </c>
      <c r="AE26" s="629"/>
      <c r="AF26" s="629"/>
      <c r="AG26" s="629"/>
      <c r="AH26" s="629"/>
      <c r="AI26" s="629"/>
      <c r="AJ26" s="629"/>
      <c r="AK26" s="629"/>
      <c r="AL26" s="630">
        <v>0.1</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5612801</v>
      </c>
      <c r="CS26" s="626"/>
      <c r="CT26" s="626"/>
      <c r="CU26" s="626"/>
      <c r="CV26" s="626"/>
      <c r="CW26" s="626"/>
      <c r="CX26" s="626"/>
      <c r="CY26" s="627"/>
      <c r="CZ26" s="659">
        <v>10</v>
      </c>
      <c r="DA26" s="660"/>
      <c r="DB26" s="660"/>
      <c r="DC26" s="661"/>
      <c r="DD26" s="634">
        <v>5247765</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5"/>
      <c r="DY26" s="655"/>
      <c r="DZ26" s="655"/>
      <c r="EA26" s="655"/>
      <c r="EB26" s="655"/>
      <c r="EC26" s="656"/>
    </row>
    <row r="27" spans="2:133" ht="11.25" customHeight="1">
      <c r="B27" s="622" t="s">
        <v>282</v>
      </c>
      <c r="C27" s="623"/>
      <c r="D27" s="623"/>
      <c r="E27" s="623"/>
      <c r="F27" s="623"/>
      <c r="G27" s="623"/>
      <c r="H27" s="623"/>
      <c r="I27" s="623"/>
      <c r="J27" s="623"/>
      <c r="K27" s="623"/>
      <c r="L27" s="623"/>
      <c r="M27" s="623"/>
      <c r="N27" s="623"/>
      <c r="O27" s="623"/>
      <c r="P27" s="623"/>
      <c r="Q27" s="624"/>
      <c r="R27" s="625">
        <v>3166636</v>
      </c>
      <c r="S27" s="626"/>
      <c r="T27" s="626"/>
      <c r="U27" s="626"/>
      <c r="V27" s="626"/>
      <c r="W27" s="626"/>
      <c r="X27" s="626"/>
      <c r="Y27" s="627"/>
      <c r="Z27" s="628">
        <v>5.5</v>
      </c>
      <c r="AA27" s="628"/>
      <c r="AB27" s="628"/>
      <c r="AC27" s="628"/>
      <c r="AD27" s="629" t="s">
        <v>113</v>
      </c>
      <c r="AE27" s="629"/>
      <c r="AF27" s="629"/>
      <c r="AG27" s="629"/>
      <c r="AH27" s="629"/>
      <c r="AI27" s="629"/>
      <c r="AJ27" s="629"/>
      <c r="AK27" s="629"/>
      <c r="AL27" s="630" t="s">
        <v>113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22378918</v>
      </c>
      <c r="BH27" s="626"/>
      <c r="BI27" s="626"/>
      <c r="BJ27" s="626"/>
      <c r="BK27" s="626"/>
      <c r="BL27" s="626"/>
      <c r="BM27" s="626"/>
      <c r="BN27" s="627"/>
      <c r="BO27" s="628">
        <v>100</v>
      </c>
      <c r="BP27" s="628"/>
      <c r="BQ27" s="628"/>
      <c r="BR27" s="628"/>
      <c r="BS27" s="634">
        <v>412619</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11224744</v>
      </c>
      <c r="CS27" s="657"/>
      <c r="CT27" s="657"/>
      <c r="CU27" s="657"/>
      <c r="CV27" s="657"/>
      <c r="CW27" s="657"/>
      <c r="CX27" s="657"/>
      <c r="CY27" s="658"/>
      <c r="CZ27" s="659">
        <v>20</v>
      </c>
      <c r="DA27" s="660"/>
      <c r="DB27" s="660"/>
      <c r="DC27" s="661"/>
      <c r="DD27" s="634">
        <v>3199023</v>
      </c>
      <c r="DE27" s="657"/>
      <c r="DF27" s="657"/>
      <c r="DG27" s="657"/>
      <c r="DH27" s="657"/>
      <c r="DI27" s="657"/>
      <c r="DJ27" s="657"/>
      <c r="DK27" s="658"/>
      <c r="DL27" s="634">
        <v>3143134</v>
      </c>
      <c r="DM27" s="657"/>
      <c r="DN27" s="657"/>
      <c r="DO27" s="657"/>
      <c r="DP27" s="657"/>
      <c r="DQ27" s="657"/>
      <c r="DR27" s="657"/>
      <c r="DS27" s="657"/>
      <c r="DT27" s="657"/>
      <c r="DU27" s="657"/>
      <c r="DV27" s="658"/>
      <c r="DW27" s="630">
        <v>10.6</v>
      </c>
      <c r="DX27" s="655"/>
      <c r="DY27" s="655"/>
      <c r="DZ27" s="655"/>
      <c r="EA27" s="655"/>
      <c r="EB27" s="655"/>
      <c r="EC27" s="656"/>
    </row>
    <row r="28" spans="2:133" ht="11.25" customHeight="1">
      <c r="B28" s="622" t="s">
        <v>285</v>
      </c>
      <c r="C28" s="623"/>
      <c r="D28" s="623"/>
      <c r="E28" s="623"/>
      <c r="F28" s="623"/>
      <c r="G28" s="623"/>
      <c r="H28" s="623"/>
      <c r="I28" s="623"/>
      <c r="J28" s="623"/>
      <c r="K28" s="623"/>
      <c r="L28" s="623"/>
      <c r="M28" s="623"/>
      <c r="N28" s="623"/>
      <c r="O28" s="623"/>
      <c r="P28" s="623"/>
      <c r="Q28" s="624"/>
      <c r="R28" s="625">
        <v>60079</v>
      </c>
      <c r="S28" s="626"/>
      <c r="T28" s="626"/>
      <c r="U28" s="626"/>
      <c r="V28" s="626"/>
      <c r="W28" s="626"/>
      <c r="X28" s="626"/>
      <c r="Y28" s="627"/>
      <c r="Z28" s="628">
        <v>0.1</v>
      </c>
      <c r="AA28" s="628"/>
      <c r="AB28" s="628"/>
      <c r="AC28" s="628"/>
      <c r="AD28" s="629">
        <v>34798</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4891786</v>
      </c>
      <c r="CS28" s="626"/>
      <c r="CT28" s="626"/>
      <c r="CU28" s="626"/>
      <c r="CV28" s="626"/>
      <c r="CW28" s="626"/>
      <c r="CX28" s="626"/>
      <c r="CY28" s="627"/>
      <c r="CZ28" s="659">
        <v>8.6999999999999993</v>
      </c>
      <c r="DA28" s="660"/>
      <c r="DB28" s="660"/>
      <c r="DC28" s="661"/>
      <c r="DD28" s="634">
        <v>4786841</v>
      </c>
      <c r="DE28" s="626"/>
      <c r="DF28" s="626"/>
      <c r="DG28" s="626"/>
      <c r="DH28" s="626"/>
      <c r="DI28" s="626"/>
      <c r="DJ28" s="626"/>
      <c r="DK28" s="627"/>
      <c r="DL28" s="634">
        <v>4786841</v>
      </c>
      <c r="DM28" s="626"/>
      <c r="DN28" s="626"/>
      <c r="DO28" s="626"/>
      <c r="DP28" s="626"/>
      <c r="DQ28" s="626"/>
      <c r="DR28" s="626"/>
      <c r="DS28" s="626"/>
      <c r="DT28" s="626"/>
      <c r="DU28" s="626"/>
      <c r="DV28" s="627"/>
      <c r="DW28" s="630">
        <v>16.100000000000001</v>
      </c>
      <c r="DX28" s="655"/>
      <c r="DY28" s="655"/>
      <c r="DZ28" s="655"/>
      <c r="EA28" s="655"/>
      <c r="EB28" s="655"/>
      <c r="EC28" s="656"/>
    </row>
    <row r="29" spans="2:133" ht="11.25" customHeight="1">
      <c r="B29" s="622" t="s">
        <v>287</v>
      </c>
      <c r="C29" s="623"/>
      <c r="D29" s="623"/>
      <c r="E29" s="623"/>
      <c r="F29" s="623"/>
      <c r="G29" s="623"/>
      <c r="H29" s="623"/>
      <c r="I29" s="623"/>
      <c r="J29" s="623"/>
      <c r="K29" s="623"/>
      <c r="L29" s="623"/>
      <c r="M29" s="623"/>
      <c r="N29" s="623"/>
      <c r="O29" s="623"/>
      <c r="P29" s="623"/>
      <c r="Q29" s="624"/>
      <c r="R29" s="625">
        <v>446334</v>
      </c>
      <c r="S29" s="626"/>
      <c r="T29" s="626"/>
      <c r="U29" s="626"/>
      <c r="V29" s="626"/>
      <c r="W29" s="626"/>
      <c r="X29" s="626"/>
      <c r="Y29" s="627"/>
      <c r="Z29" s="628">
        <v>0.8</v>
      </c>
      <c r="AA29" s="628"/>
      <c r="AB29" s="628"/>
      <c r="AC29" s="628"/>
      <c r="AD29" s="629" t="s">
        <v>113</v>
      </c>
      <c r="AE29" s="629"/>
      <c r="AF29" s="629"/>
      <c r="AG29" s="629"/>
      <c r="AH29" s="629"/>
      <c r="AI29" s="629"/>
      <c r="AJ29" s="629"/>
      <c r="AK29" s="629"/>
      <c r="AL29" s="630" t="s">
        <v>113</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291</v>
      </c>
      <c r="CG29" s="640"/>
      <c r="CH29" s="640"/>
      <c r="CI29" s="640"/>
      <c r="CJ29" s="640"/>
      <c r="CK29" s="640"/>
      <c r="CL29" s="640"/>
      <c r="CM29" s="640"/>
      <c r="CN29" s="640"/>
      <c r="CO29" s="640"/>
      <c r="CP29" s="640"/>
      <c r="CQ29" s="641"/>
      <c r="CR29" s="625">
        <v>4891353</v>
      </c>
      <c r="CS29" s="657"/>
      <c r="CT29" s="657"/>
      <c r="CU29" s="657"/>
      <c r="CV29" s="657"/>
      <c r="CW29" s="657"/>
      <c r="CX29" s="657"/>
      <c r="CY29" s="658"/>
      <c r="CZ29" s="659">
        <v>8.6999999999999993</v>
      </c>
      <c r="DA29" s="660"/>
      <c r="DB29" s="660"/>
      <c r="DC29" s="661"/>
      <c r="DD29" s="634">
        <v>4786408</v>
      </c>
      <c r="DE29" s="657"/>
      <c r="DF29" s="657"/>
      <c r="DG29" s="657"/>
      <c r="DH29" s="657"/>
      <c r="DI29" s="657"/>
      <c r="DJ29" s="657"/>
      <c r="DK29" s="658"/>
      <c r="DL29" s="634">
        <v>4786408</v>
      </c>
      <c r="DM29" s="657"/>
      <c r="DN29" s="657"/>
      <c r="DO29" s="657"/>
      <c r="DP29" s="657"/>
      <c r="DQ29" s="657"/>
      <c r="DR29" s="657"/>
      <c r="DS29" s="657"/>
      <c r="DT29" s="657"/>
      <c r="DU29" s="657"/>
      <c r="DV29" s="658"/>
      <c r="DW29" s="630">
        <v>16.100000000000001</v>
      </c>
      <c r="DX29" s="655"/>
      <c r="DY29" s="655"/>
      <c r="DZ29" s="655"/>
      <c r="EA29" s="655"/>
      <c r="EB29" s="655"/>
      <c r="EC29" s="656"/>
    </row>
    <row r="30" spans="2:133" ht="11.25" customHeight="1">
      <c r="B30" s="622" t="s">
        <v>292</v>
      </c>
      <c r="C30" s="623"/>
      <c r="D30" s="623"/>
      <c r="E30" s="623"/>
      <c r="F30" s="623"/>
      <c r="G30" s="623"/>
      <c r="H30" s="623"/>
      <c r="I30" s="623"/>
      <c r="J30" s="623"/>
      <c r="K30" s="623"/>
      <c r="L30" s="623"/>
      <c r="M30" s="623"/>
      <c r="N30" s="623"/>
      <c r="O30" s="623"/>
      <c r="P30" s="623"/>
      <c r="Q30" s="624"/>
      <c r="R30" s="625">
        <v>604191</v>
      </c>
      <c r="S30" s="626"/>
      <c r="T30" s="626"/>
      <c r="U30" s="626"/>
      <c r="V30" s="626"/>
      <c r="W30" s="626"/>
      <c r="X30" s="626"/>
      <c r="Y30" s="627"/>
      <c r="Z30" s="628">
        <v>1</v>
      </c>
      <c r="AA30" s="628"/>
      <c r="AB30" s="628"/>
      <c r="AC30" s="628"/>
      <c r="AD30" s="629" t="s">
        <v>113</v>
      </c>
      <c r="AE30" s="629"/>
      <c r="AF30" s="629"/>
      <c r="AG30" s="629"/>
      <c r="AH30" s="629"/>
      <c r="AI30" s="629"/>
      <c r="AJ30" s="629"/>
      <c r="AK30" s="629"/>
      <c r="AL30" s="630" t="s">
        <v>113</v>
      </c>
      <c r="AM30" s="631"/>
      <c r="AN30" s="631"/>
      <c r="AO30" s="632"/>
      <c r="AP30" s="671" t="s">
        <v>293</v>
      </c>
      <c r="AQ30" s="672"/>
      <c r="AR30" s="672"/>
      <c r="AS30" s="672"/>
      <c r="AT30" s="677" t="s">
        <v>294</v>
      </c>
      <c r="AU30" s="184"/>
      <c r="AV30" s="184"/>
      <c r="AW30" s="184"/>
      <c r="AX30" s="611" t="s">
        <v>172</v>
      </c>
      <c r="AY30" s="612"/>
      <c r="AZ30" s="612"/>
      <c r="BA30" s="612"/>
      <c r="BB30" s="612"/>
      <c r="BC30" s="612"/>
      <c r="BD30" s="612"/>
      <c r="BE30" s="612"/>
      <c r="BF30" s="613"/>
      <c r="BG30" s="683">
        <v>98.4</v>
      </c>
      <c r="BH30" s="684"/>
      <c r="BI30" s="684"/>
      <c r="BJ30" s="684"/>
      <c r="BK30" s="684"/>
      <c r="BL30" s="684"/>
      <c r="BM30" s="620">
        <v>92.9</v>
      </c>
      <c r="BN30" s="684"/>
      <c r="BO30" s="684"/>
      <c r="BP30" s="684"/>
      <c r="BQ30" s="685"/>
      <c r="BR30" s="683">
        <v>98.2</v>
      </c>
      <c r="BS30" s="684"/>
      <c r="BT30" s="684"/>
      <c r="BU30" s="684"/>
      <c r="BV30" s="684"/>
      <c r="BW30" s="684"/>
      <c r="BX30" s="620">
        <v>92</v>
      </c>
      <c r="BY30" s="684"/>
      <c r="BZ30" s="684"/>
      <c r="CA30" s="684"/>
      <c r="CB30" s="685"/>
      <c r="CD30" s="688"/>
      <c r="CE30" s="689"/>
      <c r="CF30" s="639" t="s">
        <v>295</v>
      </c>
      <c r="CG30" s="640"/>
      <c r="CH30" s="640"/>
      <c r="CI30" s="640"/>
      <c r="CJ30" s="640"/>
      <c r="CK30" s="640"/>
      <c r="CL30" s="640"/>
      <c r="CM30" s="640"/>
      <c r="CN30" s="640"/>
      <c r="CO30" s="640"/>
      <c r="CP30" s="640"/>
      <c r="CQ30" s="641"/>
      <c r="CR30" s="625">
        <v>4427574</v>
      </c>
      <c r="CS30" s="626"/>
      <c r="CT30" s="626"/>
      <c r="CU30" s="626"/>
      <c r="CV30" s="626"/>
      <c r="CW30" s="626"/>
      <c r="CX30" s="626"/>
      <c r="CY30" s="627"/>
      <c r="CZ30" s="659">
        <v>7.9</v>
      </c>
      <c r="DA30" s="660"/>
      <c r="DB30" s="660"/>
      <c r="DC30" s="661"/>
      <c r="DD30" s="634">
        <v>4343983</v>
      </c>
      <c r="DE30" s="626"/>
      <c r="DF30" s="626"/>
      <c r="DG30" s="626"/>
      <c r="DH30" s="626"/>
      <c r="DI30" s="626"/>
      <c r="DJ30" s="626"/>
      <c r="DK30" s="627"/>
      <c r="DL30" s="634">
        <v>4343983</v>
      </c>
      <c r="DM30" s="626"/>
      <c r="DN30" s="626"/>
      <c r="DO30" s="626"/>
      <c r="DP30" s="626"/>
      <c r="DQ30" s="626"/>
      <c r="DR30" s="626"/>
      <c r="DS30" s="626"/>
      <c r="DT30" s="626"/>
      <c r="DU30" s="626"/>
      <c r="DV30" s="627"/>
      <c r="DW30" s="630">
        <v>14.6</v>
      </c>
      <c r="DX30" s="655"/>
      <c r="DY30" s="655"/>
      <c r="DZ30" s="655"/>
      <c r="EA30" s="655"/>
      <c r="EB30" s="655"/>
      <c r="EC30" s="656"/>
    </row>
    <row r="31" spans="2:133" ht="11.25" customHeight="1">
      <c r="B31" s="622" t="s">
        <v>296</v>
      </c>
      <c r="C31" s="623"/>
      <c r="D31" s="623"/>
      <c r="E31" s="623"/>
      <c r="F31" s="623"/>
      <c r="G31" s="623"/>
      <c r="H31" s="623"/>
      <c r="I31" s="623"/>
      <c r="J31" s="623"/>
      <c r="K31" s="623"/>
      <c r="L31" s="623"/>
      <c r="M31" s="623"/>
      <c r="N31" s="623"/>
      <c r="O31" s="623"/>
      <c r="P31" s="623"/>
      <c r="Q31" s="624"/>
      <c r="R31" s="625">
        <v>1297473</v>
      </c>
      <c r="S31" s="626"/>
      <c r="T31" s="626"/>
      <c r="U31" s="626"/>
      <c r="V31" s="626"/>
      <c r="W31" s="626"/>
      <c r="X31" s="626"/>
      <c r="Y31" s="627"/>
      <c r="Z31" s="628">
        <v>2.2999999999999998</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297</v>
      </c>
      <c r="AV31" s="183"/>
      <c r="AW31" s="183"/>
      <c r="AX31" s="622" t="s">
        <v>298</v>
      </c>
      <c r="AY31" s="623"/>
      <c r="AZ31" s="623"/>
      <c r="BA31" s="623"/>
      <c r="BB31" s="623"/>
      <c r="BC31" s="623"/>
      <c r="BD31" s="623"/>
      <c r="BE31" s="623"/>
      <c r="BF31" s="624"/>
      <c r="BG31" s="680">
        <v>98.5</v>
      </c>
      <c r="BH31" s="657"/>
      <c r="BI31" s="657"/>
      <c r="BJ31" s="657"/>
      <c r="BK31" s="657"/>
      <c r="BL31" s="657"/>
      <c r="BM31" s="631">
        <v>95.3</v>
      </c>
      <c r="BN31" s="681"/>
      <c r="BO31" s="681"/>
      <c r="BP31" s="681"/>
      <c r="BQ31" s="682"/>
      <c r="BR31" s="680">
        <v>98.6</v>
      </c>
      <c r="BS31" s="657"/>
      <c r="BT31" s="657"/>
      <c r="BU31" s="657"/>
      <c r="BV31" s="657"/>
      <c r="BW31" s="657"/>
      <c r="BX31" s="631">
        <v>94.4</v>
      </c>
      <c r="BY31" s="681"/>
      <c r="BZ31" s="681"/>
      <c r="CA31" s="681"/>
      <c r="CB31" s="682"/>
      <c r="CD31" s="688"/>
      <c r="CE31" s="689"/>
      <c r="CF31" s="639" t="s">
        <v>299</v>
      </c>
      <c r="CG31" s="640"/>
      <c r="CH31" s="640"/>
      <c r="CI31" s="640"/>
      <c r="CJ31" s="640"/>
      <c r="CK31" s="640"/>
      <c r="CL31" s="640"/>
      <c r="CM31" s="640"/>
      <c r="CN31" s="640"/>
      <c r="CO31" s="640"/>
      <c r="CP31" s="640"/>
      <c r="CQ31" s="641"/>
      <c r="CR31" s="625">
        <v>463779</v>
      </c>
      <c r="CS31" s="657"/>
      <c r="CT31" s="657"/>
      <c r="CU31" s="657"/>
      <c r="CV31" s="657"/>
      <c r="CW31" s="657"/>
      <c r="CX31" s="657"/>
      <c r="CY31" s="658"/>
      <c r="CZ31" s="659">
        <v>0.8</v>
      </c>
      <c r="DA31" s="660"/>
      <c r="DB31" s="660"/>
      <c r="DC31" s="661"/>
      <c r="DD31" s="634">
        <v>442425</v>
      </c>
      <c r="DE31" s="657"/>
      <c r="DF31" s="657"/>
      <c r="DG31" s="657"/>
      <c r="DH31" s="657"/>
      <c r="DI31" s="657"/>
      <c r="DJ31" s="657"/>
      <c r="DK31" s="658"/>
      <c r="DL31" s="634">
        <v>442425</v>
      </c>
      <c r="DM31" s="657"/>
      <c r="DN31" s="657"/>
      <c r="DO31" s="657"/>
      <c r="DP31" s="657"/>
      <c r="DQ31" s="657"/>
      <c r="DR31" s="657"/>
      <c r="DS31" s="657"/>
      <c r="DT31" s="657"/>
      <c r="DU31" s="657"/>
      <c r="DV31" s="658"/>
      <c r="DW31" s="630">
        <v>1.5</v>
      </c>
      <c r="DX31" s="655"/>
      <c r="DY31" s="655"/>
      <c r="DZ31" s="655"/>
      <c r="EA31" s="655"/>
      <c r="EB31" s="655"/>
      <c r="EC31" s="656"/>
    </row>
    <row r="32" spans="2:133" ht="11.25" customHeight="1">
      <c r="B32" s="622" t="s">
        <v>300</v>
      </c>
      <c r="C32" s="623"/>
      <c r="D32" s="623"/>
      <c r="E32" s="623"/>
      <c r="F32" s="623"/>
      <c r="G32" s="623"/>
      <c r="H32" s="623"/>
      <c r="I32" s="623"/>
      <c r="J32" s="623"/>
      <c r="K32" s="623"/>
      <c r="L32" s="623"/>
      <c r="M32" s="623"/>
      <c r="N32" s="623"/>
      <c r="O32" s="623"/>
      <c r="P32" s="623"/>
      <c r="Q32" s="624"/>
      <c r="R32" s="625">
        <v>1283116</v>
      </c>
      <c r="S32" s="626"/>
      <c r="T32" s="626"/>
      <c r="U32" s="626"/>
      <c r="V32" s="626"/>
      <c r="W32" s="626"/>
      <c r="X32" s="626"/>
      <c r="Y32" s="627"/>
      <c r="Z32" s="628">
        <v>2.2000000000000002</v>
      </c>
      <c r="AA32" s="628"/>
      <c r="AB32" s="628"/>
      <c r="AC32" s="628"/>
      <c r="AD32" s="629">
        <v>2954</v>
      </c>
      <c r="AE32" s="629"/>
      <c r="AF32" s="629"/>
      <c r="AG32" s="629"/>
      <c r="AH32" s="629"/>
      <c r="AI32" s="629"/>
      <c r="AJ32" s="629"/>
      <c r="AK32" s="629"/>
      <c r="AL32" s="630">
        <v>0</v>
      </c>
      <c r="AM32" s="631"/>
      <c r="AN32" s="631"/>
      <c r="AO32" s="632"/>
      <c r="AP32" s="675"/>
      <c r="AQ32" s="676"/>
      <c r="AR32" s="676"/>
      <c r="AS32" s="676"/>
      <c r="AT32" s="679"/>
      <c r="AU32" s="185"/>
      <c r="AV32" s="185"/>
      <c r="AW32" s="185"/>
      <c r="AX32" s="668" t="s">
        <v>301</v>
      </c>
      <c r="AY32" s="669"/>
      <c r="AZ32" s="669"/>
      <c r="BA32" s="669"/>
      <c r="BB32" s="669"/>
      <c r="BC32" s="669"/>
      <c r="BD32" s="669"/>
      <c r="BE32" s="669"/>
      <c r="BF32" s="670"/>
      <c r="BG32" s="692">
        <v>98.1</v>
      </c>
      <c r="BH32" s="693"/>
      <c r="BI32" s="693"/>
      <c r="BJ32" s="693"/>
      <c r="BK32" s="693"/>
      <c r="BL32" s="693"/>
      <c r="BM32" s="694">
        <v>90</v>
      </c>
      <c r="BN32" s="693"/>
      <c r="BO32" s="693"/>
      <c r="BP32" s="693"/>
      <c r="BQ32" s="695"/>
      <c r="BR32" s="692">
        <v>97.7</v>
      </c>
      <c r="BS32" s="693"/>
      <c r="BT32" s="693"/>
      <c r="BU32" s="693"/>
      <c r="BV32" s="693"/>
      <c r="BW32" s="693"/>
      <c r="BX32" s="694">
        <v>89</v>
      </c>
      <c r="BY32" s="693"/>
      <c r="BZ32" s="693"/>
      <c r="CA32" s="693"/>
      <c r="CB32" s="695"/>
      <c r="CD32" s="690"/>
      <c r="CE32" s="691"/>
      <c r="CF32" s="639" t="s">
        <v>302</v>
      </c>
      <c r="CG32" s="640"/>
      <c r="CH32" s="640"/>
      <c r="CI32" s="640"/>
      <c r="CJ32" s="640"/>
      <c r="CK32" s="640"/>
      <c r="CL32" s="640"/>
      <c r="CM32" s="640"/>
      <c r="CN32" s="640"/>
      <c r="CO32" s="640"/>
      <c r="CP32" s="640"/>
      <c r="CQ32" s="641"/>
      <c r="CR32" s="625">
        <v>433</v>
      </c>
      <c r="CS32" s="626"/>
      <c r="CT32" s="626"/>
      <c r="CU32" s="626"/>
      <c r="CV32" s="626"/>
      <c r="CW32" s="626"/>
      <c r="CX32" s="626"/>
      <c r="CY32" s="627"/>
      <c r="CZ32" s="659">
        <v>0</v>
      </c>
      <c r="DA32" s="660"/>
      <c r="DB32" s="660"/>
      <c r="DC32" s="661"/>
      <c r="DD32" s="634">
        <v>433</v>
      </c>
      <c r="DE32" s="626"/>
      <c r="DF32" s="626"/>
      <c r="DG32" s="626"/>
      <c r="DH32" s="626"/>
      <c r="DI32" s="626"/>
      <c r="DJ32" s="626"/>
      <c r="DK32" s="627"/>
      <c r="DL32" s="634">
        <v>433</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303</v>
      </c>
      <c r="C33" s="623"/>
      <c r="D33" s="623"/>
      <c r="E33" s="623"/>
      <c r="F33" s="623"/>
      <c r="G33" s="623"/>
      <c r="H33" s="623"/>
      <c r="I33" s="623"/>
      <c r="J33" s="623"/>
      <c r="K33" s="623"/>
      <c r="L33" s="623"/>
      <c r="M33" s="623"/>
      <c r="N33" s="623"/>
      <c r="O33" s="623"/>
      <c r="P33" s="623"/>
      <c r="Q33" s="624"/>
      <c r="R33" s="625">
        <v>10802800</v>
      </c>
      <c r="S33" s="626"/>
      <c r="T33" s="626"/>
      <c r="U33" s="626"/>
      <c r="V33" s="626"/>
      <c r="W33" s="626"/>
      <c r="X33" s="626"/>
      <c r="Y33" s="627"/>
      <c r="Z33" s="628">
        <v>18.8</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304</v>
      </c>
      <c r="CE33" s="640"/>
      <c r="CF33" s="640"/>
      <c r="CG33" s="640"/>
      <c r="CH33" s="640"/>
      <c r="CI33" s="640"/>
      <c r="CJ33" s="640"/>
      <c r="CK33" s="640"/>
      <c r="CL33" s="640"/>
      <c r="CM33" s="640"/>
      <c r="CN33" s="640"/>
      <c r="CO33" s="640"/>
      <c r="CP33" s="640"/>
      <c r="CQ33" s="641"/>
      <c r="CR33" s="625">
        <v>21055202</v>
      </c>
      <c r="CS33" s="657"/>
      <c r="CT33" s="657"/>
      <c r="CU33" s="657"/>
      <c r="CV33" s="657"/>
      <c r="CW33" s="657"/>
      <c r="CX33" s="657"/>
      <c r="CY33" s="658"/>
      <c r="CZ33" s="659">
        <v>37.6</v>
      </c>
      <c r="DA33" s="660"/>
      <c r="DB33" s="660"/>
      <c r="DC33" s="661"/>
      <c r="DD33" s="634">
        <v>15216520</v>
      </c>
      <c r="DE33" s="657"/>
      <c r="DF33" s="657"/>
      <c r="DG33" s="657"/>
      <c r="DH33" s="657"/>
      <c r="DI33" s="657"/>
      <c r="DJ33" s="657"/>
      <c r="DK33" s="658"/>
      <c r="DL33" s="634">
        <v>10882562</v>
      </c>
      <c r="DM33" s="657"/>
      <c r="DN33" s="657"/>
      <c r="DO33" s="657"/>
      <c r="DP33" s="657"/>
      <c r="DQ33" s="657"/>
      <c r="DR33" s="657"/>
      <c r="DS33" s="657"/>
      <c r="DT33" s="657"/>
      <c r="DU33" s="657"/>
      <c r="DV33" s="658"/>
      <c r="DW33" s="630">
        <v>36.5</v>
      </c>
      <c r="DX33" s="655"/>
      <c r="DY33" s="655"/>
      <c r="DZ33" s="655"/>
      <c r="EA33" s="655"/>
      <c r="EB33" s="655"/>
      <c r="EC33" s="656"/>
    </row>
    <row r="34" spans="2:133" ht="11.25" customHeight="1">
      <c r="B34" s="622" t="s">
        <v>305</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306</v>
      </c>
      <c r="AR34" s="605"/>
      <c r="AS34" s="605"/>
      <c r="AT34" s="605"/>
      <c r="AU34" s="605"/>
      <c r="AV34" s="605"/>
      <c r="AW34" s="605"/>
      <c r="AX34" s="605"/>
      <c r="AY34" s="605"/>
      <c r="AZ34" s="605"/>
      <c r="BA34" s="605"/>
      <c r="BB34" s="605"/>
      <c r="BC34" s="605"/>
      <c r="BD34" s="605"/>
      <c r="BE34" s="605"/>
      <c r="BF34" s="606"/>
      <c r="BG34" s="604" t="s">
        <v>307</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308</v>
      </c>
      <c r="CE34" s="640"/>
      <c r="CF34" s="640"/>
      <c r="CG34" s="640"/>
      <c r="CH34" s="640"/>
      <c r="CI34" s="640"/>
      <c r="CJ34" s="640"/>
      <c r="CK34" s="640"/>
      <c r="CL34" s="640"/>
      <c r="CM34" s="640"/>
      <c r="CN34" s="640"/>
      <c r="CO34" s="640"/>
      <c r="CP34" s="640"/>
      <c r="CQ34" s="641"/>
      <c r="CR34" s="625">
        <v>7360089</v>
      </c>
      <c r="CS34" s="626"/>
      <c r="CT34" s="626"/>
      <c r="CU34" s="626"/>
      <c r="CV34" s="626"/>
      <c r="CW34" s="626"/>
      <c r="CX34" s="626"/>
      <c r="CY34" s="627"/>
      <c r="CZ34" s="659">
        <v>13.1</v>
      </c>
      <c r="DA34" s="660"/>
      <c r="DB34" s="660"/>
      <c r="DC34" s="661"/>
      <c r="DD34" s="634">
        <v>5852718</v>
      </c>
      <c r="DE34" s="626"/>
      <c r="DF34" s="626"/>
      <c r="DG34" s="626"/>
      <c r="DH34" s="626"/>
      <c r="DI34" s="626"/>
      <c r="DJ34" s="626"/>
      <c r="DK34" s="627"/>
      <c r="DL34" s="634">
        <v>4906880</v>
      </c>
      <c r="DM34" s="626"/>
      <c r="DN34" s="626"/>
      <c r="DO34" s="626"/>
      <c r="DP34" s="626"/>
      <c r="DQ34" s="626"/>
      <c r="DR34" s="626"/>
      <c r="DS34" s="626"/>
      <c r="DT34" s="626"/>
      <c r="DU34" s="626"/>
      <c r="DV34" s="627"/>
      <c r="DW34" s="630">
        <v>16.5</v>
      </c>
      <c r="DX34" s="655"/>
      <c r="DY34" s="655"/>
      <c r="DZ34" s="655"/>
      <c r="EA34" s="655"/>
      <c r="EB34" s="655"/>
      <c r="EC34" s="656"/>
    </row>
    <row r="35" spans="2:133" ht="11.25" customHeight="1">
      <c r="B35" s="622" t="s">
        <v>309</v>
      </c>
      <c r="C35" s="623"/>
      <c r="D35" s="623"/>
      <c r="E35" s="623"/>
      <c r="F35" s="623"/>
      <c r="G35" s="623"/>
      <c r="H35" s="623"/>
      <c r="I35" s="623"/>
      <c r="J35" s="623"/>
      <c r="K35" s="623"/>
      <c r="L35" s="623"/>
      <c r="M35" s="623"/>
      <c r="N35" s="623"/>
      <c r="O35" s="623"/>
      <c r="P35" s="623"/>
      <c r="Q35" s="624"/>
      <c r="R35" s="625">
        <v>1982200</v>
      </c>
      <c r="S35" s="626"/>
      <c r="T35" s="626"/>
      <c r="U35" s="626"/>
      <c r="V35" s="626"/>
      <c r="W35" s="626"/>
      <c r="X35" s="626"/>
      <c r="Y35" s="627"/>
      <c r="Z35" s="628">
        <v>3.4</v>
      </c>
      <c r="AA35" s="628"/>
      <c r="AB35" s="628"/>
      <c r="AC35" s="628"/>
      <c r="AD35" s="629" t="s">
        <v>113</v>
      </c>
      <c r="AE35" s="629"/>
      <c r="AF35" s="629"/>
      <c r="AG35" s="629"/>
      <c r="AH35" s="629"/>
      <c r="AI35" s="629"/>
      <c r="AJ35" s="629"/>
      <c r="AK35" s="629"/>
      <c r="AL35" s="630" t="s">
        <v>113</v>
      </c>
      <c r="AM35" s="631"/>
      <c r="AN35" s="631"/>
      <c r="AO35" s="632"/>
      <c r="AP35" s="188"/>
      <c r="AQ35" s="636" t="s">
        <v>310</v>
      </c>
      <c r="AR35" s="637"/>
      <c r="AS35" s="637"/>
      <c r="AT35" s="637"/>
      <c r="AU35" s="637"/>
      <c r="AV35" s="637"/>
      <c r="AW35" s="637"/>
      <c r="AX35" s="637"/>
      <c r="AY35" s="638"/>
      <c r="AZ35" s="614">
        <v>9624821</v>
      </c>
      <c r="BA35" s="615"/>
      <c r="BB35" s="615"/>
      <c r="BC35" s="615"/>
      <c r="BD35" s="615"/>
      <c r="BE35" s="615"/>
      <c r="BF35" s="696"/>
      <c r="BG35" s="636" t="s">
        <v>311</v>
      </c>
      <c r="BH35" s="637"/>
      <c r="BI35" s="637"/>
      <c r="BJ35" s="637"/>
      <c r="BK35" s="637"/>
      <c r="BL35" s="637"/>
      <c r="BM35" s="637"/>
      <c r="BN35" s="637"/>
      <c r="BO35" s="637"/>
      <c r="BP35" s="637"/>
      <c r="BQ35" s="637"/>
      <c r="BR35" s="637"/>
      <c r="BS35" s="637"/>
      <c r="BT35" s="637"/>
      <c r="BU35" s="638"/>
      <c r="BV35" s="614">
        <v>460398</v>
      </c>
      <c r="BW35" s="615"/>
      <c r="BX35" s="615"/>
      <c r="BY35" s="615"/>
      <c r="BZ35" s="615"/>
      <c r="CA35" s="615"/>
      <c r="CB35" s="696"/>
      <c r="CD35" s="639" t="s">
        <v>312</v>
      </c>
      <c r="CE35" s="640"/>
      <c r="CF35" s="640"/>
      <c r="CG35" s="640"/>
      <c r="CH35" s="640"/>
      <c r="CI35" s="640"/>
      <c r="CJ35" s="640"/>
      <c r="CK35" s="640"/>
      <c r="CL35" s="640"/>
      <c r="CM35" s="640"/>
      <c r="CN35" s="640"/>
      <c r="CO35" s="640"/>
      <c r="CP35" s="640"/>
      <c r="CQ35" s="641"/>
      <c r="CR35" s="625">
        <v>741679</v>
      </c>
      <c r="CS35" s="657"/>
      <c r="CT35" s="657"/>
      <c r="CU35" s="657"/>
      <c r="CV35" s="657"/>
      <c r="CW35" s="657"/>
      <c r="CX35" s="657"/>
      <c r="CY35" s="658"/>
      <c r="CZ35" s="659">
        <v>1.3</v>
      </c>
      <c r="DA35" s="660"/>
      <c r="DB35" s="660"/>
      <c r="DC35" s="661"/>
      <c r="DD35" s="634">
        <v>634527</v>
      </c>
      <c r="DE35" s="657"/>
      <c r="DF35" s="657"/>
      <c r="DG35" s="657"/>
      <c r="DH35" s="657"/>
      <c r="DI35" s="657"/>
      <c r="DJ35" s="657"/>
      <c r="DK35" s="658"/>
      <c r="DL35" s="634">
        <v>634527</v>
      </c>
      <c r="DM35" s="657"/>
      <c r="DN35" s="657"/>
      <c r="DO35" s="657"/>
      <c r="DP35" s="657"/>
      <c r="DQ35" s="657"/>
      <c r="DR35" s="657"/>
      <c r="DS35" s="657"/>
      <c r="DT35" s="657"/>
      <c r="DU35" s="657"/>
      <c r="DV35" s="658"/>
      <c r="DW35" s="630">
        <v>2.1</v>
      </c>
      <c r="DX35" s="655"/>
      <c r="DY35" s="655"/>
      <c r="DZ35" s="655"/>
      <c r="EA35" s="655"/>
      <c r="EB35" s="655"/>
      <c r="EC35" s="656"/>
    </row>
    <row r="36" spans="2:133" ht="11.25" customHeight="1">
      <c r="B36" s="668" t="s">
        <v>313</v>
      </c>
      <c r="C36" s="669"/>
      <c r="D36" s="669"/>
      <c r="E36" s="669"/>
      <c r="F36" s="669"/>
      <c r="G36" s="669"/>
      <c r="H36" s="669"/>
      <c r="I36" s="669"/>
      <c r="J36" s="669"/>
      <c r="K36" s="669"/>
      <c r="L36" s="669"/>
      <c r="M36" s="669"/>
      <c r="N36" s="669"/>
      <c r="O36" s="669"/>
      <c r="P36" s="669"/>
      <c r="Q36" s="670"/>
      <c r="R36" s="697">
        <v>57589219</v>
      </c>
      <c r="S36" s="698"/>
      <c r="T36" s="698"/>
      <c r="U36" s="698"/>
      <c r="V36" s="698"/>
      <c r="W36" s="698"/>
      <c r="X36" s="698"/>
      <c r="Y36" s="699"/>
      <c r="Z36" s="700">
        <v>100</v>
      </c>
      <c r="AA36" s="700"/>
      <c r="AB36" s="700"/>
      <c r="AC36" s="700"/>
      <c r="AD36" s="701">
        <v>27808329</v>
      </c>
      <c r="AE36" s="701"/>
      <c r="AF36" s="701"/>
      <c r="AG36" s="701"/>
      <c r="AH36" s="701"/>
      <c r="AI36" s="701"/>
      <c r="AJ36" s="701"/>
      <c r="AK36" s="701"/>
      <c r="AL36" s="702">
        <v>100</v>
      </c>
      <c r="AM36" s="694"/>
      <c r="AN36" s="694"/>
      <c r="AO36" s="703"/>
      <c r="AQ36" s="704" t="s">
        <v>314</v>
      </c>
      <c r="AR36" s="705"/>
      <c r="AS36" s="705"/>
      <c r="AT36" s="705"/>
      <c r="AU36" s="705"/>
      <c r="AV36" s="705"/>
      <c r="AW36" s="705"/>
      <c r="AX36" s="705"/>
      <c r="AY36" s="706"/>
      <c r="AZ36" s="625">
        <v>3443217</v>
      </c>
      <c r="BA36" s="626"/>
      <c r="BB36" s="626"/>
      <c r="BC36" s="626"/>
      <c r="BD36" s="657"/>
      <c r="BE36" s="657"/>
      <c r="BF36" s="682"/>
      <c r="BG36" s="639" t="s">
        <v>315</v>
      </c>
      <c r="BH36" s="640"/>
      <c r="BI36" s="640"/>
      <c r="BJ36" s="640"/>
      <c r="BK36" s="640"/>
      <c r="BL36" s="640"/>
      <c r="BM36" s="640"/>
      <c r="BN36" s="640"/>
      <c r="BO36" s="640"/>
      <c r="BP36" s="640"/>
      <c r="BQ36" s="640"/>
      <c r="BR36" s="640"/>
      <c r="BS36" s="640"/>
      <c r="BT36" s="640"/>
      <c r="BU36" s="641"/>
      <c r="BV36" s="625">
        <v>-308745</v>
      </c>
      <c r="BW36" s="626"/>
      <c r="BX36" s="626"/>
      <c r="BY36" s="626"/>
      <c r="BZ36" s="626"/>
      <c r="CA36" s="626"/>
      <c r="CB36" s="635"/>
      <c r="CD36" s="639" t="s">
        <v>316</v>
      </c>
      <c r="CE36" s="640"/>
      <c r="CF36" s="640"/>
      <c r="CG36" s="640"/>
      <c r="CH36" s="640"/>
      <c r="CI36" s="640"/>
      <c r="CJ36" s="640"/>
      <c r="CK36" s="640"/>
      <c r="CL36" s="640"/>
      <c r="CM36" s="640"/>
      <c r="CN36" s="640"/>
      <c r="CO36" s="640"/>
      <c r="CP36" s="640"/>
      <c r="CQ36" s="641"/>
      <c r="CR36" s="625">
        <v>3166661</v>
      </c>
      <c r="CS36" s="626"/>
      <c r="CT36" s="626"/>
      <c r="CU36" s="626"/>
      <c r="CV36" s="626"/>
      <c r="CW36" s="626"/>
      <c r="CX36" s="626"/>
      <c r="CY36" s="627"/>
      <c r="CZ36" s="659">
        <v>5.6</v>
      </c>
      <c r="DA36" s="660"/>
      <c r="DB36" s="660"/>
      <c r="DC36" s="661"/>
      <c r="DD36" s="634">
        <v>2516010</v>
      </c>
      <c r="DE36" s="626"/>
      <c r="DF36" s="626"/>
      <c r="DG36" s="626"/>
      <c r="DH36" s="626"/>
      <c r="DI36" s="626"/>
      <c r="DJ36" s="626"/>
      <c r="DK36" s="627"/>
      <c r="DL36" s="634">
        <v>862618</v>
      </c>
      <c r="DM36" s="626"/>
      <c r="DN36" s="626"/>
      <c r="DO36" s="626"/>
      <c r="DP36" s="626"/>
      <c r="DQ36" s="626"/>
      <c r="DR36" s="626"/>
      <c r="DS36" s="626"/>
      <c r="DT36" s="626"/>
      <c r="DU36" s="626"/>
      <c r="DV36" s="627"/>
      <c r="DW36" s="630">
        <v>2.9</v>
      </c>
      <c r="DX36" s="655"/>
      <c r="DY36" s="655"/>
      <c r="DZ36" s="655"/>
      <c r="EA36" s="655"/>
      <c r="EB36" s="655"/>
      <c r="EC36" s="656"/>
    </row>
    <row r="37" spans="2:133" ht="11.25" customHeight="1">
      <c r="AQ37" s="704" t="s">
        <v>317</v>
      </c>
      <c r="AR37" s="705"/>
      <c r="AS37" s="705"/>
      <c r="AT37" s="705"/>
      <c r="AU37" s="705"/>
      <c r="AV37" s="705"/>
      <c r="AW37" s="705"/>
      <c r="AX37" s="705"/>
      <c r="AY37" s="706"/>
      <c r="AZ37" s="625">
        <v>1558750</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22747</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613270</v>
      </c>
      <c r="CS37" s="657"/>
      <c r="CT37" s="657"/>
      <c r="CU37" s="657"/>
      <c r="CV37" s="657"/>
      <c r="CW37" s="657"/>
      <c r="CX37" s="657"/>
      <c r="CY37" s="658"/>
      <c r="CZ37" s="659">
        <v>1.1000000000000001</v>
      </c>
      <c r="DA37" s="660"/>
      <c r="DB37" s="660"/>
      <c r="DC37" s="661"/>
      <c r="DD37" s="634">
        <v>322610</v>
      </c>
      <c r="DE37" s="657"/>
      <c r="DF37" s="657"/>
      <c r="DG37" s="657"/>
      <c r="DH37" s="657"/>
      <c r="DI37" s="657"/>
      <c r="DJ37" s="657"/>
      <c r="DK37" s="658"/>
      <c r="DL37" s="634">
        <v>31810</v>
      </c>
      <c r="DM37" s="657"/>
      <c r="DN37" s="657"/>
      <c r="DO37" s="657"/>
      <c r="DP37" s="657"/>
      <c r="DQ37" s="657"/>
      <c r="DR37" s="657"/>
      <c r="DS37" s="657"/>
      <c r="DT37" s="657"/>
      <c r="DU37" s="657"/>
      <c r="DV37" s="658"/>
      <c r="DW37" s="630">
        <v>0.1</v>
      </c>
      <c r="DX37" s="655"/>
      <c r="DY37" s="655"/>
      <c r="DZ37" s="655"/>
      <c r="EA37" s="655"/>
      <c r="EB37" s="655"/>
      <c r="EC37" s="656"/>
    </row>
    <row r="38" spans="2:133" ht="11.25" customHeight="1">
      <c r="AQ38" s="704" t="s">
        <v>320</v>
      </c>
      <c r="AR38" s="705"/>
      <c r="AS38" s="705"/>
      <c r="AT38" s="705"/>
      <c r="AU38" s="705"/>
      <c r="AV38" s="705"/>
      <c r="AW38" s="705"/>
      <c r="AX38" s="705"/>
      <c r="AY38" s="706"/>
      <c r="AZ38" s="625">
        <v>24339</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37716</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9608216</v>
      </c>
      <c r="CS38" s="626"/>
      <c r="CT38" s="626"/>
      <c r="CU38" s="626"/>
      <c r="CV38" s="626"/>
      <c r="CW38" s="626"/>
      <c r="CX38" s="626"/>
      <c r="CY38" s="627"/>
      <c r="CZ38" s="659">
        <v>17.100000000000001</v>
      </c>
      <c r="DA38" s="660"/>
      <c r="DB38" s="660"/>
      <c r="DC38" s="661"/>
      <c r="DD38" s="634">
        <v>6209265</v>
      </c>
      <c r="DE38" s="626"/>
      <c r="DF38" s="626"/>
      <c r="DG38" s="626"/>
      <c r="DH38" s="626"/>
      <c r="DI38" s="626"/>
      <c r="DJ38" s="626"/>
      <c r="DK38" s="627"/>
      <c r="DL38" s="634">
        <v>4478537</v>
      </c>
      <c r="DM38" s="626"/>
      <c r="DN38" s="626"/>
      <c r="DO38" s="626"/>
      <c r="DP38" s="626"/>
      <c r="DQ38" s="626"/>
      <c r="DR38" s="626"/>
      <c r="DS38" s="626"/>
      <c r="DT38" s="626"/>
      <c r="DU38" s="626"/>
      <c r="DV38" s="627"/>
      <c r="DW38" s="630">
        <v>15</v>
      </c>
      <c r="DX38" s="655"/>
      <c r="DY38" s="655"/>
      <c r="DZ38" s="655"/>
      <c r="EA38" s="655"/>
      <c r="EB38" s="655"/>
      <c r="EC38" s="656"/>
    </row>
    <row r="39" spans="2:133" ht="11.25" customHeight="1">
      <c r="AQ39" s="704" t="s">
        <v>323</v>
      </c>
      <c r="AR39" s="705"/>
      <c r="AS39" s="705"/>
      <c r="AT39" s="705"/>
      <c r="AU39" s="705"/>
      <c r="AV39" s="705"/>
      <c r="AW39" s="705"/>
      <c r="AX39" s="705"/>
      <c r="AY39" s="706"/>
      <c r="AZ39" s="625">
        <v>16605</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100</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74257</v>
      </c>
      <c r="CS39" s="657"/>
      <c r="CT39" s="657"/>
      <c r="CU39" s="657"/>
      <c r="CV39" s="657"/>
      <c r="CW39" s="657"/>
      <c r="CX39" s="657"/>
      <c r="CY39" s="658"/>
      <c r="CZ39" s="659">
        <v>0.1</v>
      </c>
      <c r="DA39" s="660"/>
      <c r="DB39" s="660"/>
      <c r="DC39" s="661"/>
      <c r="DD39" s="634" t="s">
        <v>327</v>
      </c>
      <c r="DE39" s="657"/>
      <c r="DF39" s="657"/>
      <c r="DG39" s="657"/>
      <c r="DH39" s="657"/>
      <c r="DI39" s="657"/>
      <c r="DJ39" s="657"/>
      <c r="DK39" s="658"/>
      <c r="DL39" s="634" t="s">
        <v>327</v>
      </c>
      <c r="DM39" s="657"/>
      <c r="DN39" s="657"/>
      <c r="DO39" s="657"/>
      <c r="DP39" s="657"/>
      <c r="DQ39" s="657"/>
      <c r="DR39" s="657"/>
      <c r="DS39" s="657"/>
      <c r="DT39" s="657"/>
      <c r="DU39" s="657"/>
      <c r="DV39" s="658"/>
      <c r="DW39" s="630" t="s">
        <v>327</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1673970</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98</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104300</v>
      </c>
      <c r="CS40" s="626"/>
      <c r="CT40" s="626"/>
      <c r="CU40" s="626"/>
      <c r="CV40" s="626"/>
      <c r="CW40" s="626"/>
      <c r="CX40" s="626"/>
      <c r="CY40" s="627"/>
      <c r="CZ40" s="659">
        <v>0.2</v>
      </c>
      <c r="DA40" s="660"/>
      <c r="DB40" s="660"/>
      <c r="DC40" s="661"/>
      <c r="DD40" s="634">
        <v>4000</v>
      </c>
      <c r="DE40" s="626"/>
      <c r="DF40" s="626"/>
      <c r="DG40" s="626"/>
      <c r="DH40" s="626"/>
      <c r="DI40" s="626"/>
      <c r="DJ40" s="626"/>
      <c r="DK40" s="627"/>
      <c r="DL40" s="634" t="s">
        <v>327</v>
      </c>
      <c r="DM40" s="626"/>
      <c r="DN40" s="626"/>
      <c r="DO40" s="626"/>
      <c r="DP40" s="626"/>
      <c r="DQ40" s="626"/>
      <c r="DR40" s="626"/>
      <c r="DS40" s="626"/>
      <c r="DT40" s="626"/>
      <c r="DU40" s="626"/>
      <c r="DV40" s="627"/>
      <c r="DW40" s="630" t="s">
        <v>327</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331</v>
      </c>
      <c r="AR41" s="646"/>
      <c r="AS41" s="646"/>
      <c r="AT41" s="646"/>
      <c r="AU41" s="646"/>
      <c r="AV41" s="646"/>
      <c r="AW41" s="646"/>
      <c r="AX41" s="646"/>
      <c r="AY41" s="647"/>
      <c r="AZ41" s="697">
        <v>2907940</v>
      </c>
      <c r="BA41" s="698"/>
      <c r="BB41" s="698"/>
      <c r="BC41" s="698"/>
      <c r="BD41" s="693"/>
      <c r="BE41" s="693"/>
      <c r="BF41" s="695"/>
      <c r="BG41" s="712"/>
      <c r="BH41" s="713"/>
      <c r="BI41" s="713"/>
      <c r="BJ41" s="713"/>
      <c r="BK41" s="713"/>
      <c r="BL41" s="191"/>
      <c r="BM41" s="646" t="s">
        <v>332</v>
      </c>
      <c r="BN41" s="646"/>
      <c r="BO41" s="646"/>
      <c r="BP41" s="646"/>
      <c r="BQ41" s="646"/>
      <c r="BR41" s="646"/>
      <c r="BS41" s="646"/>
      <c r="BT41" s="646"/>
      <c r="BU41" s="647"/>
      <c r="BV41" s="697">
        <v>277</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334</v>
      </c>
      <c r="CS41" s="657"/>
      <c r="CT41" s="657"/>
      <c r="CU41" s="657"/>
      <c r="CV41" s="657"/>
      <c r="CW41" s="657"/>
      <c r="CX41" s="657"/>
      <c r="CY41" s="658"/>
      <c r="CZ41" s="659" t="s">
        <v>334</v>
      </c>
      <c r="DA41" s="660"/>
      <c r="DB41" s="660"/>
      <c r="DC41" s="661"/>
      <c r="DD41" s="634" t="s">
        <v>334</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336</v>
      </c>
      <c r="CE42" s="623"/>
      <c r="CF42" s="623"/>
      <c r="CG42" s="623"/>
      <c r="CH42" s="623"/>
      <c r="CI42" s="623"/>
      <c r="CJ42" s="623"/>
      <c r="CK42" s="623"/>
      <c r="CL42" s="623"/>
      <c r="CM42" s="623"/>
      <c r="CN42" s="623"/>
      <c r="CO42" s="623"/>
      <c r="CP42" s="623"/>
      <c r="CQ42" s="624"/>
      <c r="CR42" s="625">
        <v>9895107</v>
      </c>
      <c r="CS42" s="626"/>
      <c r="CT42" s="626"/>
      <c r="CU42" s="626"/>
      <c r="CV42" s="626"/>
      <c r="CW42" s="626"/>
      <c r="CX42" s="626"/>
      <c r="CY42" s="627"/>
      <c r="CZ42" s="659">
        <v>17.600000000000001</v>
      </c>
      <c r="DA42" s="708"/>
      <c r="DB42" s="708"/>
      <c r="DC42" s="709"/>
      <c r="DD42" s="634">
        <v>1744426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338</v>
      </c>
      <c r="CE43" s="623"/>
      <c r="CF43" s="623"/>
      <c r="CG43" s="623"/>
      <c r="CH43" s="623"/>
      <c r="CI43" s="623"/>
      <c r="CJ43" s="623"/>
      <c r="CK43" s="623"/>
      <c r="CL43" s="623"/>
      <c r="CM43" s="623"/>
      <c r="CN43" s="623"/>
      <c r="CO43" s="623"/>
      <c r="CP43" s="623"/>
      <c r="CQ43" s="624"/>
      <c r="CR43" s="625">
        <v>121243</v>
      </c>
      <c r="CS43" s="657"/>
      <c r="CT43" s="657"/>
      <c r="CU43" s="657"/>
      <c r="CV43" s="657"/>
      <c r="CW43" s="657"/>
      <c r="CX43" s="657"/>
      <c r="CY43" s="658"/>
      <c r="CZ43" s="659">
        <v>0.2</v>
      </c>
      <c r="DA43" s="660"/>
      <c r="DB43" s="660"/>
      <c r="DC43" s="661"/>
      <c r="DD43" s="634">
        <v>121243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339</v>
      </c>
      <c r="CD44" s="731" t="s">
        <v>290</v>
      </c>
      <c r="CE44" s="732"/>
      <c r="CF44" s="622" t="s">
        <v>340</v>
      </c>
      <c r="CG44" s="623"/>
      <c r="CH44" s="623"/>
      <c r="CI44" s="623"/>
      <c r="CJ44" s="623"/>
      <c r="CK44" s="623"/>
      <c r="CL44" s="623"/>
      <c r="CM44" s="623"/>
      <c r="CN44" s="623"/>
      <c r="CO44" s="623"/>
      <c r="CP44" s="623"/>
      <c r="CQ44" s="624"/>
      <c r="CR44" s="625">
        <v>9851973</v>
      </c>
      <c r="CS44" s="626"/>
      <c r="CT44" s="626"/>
      <c r="CU44" s="626"/>
      <c r="CV44" s="626"/>
      <c r="CW44" s="626"/>
      <c r="CX44" s="626"/>
      <c r="CY44" s="627"/>
      <c r="CZ44" s="659">
        <v>17.600000000000001</v>
      </c>
      <c r="DA44" s="708"/>
      <c r="DB44" s="708"/>
      <c r="DC44" s="709"/>
      <c r="DD44" s="634">
        <v>1701292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341</v>
      </c>
      <c r="CG45" s="623"/>
      <c r="CH45" s="623"/>
      <c r="CI45" s="623"/>
      <c r="CJ45" s="623"/>
      <c r="CK45" s="623"/>
      <c r="CL45" s="623"/>
      <c r="CM45" s="623"/>
      <c r="CN45" s="623"/>
      <c r="CO45" s="623"/>
      <c r="CP45" s="623"/>
      <c r="CQ45" s="624"/>
      <c r="CR45" s="625">
        <v>3569865</v>
      </c>
      <c r="CS45" s="657"/>
      <c r="CT45" s="657"/>
      <c r="CU45" s="657"/>
      <c r="CV45" s="657"/>
      <c r="CW45" s="657"/>
      <c r="CX45" s="657"/>
      <c r="CY45" s="658"/>
      <c r="CZ45" s="659">
        <v>6.4</v>
      </c>
      <c r="DA45" s="660"/>
      <c r="DB45" s="660"/>
      <c r="DC45" s="661"/>
      <c r="DD45" s="634">
        <v>676505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342</v>
      </c>
      <c r="CG46" s="623"/>
      <c r="CH46" s="623"/>
      <c r="CI46" s="623"/>
      <c r="CJ46" s="623"/>
      <c r="CK46" s="623"/>
      <c r="CL46" s="623"/>
      <c r="CM46" s="623"/>
      <c r="CN46" s="623"/>
      <c r="CO46" s="623"/>
      <c r="CP46" s="623"/>
      <c r="CQ46" s="624"/>
      <c r="CR46" s="625">
        <v>6263079</v>
      </c>
      <c r="CS46" s="626"/>
      <c r="CT46" s="626"/>
      <c r="CU46" s="626"/>
      <c r="CV46" s="626"/>
      <c r="CW46" s="626"/>
      <c r="CX46" s="626"/>
      <c r="CY46" s="627"/>
      <c r="CZ46" s="659">
        <v>11.2</v>
      </c>
      <c r="DA46" s="708"/>
      <c r="DB46" s="708"/>
      <c r="DC46" s="709"/>
      <c r="DD46" s="634">
        <v>1022758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343</v>
      </c>
      <c r="CG47" s="623"/>
      <c r="CH47" s="623"/>
      <c r="CI47" s="623"/>
      <c r="CJ47" s="623"/>
      <c r="CK47" s="623"/>
      <c r="CL47" s="623"/>
      <c r="CM47" s="623"/>
      <c r="CN47" s="623"/>
      <c r="CO47" s="623"/>
      <c r="CP47" s="623"/>
      <c r="CQ47" s="624"/>
      <c r="CR47" s="625">
        <v>43134</v>
      </c>
      <c r="CS47" s="657"/>
      <c r="CT47" s="657"/>
      <c r="CU47" s="657"/>
      <c r="CV47" s="657"/>
      <c r="CW47" s="657"/>
      <c r="CX47" s="657"/>
      <c r="CY47" s="658"/>
      <c r="CZ47" s="659">
        <v>0.1</v>
      </c>
      <c r="DA47" s="660"/>
      <c r="DB47" s="660"/>
      <c r="DC47" s="661"/>
      <c r="DD47" s="634">
        <v>43134</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344</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345</v>
      </c>
      <c r="CE49" s="669"/>
      <c r="CF49" s="669"/>
      <c r="CG49" s="669"/>
      <c r="CH49" s="669"/>
      <c r="CI49" s="669"/>
      <c r="CJ49" s="669"/>
      <c r="CK49" s="669"/>
      <c r="CL49" s="669"/>
      <c r="CM49" s="669"/>
      <c r="CN49" s="669"/>
      <c r="CO49" s="669"/>
      <c r="CP49" s="669"/>
      <c r="CQ49" s="670"/>
      <c r="CR49" s="697">
        <v>56063369</v>
      </c>
      <c r="CS49" s="693"/>
      <c r="CT49" s="693"/>
      <c r="CU49" s="693"/>
      <c r="CV49" s="693"/>
      <c r="CW49" s="693"/>
      <c r="CX49" s="693"/>
      <c r="CY49" s="720"/>
      <c r="CZ49" s="721">
        <v>100</v>
      </c>
      <c r="DA49" s="722"/>
      <c r="DB49" s="722"/>
      <c r="DC49" s="723"/>
      <c r="DD49" s="724">
        <v>33269037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3" zoomScale="75" zoomScaleNormal="75" zoomScaleSheetLayoutView="70" workbookViewId="0">
      <selection activeCell="AA14" sqref="AA14:AE14"/>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347</v>
      </c>
      <c r="DK2" s="767"/>
      <c r="DL2" s="767"/>
      <c r="DM2" s="767"/>
      <c r="DN2" s="767"/>
      <c r="DO2" s="768"/>
      <c r="DP2" s="202"/>
      <c r="DQ2" s="766" t="s">
        <v>348</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349</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351</v>
      </c>
      <c r="B5" s="761"/>
      <c r="C5" s="761"/>
      <c r="D5" s="761"/>
      <c r="E5" s="761"/>
      <c r="F5" s="761"/>
      <c r="G5" s="761"/>
      <c r="H5" s="761"/>
      <c r="I5" s="761"/>
      <c r="J5" s="761"/>
      <c r="K5" s="761"/>
      <c r="L5" s="761"/>
      <c r="M5" s="761"/>
      <c r="N5" s="761"/>
      <c r="O5" s="761"/>
      <c r="P5" s="762"/>
      <c r="Q5" s="737" t="s">
        <v>352</v>
      </c>
      <c r="R5" s="738"/>
      <c r="S5" s="738"/>
      <c r="T5" s="738"/>
      <c r="U5" s="739"/>
      <c r="V5" s="737" t="s">
        <v>353</v>
      </c>
      <c r="W5" s="738"/>
      <c r="X5" s="738"/>
      <c r="Y5" s="738"/>
      <c r="Z5" s="739"/>
      <c r="AA5" s="737" t="s">
        <v>354</v>
      </c>
      <c r="AB5" s="738"/>
      <c r="AC5" s="738"/>
      <c r="AD5" s="738"/>
      <c r="AE5" s="738"/>
      <c r="AF5" s="770" t="s">
        <v>355</v>
      </c>
      <c r="AG5" s="738"/>
      <c r="AH5" s="738"/>
      <c r="AI5" s="738"/>
      <c r="AJ5" s="749"/>
      <c r="AK5" s="738" t="s">
        <v>356</v>
      </c>
      <c r="AL5" s="738"/>
      <c r="AM5" s="738"/>
      <c r="AN5" s="738"/>
      <c r="AO5" s="739"/>
      <c r="AP5" s="737" t="s">
        <v>357</v>
      </c>
      <c r="AQ5" s="738"/>
      <c r="AR5" s="738"/>
      <c r="AS5" s="738"/>
      <c r="AT5" s="739"/>
      <c r="AU5" s="737" t="s">
        <v>358</v>
      </c>
      <c r="AV5" s="738"/>
      <c r="AW5" s="738"/>
      <c r="AX5" s="738"/>
      <c r="AY5" s="749"/>
      <c r="AZ5" s="209"/>
      <c r="BA5" s="209"/>
      <c r="BB5" s="209"/>
      <c r="BC5" s="209"/>
      <c r="BD5" s="209"/>
      <c r="BE5" s="210"/>
      <c r="BF5" s="210"/>
      <c r="BG5" s="210"/>
      <c r="BH5" s="210"/>
      <c r="BI5" s="210"/>
      <c r="BJ5" s="210"/>
      <c r="BK5" s="210"/>
      <c r="BL5" s="210"/>
      <c r="BM5" s="210"/>
      <c r="BN5" s="210"/>
      <c r="BO5" s="210"/>
      <c r="BP5" s="210"/>
      <c r="BQ5" s="760" t="s">
        <v>359</v>
      </c>
      <c r="BR5" s="761"/>
      <c r="BS5" s="761"/>
      <c r="BT5" s="761"/>
      <c r="BU5" s="761"/>
      <c r="BV5" s="761"/>
      <c r="BW5" s="761"/>
      <c r="BX5" s="761"/>
      <c r="BY5" s="761"/>
      <c r="BZ5" s="761"/>
      <c r="CA5" s="761"/>
      <c r="CB5" s="761"/>
      <c r="CC5" s="761"/>
      <c r="CD5" s="761"/>
      <c r="CE5" s="761"/>
      <c r="CF5" s="761"/>
      <c r="CG5" s="762"/>
      <c r="CH5" s="737" t="s">
        <v>360</v>
      </c>
      <c r="CI5" s="738"/>
      <c r="CJ5" s="738"/>
      <c r="CK5" s="738"/>
      <c r="CL5" s="739"/>
      <c r="CM5" s="737" t="s">
        <v>361</v>
      </c>
      <c r="CN5" s="738"/>
      <c r="CO5" s="738"/>
      <c r="CP5" s="738"/>
      <c r="CQ5" s="739"/>
      <c r="CR5" s="737" t="s">
        <v>362</v>
      </c>
      <c r="CS5" s="738"/>
      <c r="CT5" s="738"/>
      <c r="CU5" s="738"/>
      <c r="CV5" s="739"/>
      <c r="CW5" s="737" t="s">
        <v>363</v>
      </c>
      <c r="CX5" s="738"/>
      <c r="CY5" s="738"/>
      <c r="CZ5" s="738"/>
      <c r="DA5" s="739"/>
      <c r="DB5" s="737" t="s">
        <v>364</v>
      </c>
      <c r="DC5" s="738"/>
      <c r="DD5" s="738"/>
      <c r="DE5" s="738"/>
      <c r="DF5" s="739"/>
      <c r="DG5" s="743" t="s">
        <v>365</v>
      </c>
      <c r="DH5" s="744"/>
      <c r="DI5" s="744"/>
      <c r="DJ5" s="744"/>
      <c r="DK5" s="745"/>
      <c r="DL5" s="743" t="s">
        <v>366</v>
      </c>
      <c r="DM5" s="744"/>
      <c r="DN5" s="744"/>
      <c r="DO5" s="744"/>
      <c r="DP5" s="745"/>
      <c r="DQ5" s="737" t="s">
        <v>367</v>
      </c>
      <c r="DR5" s="738"/>
      <c r="DS5" s="738"/>
      <c r="DT5" s="738"/>
      <c r="DU5" s="739"/>
      <c r="DV5" s="737" t="s">
        <v>358</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368</v>
      </c>
      <c r="C7" s="752"/>
      <c r="D7" s="752"/>
      <c r="E7" s="752"/>
      <c r="F7" s="752"/>
      <c r="G7" s="752"/>
      <c r="H7" s="752"/>
      <c r="I7" s="752"/>
      <c r="J7" s="752"/>
      <c r="K7" s="752"/>
      <c r="L7" s="752"/>
      <c r="M7" s="752"/>
      <c r="N7" s="752"/>
      <c r="O7" s="752"/>
      <c r="P7" s="753"/>
      <c r="Q7" s="754">
        <v>57861</v>
      </c>
      <c r="R7" s="755"/>
      <c r="S7" s="755"/>
      <c r="T7" s="755"/>
      <c r="U7" s="755"/>
      <c r="V7" s="755">
        <v>56364</v>
      </c>
      <c r="W7" s="755"/>
      <c r="X7" s="755"/>
      <c r="Y7" s="755"/>
      <c r="Z7" s="755"/>
      <c r="AA7" s="755">
        <v>1497</v>
      </c>
      <c r="AB7" s="755"/>
      <c r="AC7" s="755"/>
      <c r="AD7" s="755"/>
      <c r="AE7" s="756"/>
      <c r="AF7" s="757">
        <v>896</v>
      </c>
      <c r="AG7" s="758"/>
      <c r="AH7" s="758"/>
      <c r="AI7" s="758"/>
      <c r="AJ7" s="759"/>
      <c r="AK7" s="794">
        <v>604</v>
      </c>
      <c r="AL7" s="795"/>
      <c r="AM7" s="795"/>
      <c r="AN7" s="795"/>
      <c r="AO7" s="795"/>
      <c r="AP7" s="795">
        <v>67980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550</v>
      </c>
      <c r="BT7" s="799"/>
      <c r="BU7" s="799"/>
      <c r="BV7" s="799"/>
      <c r="BW7" s="799"/>
      <c r="BX7" s="799"/>
      <c r="BY7" s="799"/>
      <c r="BZ7" s="799"/>
      <c r="CA7" s="799"/>
      <c r="CB7" s="799"/>
      <c r="CC7" s="799"/>
      <c r="CD7" s="799"/>
      <c r="CE7" s="799"/>
      <c r="CF7" s="799"/>
      <c r="CG7" s="800"/>
      <c r="CH7" s="791">
        <v>0</v>
      </c>
      <c r="CI7" s="792"/>
      <c r="CJ7" s="792"/>
      <c r="CK7" s="792"/>
      <c r="CL7" s="793"/>
      <c r="CM7" s="791">
        <v>3</v>
      </c>
      <c r="CN7" s="792"/>
      <c r="CO7" s="792"/>
      <c r="CP7" s="792"/>
      <c r="CQ7" s="793"/>
      <c r="CR7" s="791">
        <v>3</v>
      </c>
      <c r="CS7" s="792"/>
      <c r="CT7" s="792"/>
      <c r="CU7" s="792"/>
      <c r="CV7" s="793"/>
      <c r="CW7" s="791">
        <v>104</v>
      </c>
      <c r="CX7" s="792"/>
      <c r="CY7" s="792"/>
      <c r="CZ7" s="792"/>
      <c r="DA7" s="793"/>
      <c r="DB7" s="791" t="s">
        <v>541</v>
      </c>
      <c r="DC7" s="792"/>
      <c r="DD7" s="792"/>
      <c r="DE7" s="792"/>
      <c r="DF7" s="793"/>
      <c r="DG7" s="791" t="s">
        <v>541</v>
      </c>
      <c r="DH7" s="792"/>
      <c r="DI7" s="792"/>
      <c r="DJ7" s="792"/>
      <c r="DK7" s="793"/>
      <c r="DL7" s="791" t="s">
        <v>541</v>
      </c>
      <c r="DM7" s="792"/>
      <c r="DN7" s="792"/>
      <c r="DO7" s="792"/>
      <c r="DP7" s="793"/>
      <c r="DQ7" s="791" t="s">
        <v>541</v>
      </c>
      <c r="DR7" s="792"/>
      <c r="DS7" s="792"/>
      <c r="DT7" s="792"/>
      <c r="DU7" s="793"/>
      <c r="DV7" s="772"/>
      <c r="DW7" s="773"/>
      <c r="DX7" s="773"/>
      <c r="DY7" s="773"/>
      <c r="DZ7" s="774"/>
      <c r="EA7" s="207"/>
    </row>
    <row r="8" spans="1:131" s="208" customFormat="1" ht="26.25" customHeight="1">
      <c r="A8" s="214">
        <v>2</v>
      </c>
      <c r="B8" s="775" t="s">
        <v>369</v>
      </c>
      <c r="C8" s="776"/>
      <c r="D8" s="776"/>
      <c r="E8" s="776"/>
      <c r="F8" s="776"/>
      <c r="G8" s="776"/>
      <c r="H8" s="776"/>
      <c r="I8" s="776"/>
      <c r="J8" s="776"/>
      <c r="K8" s="776"/>
      <c r="L8" s="776"/>
      <c r="M8" s="776"/>
      <c r="N8" s="776"/>
      <c r="O8" s="776"/>
      <c r="P8" s="777"/>
      <c r="Q8" s="778">
        <v>444</v>
      </c>
      <c r="R8" s="779"/>
      <c r="S8" s="779"/>
      <c r="T8" s="779"/>
      <c r="U8" s="779"/>
      <c r="V8" s="779">
        <v>444</v>
      </c>
      <c r="W8" s="779"/>
      <c r="X8" s="779"/>
      <c r="Y8" s="779"/>
      <c r="Z8" s="779"/>
      <c r="AA8" s="779" t="s">
        <v>555</v>
      </c>
      <c r="AB8" s="779"/>
      <c r="AC8" s="779"/>
      <c r="AD8" s="779"/>
      <c r="AE8" s="780"/>
      <c r="AF8" s="781" t="s">
        <v>113</v>
      </c>
      <c r="AG8" s="782"/>
      <c r="AH8" s="782"/>
      <c r="AI8" s="782"/>
      <c r="AJ8" s="783"/>
      <c r="AK8" s="784">
        <v>444</v>
      </c>
      <c r="AL8" s="785"/>
      <c r="AM8" s="785"/>
      <c r="AN8" s="785"/>
      <c r="AO8" s="785"/>
      <c r="AP8" s="785">
        <v>3539</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551</v>
      </c>
      <c r="BT8" s="789"/>
      <c r="BU8" s="789"/>
      <c r="BV8" s="789"/>
      <c r="BW8" s="789"/>
      <c r="BX8" s="789"/>
      <c r="BY8" s="789"/>
      <c r="BZ8" s="789"/>
      <c r="CA8" s="789"/>
      <c r="CB8" s="789"/>
      <c r="CC8" s="789"/>
      <c r="CD8" s="789"/>
      <c r="CE8" s="789"/>
      <c r="CF8" s="789"/>
      <c r="CG8" s="790"/>
      <c r="CH8" s="801">
        <v>8</v>
      </c>
      <c r="CI8" s="802"/>
      <c r="CJ8" s="802"/>
      <c r="CK8" s="802"/>
      <c r="CL8" s="803"/>
      <c r="CM8" s="801">
        <v>392</v>
      </c>
      <c r="CN8" s="802"/>
      <c r="CO8" s="802"/>
      <c r="CP8" s="802"/>
      <c r="CQ8" s="803"/>
      <c r="CR8" s="801">
        <v>149</v>
      </c>
      <c r="CS8" s="802"/>
      <c r="CT8" s="802"/>
      <c r="CU8" s="802"/>
      <c r="CV8" s="803"/>
      <c r="CW8" s="801" t="s">
        <v>541</v>
      </c>
      <c r="CX8" s="802"/>
      <c r="CY8" s="802"/>
      <c r="CZ8" s="802"/>
      <c r="DA8" s="803"/>
      <c r="DB8" s="801" t="s">
        <v>541</v>
      </c>
      <c r="DC8" s="802"/>
      <c r="DD8" s="802"/>
      <c r="DE8" s="802"/>
      <c r="DF8" s="803"/>
      <c r="DG8" s="801" t="s">
        <v>541</v>
      </c>
      <c r="DH8" s="802"/>
      <c r="DI8" s="802"/>
      <c r="DJ8" s="802"/>
      <c r="DK8" s="803"/>
      <c r="DL8" s="801" t="s">
        <v>541</v>
      </c>
      <c r="DM8" s="802"/>
      <c r="DN8" s="802"/>
      <c r="DO8" s="802"/>
      <c r="DP8" s="803"/>
      <c r="DQ8" s="801" t="s">
        <v>541</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552</v>
      </c>
      <c r="BT9" s="789"/>
      <c r="BU9" s="789"/>
      <c r="BV9" s="789"/>
      <c r="BW9" s="789"/>
      <c r="BX9" s="789"/>
      <c r="BY9" s="789"/>
      <c r="BZ9" s="789"/>
      <c r="CA9" s="789"/>
      <c r="CB9" s="789"/>
      <c r="CC9" s="789"/>
      <c r="CD9" s="789"/>
      <c r="CE9" s="789"/>
      <c r="CF9" s="789"/>
      <c r="CG9" s="790"/>
      <c r="CH9" s="801">
        <v>0</v>
      </c>
      <c r="CI9" s="802"/>
      <c r="CJ9" s="802"/>
      <c r="CK9" s="802"/>
      <c r="CL9" s="803"/>
      <c r="CM9" s="801">
        <v>226</v>
      </c>
      <c r="CN9" s="802"/>
      <c r="CO9" s="802"/>
      <c r="CP9" s="802"/>
      <c r="CQ9" s="803"/>
      <c r="CR9" s="801">
        <v>1</v>
      </c>
      <c r="CS9" s="802"/>
      <c r="CT9" s="802"/>
      <c r="CU9" s="802"/>
      <c r="CV9" s="803"/>
      <c r="CW9" s="801" t="s">
        <v>541</v>
      </c>
      <c r="CX9" s="802"/>
      <c r="CY9" s="802"/>
      <c r="CZ9" s="802"/>
      <c r="DA9" s="803"/>
      <c r="DB9" s="801" t="s">
        <v>541</v>
      </c>
      <c r="DC9" s="802"/>
      <c r="DD9" s="802"/>
      <c r="DE9" s="802"/>
      <c r="DF9" s="803"/>
      <c r="DG9" s="801" t="s">
        <v>541</v>
      </c>
      <c r="DH9" s="802"/>
      <c r="DI9" s="802"/>
      <c r="DJ9" s="802"/>
      <c r="DK9" s="803"/>
      <c r="DL9" s="801" t="s">
        <v>541</v>
      </c>
      <c r="DM9" s="802"/>
      <c r="DN9" s="802"/>
      <c r="DO9" s="802"/>
      <c r="DP9" s="803"/>
      <c r="DQ9" s="801" t="s">
        <v>541</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553</v>
      </c>
      <c r="BT10" s="789"/>
      <c r="BU10" s="789"/>
      <c r="BV10" s="789"/>
      <c r="BW10" s="789"/>
      <c r="BX10" s="789"/>
      <c r="BY10" s="789"/>
      <c r="BZ10" s="789"/>
      <c r="CA10" s="789"/>
      <c r="CB10" s="789"/>
      <c r="CC10" s="789"/>
      <c r="CD10" s="789"/>
      <c r="CE10" s="789"/>
      <c r="CF10" s="789"/>
      <c r="CG10" s="790"/>
      <c r="CH10" s="801">
        <v>-1</v>
      </c>
      <c r="CI10" s="802"/>
      <c r="CJ10" s="802"/>
      <c r="CK10" s="802"/>
      <c r="CL10" s="803"/>
      <c r="CM10" s="801">
        <v>93</v>
      </c>
      <c r="CN10" s="802"/>
      <c r="CO10" s="802"/>
      <c r="CP10" s="802"/>
      <c r="CQ10" s="803"/>
      <c r="CR10" s="801">
        <v>50</v>
      </c>
      <c r="CS10" s="802"/>
      <c r="CT10" s="802"/>
      <c r="CU10" s="802"/>
      <c r="CV10" s="803"/>
      <c r="CW10" s="801">
        <v>13</v>
      </c>
      <c r="CX10" s="802"/>
      <c r="CY10" s="802"/>
      <c r="CZ10" s="802"/>
      <c r="DA10" s="803"/>
      <c r="DB10" s="801" t="s">
        <v>541</v>
      </c>
      <c r="DC10" s="802"/>
      <c r="DD10" s="802"/>
      <c r="DE10" s="802"/>
      <c r="DF10" s="803"/>
      <c r="DG10" s="801" t="s">
        <v>541</v>
      </c>
      <c r="DH10" s="802"/>
      <c r="DI10" s="802"/>
      <c r="DJ10" s="802"/>
      <c r="DK10" s="803"/>
      <c r="DL10" s="801" t="s">
        <v>541</v>
      </c>
      <c r="DM10" s="802"/>
      <c r="DN10" s="802"/>
      <c r="DO10" s="802"/>
      <c r="DP10" s="803"/>
      <c r="DQ10" s="801" t="s">
        <v>541</v>
      </c>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554</v>
      </c>
      <c r="BT11" s="789"/>
      <c r="BU11" s="789"/>
      <c r="BV11" s="789"/>
      <c r="BW11" s="789"/>
      <c r="BX11" s="789"/>
      <c r="BY11" s="789"/>
      <c r="BZ11" s="789"/>
      <c r="CA11" s="789"/>
      <c r="CB11" s="789"/>
      <c r="CC11" s="789"/>
      <c r="CD11" s="789"/>
      <c r="CE11" s="789"/>
      <c r="CF11" s="789"/>
      <c r="CG11" s="790"/>
      <c r="CH11" s="801">
        <v>6</v>
      </c>
      <c r="CI11" s="802"/>
      <c r="CJ11" s="802"/>
      <c r="CK11" s="802"/>
      <c r="CL11" s="803"/>
      <c r="CM11" s="801">
        <v>17</v>
      </c>
      <c r="CN11" s="802"/>
      <c r="CO11" s="802"/>
      <c r="CP11" s="802"/>
      <c r="CQ11" s="803"/>
      <c r="CR11" s="801">
        <v>30</v>
      </c>
      <c r="CS11" s="802"/>
      <c r="CT11" s="802"/>
      <c r="CU11" s="802"/>
      <c r="CV11" s="803"/>
      <c r="CW11" s="801" t="s">
        <v>541</v>
      </c>
      <c r="CX11" s="802"/>
      <c r="CY11" s="802"/>
      <c r="CZ11" s="802"/>
      <c r="DA11" s="803"/>
      <c r="DB11" s="801" t="s">
        <v>541</v>
      </c>
      <c r="DC11" s="802"/>
      <c r="DD11" s="802"/>
      <c r="DE11" s="802"/>
      <c r="DF11" s="803"/>
      <c r="DG11" s="801" t="s">
        <v>541</v>
      </c>
      <c r="DH11" s="802"/>
      <c r="DI11" s="802"/>
      <c r="DJ11" s="802"/>
      <c r="DK11" s="803"/>
      <c r="DL11" s="801" t="s">
        <v>541</v>
      </c>
      <c r="DM11" s="802"/>
      <c r="DN11" s="802"/>
      <c r="DO11" s="802"/>
      <c r="DP11" s="803"/>
      <c r="DQ11" s="801" t="s">
        <v>541</v>
      </c>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371</v>
      </c>
      <c r="B23" s="810" t="s">
        <v>372</v>
      </c>
      <c r="C23" s="811"/>
      <c r="D23" s="811"/>
      <c r="E23" s="811"/>
      <c r="F23" s="811"/>
      <c r="G23" s="811"/>
      <c r="H23" s="811"/>
      <c r="I23" s="811"/>
      <c r="J23" s="811"/>
      <c r="K23" s="811"/>
      <c r="L23" s="811"/>
      <c r="M23" s="811"/>
      <c r="N23" s="811"/>
      <c r="O23" s="811"/>
      <c r="P23" s="812"/>
      <c r="Q23" s="813">
        <v>57861</v>
      </c>
      <c r="R23" s="814"/>
      <c r="S23" s="814"/>
      <c r="T23" s="814"/>
      <c r="U23" s="814"/>
      <c r="V23" s="814">
        <v>56364</v>
      </c>
      <c r="W23" s="814"/>
      <c r="X23" s="814"/>
      <c r="Y23" s="814"/>
      <c r="Z23" s="814"/>
      <c r="AA23" s="814">
        <v>1497</v>
      </c>
      <c r="AB23" s="814"/>
      <c r="AC23" s="814"/>
      <c r="AD23" s="814"/>
      <c r="AE23" s="815"/>
      <c r="AF23" s="816">
        <v>896</v>
      </c>
      <c r="AG23" s="814"/>
      <c r="AH23" s="814"/>
      <c r="AI23" s="814"/>
      <c r="AJ23" s="817"/>
      <c r="AK23" s="818"/>
      <c r="AL23" s="819"/>
      <c r="AM23" s="819"/>
      <c r="AN23" s="819"/>
      <c r="AO23" s="819"/>
      <c r="AP23" s="814">
        <v>71519</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351</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358</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383</v>
      </c>
      <c r="C28" s="752"/>
      <c r="D28" s="752"/>
      <c r="E28" s="752"/>
      <c r="F28" s="752"/>
      <c r="G28" s="752"/>
      <c r="H28" s="752"/>
      <c r="I28" s="752"/>
      <c r="J28" s="752"/>
      <c r="K28" s="752"/>
      <c r="L28" s="752"/>
      <c r="M28" s="752"/>
      <c r="N28" s="752"/>
      <c r="O28" s="752"/>
      <c r="P28" s="753"/>
      <c r="Q28" s="842">
        <v>18721</v>
      </c>
      <c r="R28" s="843"/>
      <c r="S28" s="843"/>
      <c r="T28" s="843"/>
      <c r="U28" s="843"/>
      <c r="V28" s="843">
        <v>18260</v>
      </c>
      <c r="W28" s="843"/>
      <c r="X28" s="843"/>
      <c r="Y28" s="843"/>
      <c r="Z28" s="843"/>
      <c r="AA28" s="843">
        <v>460</v>
      </c>
      <c r="AB28" s="843"/>
      <c r="AC28" s="843"/>
      <c r="AD28" s="843"/>
      <c r="AE28" s="844"/>
      <c r="AF28" s="845">
        <v>460</v>
      </c>
      <c r="AG28" s="843"/>
      <c r="AH28" s="843"/>
      <c r="AI28" s="843"/>
      <c r="AJ28" s="846"/>
      <c r="AK28" s="847">
        <v>1674</v>
      </c>
      <c r="AL28" s="838"/>
      <c r="AM28" s="838"/>
      <c r="AN28" s="838"/>
      <c r="AO28" s="838"/>
      <c r="AP28" s="838" t="s">
        <v>541</v>
      </c>
      <c r="AQ28" s="838"/>
      <c r="AR28" s="838"/>
      <c r="AS28" s="838"/>
      <c r="AT28" s="838"/>
      <c r="AU28" s="838" t="s">
        <v>541</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384</v>
      </c>
      <c r="C29" s="776"/>
      <c r="D29" s="776"/>
      <c r="E29" s="776"/>
      <c r="F29" s="776"/>
      <c r="G29" s="776"/>
      <c r="H29" s="776"/>
      <c r="I29" s="776"/>
      <c r="J29" s="776"/>
      <c r="K29" s="776"/>
      <c r="L29" s="776"/>
      <c r="M29" s="776"/>
      <c r="N29" s="776"/>
      <c r="O29" s="776"/>
      <c r="P29" s="777"/>
      <c r="Q29" s="778">
        <v>10021</v>
      </c>
      <c r="R29" s="779"/>
      <c r="S29" s="779"/>
      <c r="T29" s="779"/>
      <c r="U29" s="779"/>
      <c r="V29" s="779">
        <v>9914</v>
      </c>
      <c r="W29" s="779"/>
      <c r="X29" s="779"/>
      <c r="Y29" s="779"/>
      <c r="Z29" s="779"/>
      <c r="AA29" s="779">
        <v>107</v>
      </c>
      <c r="AB29" s="779"/>
      <c r="AC29" s="779"/>
      <c r="AD29" s="779"/>
      <c r="AE29" s="780"/>
      <c r="AF29" s="781">
        <v>107</v>
      </c>
      <c r="AG29" s="782"/>
      <c r="AH29" s="782"/>
      <c r="AI29" s="782"/>
      <c r="AJ29" s="783"/>
      <c r="AK29" s="850">
        <v>1442</v>
      </c>
      <c r="AL29" s="851"/>
      <c r="AM29" s="851"/>
      <c r="AN29" s="851"/>
      <c r="AO29" s="851"/>
      <c r="AP29" s="851" t="s">
        <v>541</v>
      </c>
      <c r="AQ29" s="851"/>
      <c r="AR29" s="851"/>
      <c r="AS29" s="851"/>
      <c r="AT29" s="851"/>
      <c r="AU29" s="851" t="s">
        <v>541</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385</v>
      </c>
      <c r="C30" s="776"/>
      <c r="D30" s="776"/>
      <c r="E30" s="776"/>
      <c r="F30" s="776"/>
      <c r="G30" s="776"/>
      <c r="H30" s="776"/>
      <c r="I30" s="776"/>
      <c r="J30" s="776"/>
      <c r="K30" s="776"/>
      <c r="L30" s="776"/>
      <c r="M30" s="776"/>
      <c r="N30" s="776"/>
      <c r="O30" s="776"/>
      <c r="P30" s="777"/>
      <c r="Q30" s="778">
        <v>1482</v>
      </c>
      <c r="R30" s="779"/>
      <c r="S30" s="779"/>
      <c r="T30" s="779"/>
      <c r="U30" s="779"/>
      <c r="V30" s="779">
        <v>1480</v>
      </c>
      <c r="W30" s="779"/>
      <c r="X30" s="779"/>
      <c r="Y30" s="779"/>
      <c r="Z30" s="779"/>
      <c r="AA30" s="779">
        <v>2</v>
      </c>
      <c r="AB30" s="779"/>
      <c r="AC30" s="779"/>
      <c r="AD30" s="779"/>
      <c r="AE30" s="780"/>
      <c r="AF30" s="781">
        <v>2</v>
      </c>
      <c r="AG30" s="782"/>
      <c r="AH30" s="782"/>
      <c r="AI30" s="782"/>
      <c r="AJ30" s="783"/>
      <c r="AK30" s="850">
        <v>299</v>
      </c>
      <c r="AL30" s="851"/>
      <c r="AM30" s="851"/>
      <c r="AN30" s="851"/>
      <c r="AO30" s="851"/>
      <c r="AP30" s="851" t="s">
        <v>541</v>
      </c>
      <c r="AQ30" s="851"/>
      <c r="AR30" s="851"/>
      <c r="AS30" s="851"/>
      <c r="AT30" s="851"/>
      <c r="AU30" s="851" t="s">
        <v>541</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386</v>
      </c>
      <c r="C31" s="776"/>
      <c r="D31" s="776"/>
      <c r="E31" s="776"/>
      <c r="F31" s="776"/>
      <c r="G31" s="776"/>
      <c r="H31" s="776"/>
      <c r="I31" s="776"/>
      <c r="J31" s="776"/>
      <c r="K31" s="776"/>
      <c r="L31" s="776"/>
      <c r="M31" s="776"/>
      <c r="N31" s="776"/>
      <c r="O31" s="776"/>
      <c r="P31" s="777"/>
      <c r="Q31" s="778">
        <v>166</v>
      </c>
      <c r="R31" s="779"/>
      <c r="S31" s="779"/>
      <c r="T31" s="779"/>
      <c r="U31" s="779"/>
      <c r="V31" s="779">
        <v>166</v>
      </c>
      <c r="W31" s="779"/>
      <c r="X31" s="779"/>
      <c r="Y31" s="779"/>
      <c r="Z31" s="779"/>
      <c r="AA31" s="779" t="s">
        <v>555</v>
      </c>
      <c r="AB31" s="779"/>
      <c r="AC31" s="779"/>
      <c r="AD31" s="779"/>
      <c r="AE31" s="780"/>
      <c r="AF31" s="781" t="s">
        <v>113</v>
      </c>
      <c r="AG31" s="782"/>
      <c r="AH31" s="782"/>
      <c r="AI31" s="782"/>
      <c r="AJ31" s="783"/>
      <c r="AK31" s="850">
        <v>24</v>
      </c>
      <c r="AL31" s="851"/>
      <c r="AM31" s="851"/>
      <c r="AN31" s="851"/>
      <c r="AO31" s="851"/>
      <c r="AP31" s="851">
        <v>303</v>
      </c>
      <c r="AQ31" s="851"/>
      <c r="AR31" s="851"/>
      <c r="AS31" s="851"/>
      <c r="AT31" s="851"/>
      <c r="AU31" s="851">
        <v>93</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387</v>
      </c>
      <c r="C32" s="776"/>
      <c r="D32" s="776"/>
      <c r="E32" s="776"/>
      <c r="F32" s="776"/>
      <c r="G32" s="776"/>
      <c r="H32" s="776"/>
      <c r="I32" s="776"/>
      <c r="J32" s="776"/>
      <c r="K32" s="776"/>
      <c r="L32" s="776"/>
      <c r="M32" s="776"/>
      <c r="N32" s="776"/>
      <c r="O32" s="776"/>
      <c r="P32" s="777"/>
      <c r="Q32" s="778">
        <v>3223</v>
      </c>
      <c r="R32" s="779"/>
      <c r="S32" s="779"/>
      <c r="T32" s="779"/>
      <c r="U32" s="779"/>
      <c r="V32" s="779">
        <v>3103</v>
      </c>
      <c r="W32" s="779"/>
      <c r="X32" s="779"/>
      <c r="Y32" s="779"/>
      <c r="Z32" s="779"/>
      <c r="AA32" s="779">
        <v>120</v>
      </c>
      <c r="AB32" s="779"/>
      <c r="AC32" s="779"/>
      <c r="AD32" s="779"/>
      <c r="AE32" s="780"/>
      <c r="AF32" s="781">
        <v>2289</v>
      </c>
      <c r="AG32" s="782"/>
      <c r="AH32" s="782"/>
      <c r="AI32" s="782"/>
      <c r="AJ32" s="783"/>
      <c r="AK32" s="850" t="s">
        <v>541</v>
      </c>
      <c r="AL32" s="851"/>
      <c r="AM32" s="851"/>
      <c r="AN32" s="851"/>
      <c r="AO32" s="851"/>
      <c r="AP32" s="851">
        <v>5674</v>
      </c>
      <c r="AQ32" s="851"/>
      <c r="AR32" s="851"/>
      <c r="AS32" s="851"/>
      <c r="AT32" s="851"/>
      <c r="AU32" s="851" t="s">
        <v>541</v>
      </c>
      <c r="AV32" s="851"/>
      <c r="AW32" s="851"/>
      <c r="AX32" s="851"/>
      <c r="AY32" s="851"/>
      <c r="AZ32" s="852"/>
      <c r="BA32" s="852"/>
      <c r="BB32" s="852"/>
      <c r="BC32" s="852"/>
      <c r="BD32" s="852"/>
      <c r="BE32" s="848" t="s">
        <v>388</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389</v>
      </c>
      <c r="C33" s="776"/>
      <c r="D33" s="776"/>
      <c r="E33" s="776"/>
      <c r="F33" s="776"/>
      <c r="G33" s="776"/>
      <c r="H33" s="776"/>
      <c r="I33" s="776"/>
      <c r="J33" s="776"/>
      <c r="K33" s="776"/>
      <c r="L33" s="776"/>
      <c r="M33" s="776"/>
      <c r="N33" s="776"/>
      <c r="O33" s="776"/>
      <c r="P33" s="777"/>
      <c r="Q33" s="778">
        <v>4956</v>
      </c>
      <c r="R33" s="779"/>
      <c r="S33" s="779"/>
      <c r="T33" s="779"/>
      <c r="U33" s="779"/>
      <c r="V33" s="779">
        <v>4943</v>
      </c>
      <c r="W33" s="779"/>
      <c r="X33" s="779"/>
      <c r="Y33" s="779"/>
      <c r="Z33" s="779"/>
      <c r="AA33" s="779">
        <v>13</v>
      </c>
      <c r="AB33" s="779"/>
      <c r="AC33" s="779"/>
      <c r="AD33" s="779"/>
      <c r="AE33" s="780"/>
      <c r="AF33" s="781">
        <v>2</v>
      </c>
      <c r="AG33" s="782"/>
      <c r="AH33" s="782"/>
      <c r="AI33" s="782"/>
      <c r="AJ33" s="783"/>
      <c r="AK33" s="850">
        <v>1510</v>
      </c>
      <c r="AL33" s="851"/>
      <c r="AM33" s="851"/>
      <c r="AN33" s="851"/>
      <c r="AO33" s="851"/>
      <c r="AP33" s="851">
        <v>21301</v>
      </c>
      <c r="AQ33" s="851"/>
      <c r="AR33" s="851"/>
      <c r="AS33" s="851"/>
      <c r="AT33" s="851"/>
      <c r="AU33" s="851">
        <v>14421</v>
      </c>
      <c r="AV33" s="851"/>
      <c r="AW33" s="851"/>
      <c r="AX33" s="851"/>
      <c r="AY33" s="851"/>
      <c r="AZ33" s="852"/>
      <c r="BA33" s="852"/>
      <c r="BB33" s="852"/>
      <c r="BC33" s="852"/>
      <c r="BD33" s="852"/>
      <c r="BE33" s="848" t="s">
        <v>390</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391</v>
      </c>
      <c r="C34" s="776"/>
      <c r="D34" s="776"/>
      <c r="E34" s="776"/>
      <c r="F34" s="776"/>
      <c r="G34" s="776"/>
      <c r="H34" s="776"/>
      <c r="I34" s="776"/>
      <c r="J34" s="776"/>
      <c r="K34" s="776"/>
      <c r="L34" s="776"/>
      <c r="M34" s="776"/>
      <c r="N34" s="776"/>
      <c r="O34" s="776"/>
      <c r="P34" s="777"/>
      <c r="Q34" s="778">
        <v>127</v>
      </c>
      <c r="R34" s="779"/>
      <c r="S34" s="779"/>
      <c r="T34" s="779"/>
      <c r="U34" s="779"/>
      <c r="V34" s="779">
        <v>127</v>
      </c>
      <c r="W34" s="779"/>
      <c r="X34" s="779"/>
      <c r="Y34" s="779"/>
      <c r="Z34" s="779"/>
      <c r="AA34" s="779" t="s">
        <v>555</v>
      </c>
      <c r="AB34" s="779"/>
      <c r="AC34" s="779"/>
      <c r="AD34" s="779"/>
      <c r="AE34" s="780"/>
      <c r="AF34" s="781" t="s">
        <v>555</v>
      </c>
      <c r="AG34" s="782"/>
      <c r="AH34" s="782"/>
      <c r="AI34" s="782"/>
      <c r="AJ34" s="783"/>
      <c r="AK34" s="850">
        <v>49</v>
      </c>
      <c r="AL34" s="851"/>
      <c r="AM34" s="851"/>
      <c r="AN34" s="851"/>
      <c r="AO34" s="851"/>
      <c r="AP34" s="851">
        <v>285</v>
      </c>
      <c r="AQ34" s="851"/>
      <c r="AR34" s="851"/>
      <c r="AS34" s="851"/>
      <c r="AT34" s="851"/>
      <c r="AU34" s="851">
        <v>285</v>
      </c>
      <c r="AV34" s="851"/>
      <c r="AW34" s="851"/>
      <c r="AX34" s="851"/>
      <c r="AY34" s="851"/>
      <c r="AZ34" s="852"/>
      <c r="BA34" s="852"/>
      <c r="BB34" s="852"/>
      <c r="BC34" s="852"/>
      <c r="BD34" s="852"/>
      <c r="BE34" s="848" t="s">
        <v>390</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392</v>
      </c>
      <c r="C35" s="776"/>
      <c r="D35" s="776"/>
      <c r="E35" s="776"/>
      <c r="F35" s="776"/>
      <c r="G35" s="776"/>
      <c r="H35" s="776"/>
      <c r="I35" s="776"/>
      <c r="J35" s="776"/>
      <c r="K35" s="776"/>
      <c r="L35" s="776"/>
      <c r="M35" s="776"/>
      <c r="N35" s="776"/>
      <c r="O35" s="776"/>
      <c r="P35" s="777"/>
      <c r="Q35" s="778">
        <v>4853</v>
      </c>
      <c r="R35" s="779"/>
      <c r="S35" s="779"/>
      <c r="T35" s="779"/>
      <c r="U35" s="779"/>
      <c r="V35" s="779">
        <v>4817</v>
      </c>
      <c r="W35" s="779"/>
      <c r="X35" s="779"/>
      <c r="Y35" s="779"/>
      <c r="Z35" s="779"/>
      <c r="AA35" s="779">
        <v>8</v>
      </c>
      <c r="AB35" s="779"/>
      <c r="AC35" s="779"/>
      <c r="AD35" s="779"/>
      <c r="AE35" s="780"/>
      <c r="AF35" s="781" t="s">
        <v>113</v>
      </c>
      <c r="AG35" s="782"/>
      <c r="AH35" s="782"/>
      <c r="AI35" s="782"/>
      <c r="AJ35" s="783"/>
      <c r="AK35" s="850">
        <v>3443</v>
      </c>
      <c r="AL35" s="851"/>
      <c r="AM35" s="851"/>
      <c r="AN35" s="851"/>
      <c r="AO35" s="851"/>
      <c r="AP35" s="851">
        <v>73</v>
      </c>
      <c r="AQ35" s="851"/>
      <c r="AR35" s="851"/>
      <c r="AS35" s="851"/>
      <c r="AT35" s="851"/>
      <c r="AU35" s="851">
        <v>124</v>
      </c>
      <c r="AV35" s="851"/>
      <c r="AW35" s="851"/>
      <c r="AX35" s="851"/>
      <c r="AY35" s="851"/>
      <c r="AZ35" s="852"/>
      <c r="BA35" s="852"/>
      <c r="BB35" s="852"/>
      <c r="BC35" s="852"/>
      <c r="BD35" s="852"/>
      <c r="BE35" s="848" t="s">
        <v>390</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393</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371</v>
      </c>
      <c r="B63" s="810" t="s">
        <v>394</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2861</v>
      </c>
      <c r="AG63" s="862"/>
      <c r="AH63" s="862"/>
      <c r="AI63" s="862"/>
      <c r="AJ63" s="863"/>
      <c r="AK63" s="864"/>
      <c r="AL63" s="859"/>
      <c r="AM63" s="859"/>
      <c r="AN63" s="859"/>
      <c r="AO63" s="859"/>
      <c r="AP63" s="862">
        <v>27636</v>
      </c>
      <c r="AQ63" s="862"/>
      <c r="AR63" s="862"/>
      <c r="AS63" s="862"/>
      <c r="AT63" s="862"/>
      <c r="AU63" s="862">
        <v>14923</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396</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2" t="s">
        <v>378</v>
      </c>
      <c r="AG66" s="833"/>
      <c r="AH66" s="833"/>
      <c r="AI66" s="833"/>
      <c r="AJ66" s="873"/>
      <c r="AK66" s="737" t="s">
        <v>379</v>
      </c>
      <c r="AL66" s="761"/>
      <c r="AM66" s="761"/>
      <c r="AN66" s="761"/>
      <c r="AO66" s="762"/>
      <c r="AP66" s="737" t="s">
        <v>380</v>
      </c>
      <c r="AQ66" s="738"/>
      <c r="AR66" s="738"/>
      <c r="AS66" s="738"/>
      <c r="AT66" s="739"/>
      <c r="AU66" s="737" t="s">
        <v>397</v>
      </c>
      <c r="AV66" s="738"/>
      <c r="AW66" s="738"/>
      <c r="AX66" s="738"/>
      <c r="AY66" s="739"/>
      <c r="AZ66" s="737" t="s">
        <v>358</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542</v>
      </c>
      <c r="C68" s="890"/>
      <c r="D68" s="890"/>
      <c r="E68" s="890"/>
      <c r="F68" s="890"/>
      <c r="G68" s="890"/>
      <c r="H68" s="890"/>
      <c r="I68" s="890"/>
      <c r="J68" s="890"/>
      <c r="K68" s="890"/>
      <c r="L68" s="890"/>
      <c r="M68" s="890"/>
      <c r="N68" s="890"/>
      <c r="O68" s="890"/>
      <c r="P68" s="891"/>
      <c r="Q68" s="892">
        <v>21621</v>
      </c>
      <c r="R68" s="886"/>
      <c r="S68" s="886"/>
      <c r="T68" s="886"/>
      <c r="U68" s="886"/>
      <c r="V68" s="886">
        <v>21598</v>
      </c>
      <c r="W68" s="886"/>
      <c r="X68" s="886"/>
      <c r="Y68" s="886"/>
      <c r="Z68" s="886"/>
      <c r="AA68" s="886">
        <v>23</v>
      </c>
      <c r="AB68" s="886"/>
      <c r="AC68" s="886"/>
      <c r="AD68" s="886"/>
      <c r="AE68" s="886"/>
      <c r="AF68" s="886">
        <v>23</v>
      </c>
      <c r="AG68" s="886"/>
      <c r="AH68" s="886"/>
      <c r="AI68" s="886"/>
      <c r="AJ68" s="886"/>
      <c r="AK68" s="886">
        <v>44</v>
      </c>
      <c r="AL68" s="886"/>
      <c r="AM68" s="886"/>
      <c r="AN68" s="886"/>
      <c r="AO68" s="886"/>
      <c r="AP68" s="886" t="s">
        <v>541</v>
      </c>
      <c r="AQ68" s="886"/>
      <c r="AR68" s="886"/>
      <c r="AS68" s="886"/>
      <c r="AT68" s="886"/>
      <c r="AU68" s="886" t="s">
        <v>541</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543</v>
      </c>
      <c r="C69" s="894"/>
      <c r="D69" s="894"/>
      <c r="E69" s="894"/>
      <c r="F69" s="894"/>
      <c r="G69" s="894"/>
      <c r="H69" s="894"/>
      <c r="I69" s="894"/>
      <c r="J69" s="894"/>
      <c r="K69" s="894"/>
      <c r="L69" s="894"/>
      <c r="M69" s="894"/>
      <c r="N69" s="894"/>
      <c r="O69" s="894"/>
      <c r="P69" s="895"/>
      <c r="Q69" s="896">
        <v>197</v>
      </c>
      <c r="R69" s="851"/>
      <c r="S69" s="851"/>
      <c r="T69" s="851"/>
      <c r="U69" s="851"/>
      <c r="V69" s="851">
        <v>196</v>
      </c>
      <c r="W69" s="851"/>
      <c r="X69" s="851"/>
      <c r="Y69" s="851"/>
      <c r="Z69" s="851"/>
      <c r="AA69" s="851">
        <v>1</v>
      </c>
      <c r="AB69" s="851"/>
      <c r="AC69" s="851"/>
      <c r="AD69" s="851"/>
      <c r="AE69" s="851"/>
      <c r="AF69" s="851">
        <v>1</v>
      </c>
      <c r="AG69" s="851"/>
      <c r="AH69" s="851"/>
      <c r="AI69" s="851"/>
      <c r="AJ69" s="851"/>
      <c r="AK69" s="851">
        <v>54</v>
      </c>
      <c r="AL69" s="851"/>
      <c r="AM69" s="851"/>
      <c r="AN69" s="851"/>
      <c r="AO69" s="851"/>
      <c r="AP69" s="851" t="s">
        <v>541</v>
      </c>
      <c r="AQ69" s="851"/>
      <c r="AR69" s="851"/>
      <c r="AS69" s="851"/>
      <c r="AT69" s="851"/>
      <c r="AU69" s="851" t="s">
        <v>541</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544</v>
      </c>
      <c r="C70" s="894"/>
      <c r="D70" s="894"/>
      <c r="E70" s="894"/>
      <c r="F70" s="894"/>
      <c r="G70" s="894"/>
      <c r="H70" s="894"/>
      <c r="I70" s="894"/>
      <c r="J70" s="894"/>
      <c r="K70" s="894"/>
      <c r="L70" s="894"/>
      <c r="M70" s="894"/>
      <c r="N70" s="894"/>
      <c r="O70" s="894"/>
      <c r="P70" s="895"/>
      <c r="Q70" s="896">
        <v>558</v>
      </c>
      <c r="R70" s="851"/>
      <c r="S70" s="851"/>
      <c r="T70" s="851"/>
      <c r="U70" s="851"/>
      <c r="V70" s="851">
        <v>387</v>
      </c>
      <c r="W70" s="851"/>
      <c r="X70" s="851"/>
      <c r="Y70" s="851"/>
      <c r="Z70" s="851"/>
      <c r="AA70" s="851">
        <v>170</v>
      </c>
      <c r="AB70" s="851"/>
      <c r="AC70" s="851"/>
      <c r="AD70" s="851"/>
      <c r="AE70" s="851"/>
      <c r="AF70" s="851">
        <v>170</v>
      </c>
      <c r="AG70" s="851"/>
      <c r="AH70" s="851"/>
      <c r="AI70" s="851"/>
      <c r="AJ70" s="851"/>
      <c r="AK70" s="851" t="s">
        <v>541</v>
      </c>
      <c r="AL70" s="851"/>
      <c r="AM70" s="851"/>
      <c r="AN70" s="851"/>
      <c r="AO70" s="851"/>
      <c r="AP70" s="851" t="s">
        <v>541</v>
      </c>
      <c r="AQ70" s="851"/>
      <c r="AR70" s="851"/>
      <c r="AS70" s="851"/>
      <c r="AT70" s="851"/>
      <c r="AU70" s="851" t="s">
        <v>541</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545</v>
      </c>
      <c r="C71" s="894"/>
      <c r="D71" s="894"/>
      <c r="E71" s="894"/>
      <c r="F71" s="894"/>
      <c r="G71" s="894"/>
      <c r="H71" s="894"/>
      <c r="I71" s="894"/>
      <c r="J71" s="894"/>
      <c r="K71" s="894"/>
      <c r="L71" s="894"/>
      <c r="M71" s="894"/>
      <c r="N71" s="894"/>
      <c r="O71" s="894"/>
      <c r="P71" s="895"/>
      <c r="Q71" s="896">
        <v>898</v>
      </c>
      <c r="R71" s="851"/>
      <c r="S71" s="851"/>
      <c r="T71" s="851"/>
      <c r="U71" s="851"/>
      <c r="V71" s="851">
        <v>893</v>
      </c>
      <c r="W71" s="851"/>
      <c r="X71" s="851"/>
      <c r="Y71" s="851"/>
      <c r="Z71" s="851"/>
      <c r="AA71" s="851">
        <v>5</v>
      </c>
      <c r="AB71" s="851"/>
      <c r="AC71" s="851"/>
      <c r="AD71" s="851"/>
      <c r="AE71" s="851"/>
      <c r="AF71" s="851">
        <v>5</v>
      </c>
      <c r="AG71" s="851"/>
      <c r="AH71" s="851"/>
      <c r="AI71" s="851"/>
      <c r="AJ71" s="851"/>
      <c r="AK71" s="851" t="s">
        <v>541</v>
      </c>
      <c r="AL71" s="851"/>
      <c r="AM71" s="851"/>
      <c r="AN71" s="851"/>
      <c r="AO71" s="851"/>
      <c r="AP71" s="851" t="s">
        <v>541</v>
      </c>
      <c r="AQ71" s="851"/>
      <c r="AR71" s="851"/>
      <c r="AS71" s="851"/>
      <c r="AT71" s="851"/>
      <c r="AU71" s="851" t="s">
        <v>541</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546</v>
      </c>
      <c r="C72" s="894"/>
      <c r="D72" s="894"/>
      <c r="E72" s="894"/>
      <c r="F72" s="894"/>
      <c r="G72" s="894"/>
      <c r="H72" s="894"/>
      <c r="I72" s="894"/>
      <c r="J72" s="894"/>
      <c r="K72" s="894"/>
      <c r="L72" s="894"/>
      <c r="M72" s="894"/>
      <c r="N72" s="894"/>
      <c r="O72" s="894"/>
      <c r="P72" s="895"/>
      <c r="Q72" s="896">
        <v>310260</v>
      </c>
      <c r="R72" s="851"/>
      <c r="S72" s="851"/>
      <c r="T72" s="851"/>
      <c r="U72" s="851"/>
      <c r="V72" s="851">
        <v>303786</v>
      </c>
      <c r="W72" s="851"/>
      <c r="X72" s="851"/>
      <c r="Y72" s="851"/>
      <c r="Z72" s="851"/>
      <c r="AA72" s="851">
        <v>6474</v>
      </c>
      <c r="AB72" s="851"/>
      <c r="AC72" s="851"/>
      <c r="AD72" s="851"/>
      <c r="AE72" s="851"/>
      <c r="AF72" s="851">
        <v>6474</v>
      </c>
      <c r="AG72" s="851"/>
      <c r="AH72" s="851"/>
      <c r="AI72" s="851"/>
      <c r="AJ72" s="851"/>
      <c r="AK72" s="851">
        <v>2340</v>
      </c>
      <c r="AL72" s="851"/>
      <c r="AM72" s="851"/>
      <c r="AN72" s="851"/>
      <c r="AO72" s="851"/>
      <c r="AP72" s="851" t="s">
        <v>541</v>
      </c>
      <c r="AQ72" s="851"/>
      <c r="AR72" s="851"/>
      <c r="AS72" s="851"/>
      <c r="AT72" s="851"/>
      <c r="AU72" s="851" t="s">
        <v>541</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547</v>
      </c>
      <c r="C73" s="894"/>
      <c r="D73" s="894"/>
      <c r="E73" s="894"/>
      <c r="F73" s="894"/>
      <c r="G73" s="894"/>
      <c r="H73" s="894"/>
      <c r="I73" s="894"/>
      <c r="J73" s="894"/>
      <c r="K73" s="894"/>
      <c r="L73" s="894"/>
      <c r="M73" s="894"/>
      <c r="N73" s="894"/>
      <c r="O73" s="894"/>
      <c r="P73" s="895"/>
      <c r="Q73" s="896">
        <v>680</v>
      </c>
      <c r="R73" s="851"/>
      <c r="S73" s="851"/>
      <c r="T73" s="851"/>
      <c r="U73" s="851"/>
      <c r="V73" s="851">
        <v>625</v>
      </c>
      <c r="W73" s="851"/>
      <c r="X73" s="851"/>
      <c r="Y73" s="851"/>
      <c r="Z73" s="851"/>
      <c r="AA73" s="851">
        <v>55</v>
      </c>
      <c r="AB73" s="851"/>
      <c r="AC73" s="851"/>
      <c r="AD73" s="851"/>
      <c r="AE73" s="851"/>
      <c r="AF73" s="851">
        <v>55</v>
      </c>
      <c r="AG73" s="851"/>
      <c r="AH73" s="851"/>
      <c r="AI73" s="851"/>
      <c r="AJ73" s="851"/>
      <c r="AK73" s="851" t="s">
        <v>541</v>
      </c>
      <c r="AL73" s="851"/>
      <c r="AM73" s="851"/>
      <c r="AN73" s="851"/>
      <c r="AO73" s="851"/>
      <c r="AP73" s="851">
        <v>471</v>
      </c>
      <c r="AQ73" s="851"/>
      <c r="AR73" s="851"/>
      <c r="AS73" s="851"/>
      <c r="AT73" s="851"/>
      <c r="AU73" s="851">
        <v>18</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548</v>
      </c>
      <c r="C74" s="894"/>
      <c r="D74" s="894"/>
      <c r="E74" s="894"/>
      <c r="F74" s="894"/>
      <c r="G74" s="894"/>
      <c r="H74" s="894"/>
      <c r="I74" s="894"/>
      <c r="J74" s="894"/>
      <c r="K74" s="894"/>
      <c r="L74" s="894"/>
      <c r="M74" s="894"/>
      <c r="N74" s="894"/>
      <c r="O74" s="894"/>
      <c r="P74" s="895"/>
      <c r="Q74" s="896">
        <v>674</v>
      </c>
      <c r="R74" s="851"/>
      <c r="S74" s="851"/>
      <c r="T74" s="851"/>
      <c r="U74" s="851"/>
      <c r="V74" s="851">
        <v>609</v>
      </c>
      <c r="W74" s="851"/>
      <c r="X74" s="851"/>
      <c r="Y74" s="851"/>
      <c r="Z74" s="851"/>
      <c r="AA74" s="851">
        <v>66</v>
      </c>
      <c r="AB74" s="851"/>
      <c r="AC74" s="851"/>
      <c r="AD74" s="851"/>
      <c r="AE74" s="851"/>
      <c r="AF74" s="851">
        <v>66</v>
      </c>
      <c r="AG74" s="851"/>
      <c r="AH74" s="851"/>
      <c r="AI74" s="851"/>
      <c r="AJ74" s="851"/>
      <c r="AK74" s="851" t="s">
        <v>541</v>
      </c>
      <c r="AL74" s="851"/>
      <c r="AM74" s="851"/>
      <c r="AN74" s="851"/>
      <c r="AO74" s="851"/>
      <c r="AP74" s="851" t="s">
        <v>541</v>
      </c>
      <c r="AQ74" s="851"/>
      <c r="AR74" s="851"/>
      <c r="AS74" s="851"/>
      <c r="AT74" s="851"/>
      <c r="AU74" s="851" t="s">
        <v>541</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549</v>
      </c>
      <c r="C75" s="894"/>
      <c r="D75" s="894"/>
      <c r="E75" s="894"/>
      <c r="F75" s="894"/>
      <c r="G75" s="894"/>
      <c r="H75" s="894"/>
      <c r="I75" s="894"/>
      <c r="J75" s="894"/>
      <c r="K75" s="894"/>
      <c r="L75" s="894"/>
      <c r="M75" s="894"/>
      <c r="N75" s="894"/>
      <c r="O75" s="894"/>
      <c r="P75" s="895"/>
      <c r="Q75" s="899">
        <v>1801</v>
      </c>
      <c r="R75" s="900"/>
      <c r="S75" s="900"/>
      <c r="T75" s="900"/>
      <c r="U75" s="850"/>
      <c r="V75" s="901">
        <v>1129</v>
      </c>
      <c r="W75" s="900"/>
      <c r="X75" s="900"/>
      <c r="Y75" s="900"/>
      <c r="Z75" s="850"/>
      <c r="AA75" s="901">
        <v>671</v>
      </c>
      <c r="AB75" s="900"/>
      <c r="AC75" s="900"/>
      <c r="AD75" s="900"/>
      <c r="AE75" s="850"/>
      <c r="AF75" s="901">
        <v>545</v>
      </c>
      <c r="AG75" s="900"/>
      <c r="AH75" s="900"/>
      <c r="AI75" s="900"/>
      <c r="AJ75" s="850"/>
      <c r="AK75" s="901" t="s">
        <v>541</v>
      </c>
      <c r="AL75" s="900"/>
      <c r="AM75" s="900"/>
      <c r="AN75" s="900"/>
      <c r="AO75" s="850"/>
      <c r="AP75" s="901" t="s">
        <v>541</v>
      </c>
      <c r="AQ75" s="900"/>
      <c r="AR75" s="900"/>
      <c r="AS75" s="900"/>
      <c r="AT75" s="850"/>
      <c r="AU75" s="901" t="s">
        <v>541</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371</v>
      </c>
      <c r="B88" s="810" t="s">
        <v>398</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7340</v>
      </c>
      <c r="AG88" s="862"/>
      <c r="AH88" s="862"/>
      <c r="AI88" s="862"/>
      <c r="AJ88" s="862"/>
      <c r="AK88" s="859"/>
      <c r="AL88" s="859"/>
      <c r="AM88" s="859"/>
      <c r="AN88" s="859"/>
      <c r="AO88" s="859"/>
      <c r="AP88" s="862">
        <v>471</v>
      </c>
      <c r="AQ88" s="862"/>
      <c r="AR88" s="862"/>
      <c r="AS88" s="862"/>
      <c r="AT88" s="862"/>
      <c r="AU88" s="862">
        <v>18</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399</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233</v>
      </c>
      <c r="CS102" s="870"/>
      <c r="CT102" s="870"/>
      <c r="CU102" s="870"/>
      <c r="CV102" s="913"/>
      <c r="CW102" s="912">
        <v>117</v>
      </c>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406</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407</v>
      </c>
      <c r="AB109" s="915"/>
      <c r="AC109" s="915"/>
      <c r="AD109" s="915"/>
      <c r="AE109" s="916"/>
      <c r="AF109" s="914" t="s">
        <v>289</v>
      </c>
      <c r="AG109" s="915"/>
      <c r="AH109" s="915"/>
      <c r="AI109" s="915"/>
      <c r="AJ109" s="916"/>
      <c r="AK109" s="914" t="s">
        <v>288</v>
      </c>
      <c r="AL109" s="915"/>
      <c r="AM109" s="915"/>
      <c r="AN109" s="915"/>
      <c r="AO109" s="916"/>
      <c r="AP109" s="914" t="s">
        <v>408</v>
      </c>
      <c r="AQ109" s="915"/>
      <c r="AR109" s="915"/>
      <c r="AS109" s="915"/>
      <c r="AT109" s="917"/>
      <c r="AU109" s="934" t="s">
        <v>406</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407</v>
      </c>
      <c r="BR109" s="915"/>
      <c r="BS109" s="915"/>
      <c r="BT109" s="915"/>
      <c r="BU109" s="916"/>
      <c r="BV109" s="914" t="s">
        <v>289</v>
      </c>
      <c r="BW109" s="915"/>
      <c r="BX109" s="915"/>
      <c r="BY109" s="915"/>
      <c r="BZ109" s="916"/>
      <c r="CA109" s="914" t="s">
        <v>288</v>
      </c>
      <c r="CB109" s="915"/>
      <c r="CC109" s="915"/>
      <c r="CD109" s="915"/>
      <c r="CE109" s="916"/>
      <c r="CF109" s="935" t="s">
        <v>408</v>
      </c>
      <c r="CG109" s="935"/>
      <c r="CH109" s="935"/>
      <c r="CI109" s="935"/>
      <c r="CJ109" s="935"/>
      <c r="CK109" s="914" t="s">
        <v>409</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407</v>
      </c>
      <c r="DH109" s="915"/>
      <c r="DI109" s="915"/>
      <c r="DJ109" s="915"/>
      <c r="DK109" s="916"/>
      <c r="DL109" s="914" t="s">
        <v>289</v>
      </c>
      <c r="DM109" s="915"/>
      <c r="DN109" s="915"/>
      <c r="DO109" s="915"/>
      <c r="DP109" s="916"/>
      <c r="DQ109" s="914" t="s">
        <v>288</v>
      </c>
      <c r="DR109" s="915"/>
      <c r="DS109" s="915"/>
      <c r="DT109" s="915"/>
      <c r="DU109" s="916"/>
      <c r="DV109" s="914" t="s">
        <v>408</v>
      </c>
      <c r="DW109" s="915"/>
      <c r="DX109" s="915"/>
      <c r="DY109" s="915"/>
      <c r="DZ109" s="917"/>
    </row>
    <row r="110" spans="1:131" s="199" customFormat="1" ht="26.25" customHeight="1">
      <c r="A110" s="918" t="s">
        <v>410</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4332916</v>
      </c>
      <c r="AB110" s="922"/>
      <c r="AC110" s="922"/>
      <c r="AD110" s="922"/>
      <c r="AE110" s="923"/>
      <c r="AF110" s="924">
        <v>4711298</v>
      </c>
      <c r="AG110" s="922"/>
      <c r="AH110" s="922"/>
      <c r="AI110" s="922"/>
      <c r="AJ110" s="923"/>
      <c r="AK110" s="924">
        <v>4891353</v>
      </c>
      <c r="AL110" s="922"/>
      <c r="AM110" s="922"/>
      <c r="AN110" s="922"/>
      <c r="AO110" s="923"/>
      <c r="AP110" s="925">
        <v>19.5</v>
      </c>
      <c r="AQ110" s="926"/>
      <c r="AR110" s="926"/>
      <c r="AS110" s="926"/>
      <c r="AT110" s="927"/>
      <c r="AU110" s="928" t="s">
        <v>62</v>
      </c>
      <c r="AV110" s="929"/>
      <c r="AW110" s="929"/>
      <c r="AX110" s="929"/>
      <c r="AY110" s="929"/>
      <c r="AZ110" s="970" t="s">
        <v>411</v>
      </c>
      <c r="BA110" s="919"/>
      <c r="BB110" s="919"/>
      <c r="BC110" s="919"/>
      <c r="BD110" s="919"/>
      <c r="BE110" s="919"/>
      <c r="BF110" s="919"/>
      <c r="BG110" s="919"/>
      <c r="BH110" s="919"/>
      <c r="BI110" s="919"/>
      <c r="BJ110" s="919"/>
      <c r="BK110" s="919"/>
      <c r="BL110" s="919"/>
      <c r="BM110" s="919"/>
      <c r="BN110" s="919"/>
      <c r="BO110" s="919"/>
      <c r="BP110" s="920"/>
      <c r="BQ110" s="956">
        <v>57944786</v>
      </c>
      <c r="BR110" s="957"/>
      <c r="BS110" s="957"/>
      <c r="BT110" s="957"/>
      <c r="BU110" s="957"/>
      <c r="BV110" s="957">
        <v>65556531</v>
      </c>
      <c r="BW110" s="957"/>
      <c r="BX110" s="957"/>
      <c r="BY110" s="957"/>
      <c r="BZ110" s="957"/>
      <c r="CA110" s="957">
        <v>71518957</v>
      </c>
      <c r="CB110" s="957"/>
      <c r="CC110" s="957"/>
      <c r="CD110" s="957"/>
      <c r="CE110" s="957"/>
      <c r="CF110" s="971">
        <v>284.89999999999998</v>
      </c>
      <c r="CG110" s="972"/>
      <c r="CH110" s="972"/>
      <c r="CI110" s="972"/>
      <c r="CJ110" s="972"/>
      <c r="CK110" s="973" t="s">
        <v>412</v>
      </c>
      <c r="CL110" s="974"/>
      <c r="CM110" s="953" t="s">
        <v>413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c r="A111" s="960" t="s">
        <v>414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415</v>
      </c>
      <c r="BA111" s="980"/>
      <c r="BB111" s="980"/>
      <c r="BC111" s="980"/>
      <c r="BD111" s="980"/>
      <c r="BE111" s="980"/>
      <c r="BF111" s="980"/>
      <c r="BG111" s="980"/>
      <c r="BH111" s="980"/>
      <c r="BI111" s="980"/>
      <c r="BJ111" s="980"/>
      <c r="BK111" s="980"/>
      <c r="BL111" s="980"/>
      <c r="BM111" s="980"/>
      <c r="BN111" s="980"/>
      <c r="BO111" s="980"/>
      <c r="BP111" s="981"/>
      <c r="BQ111" s="949">
        <v>326542</v>
      </c>
      <c r="BR111" s="950"/>
      <c r="BS111" s="950"/>
      <c r="BT111" s="950"/>
      <c r="BU111" s="950"/>
      <c r="BV111" s="950">
        <v>301842</v>
      </c>
      <c r="BW111" s="950"/>
      <c r="BX111" s="950"/>
      <c r="BY111" s="950"/>
      <c r="BZ111" s="950"/>
      <c r="CA111" s="950">
        <v>276359</v>
      </c>
      <c r="CB111" s="950"/>
      <c r="CC111" s="950"/>
      <c r="CD111" s="950"/>
      <c r="CE111" s="950"/>
      <c r="CF111" s="944">
        <v>1.1000000000000001</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80667</v>
      </c>
      <c r="AB112" s="989"/>
      <c r="AC112" s="989"/>
      <c r="AD112" s="989"/>
      <c r="AE112" s="990"/>
      <c r="AF112" s="991">
        <v>88667</v>
      </c>
      <c r="AG112" s="989"/>
      <c r="AH112" s="989"/>
      <c r="AI112" s="989"/>
      <c r="AJ112" s="990"/>
      <c r="AK112" s="991">
        <v>96667</v>
      </c>
      <c r="AL112" s="989"/>
      <c r="AM112" s="989"/>
      <c r="AN112" s="989"/>
      <c r="AO112" s="990"/>
      <c r="AP112" s="992">
        <v>0.4</v>
      </c>
      <c r="AQ112" s="993"/>
      <c r="AR112" s="993"/>
      <c r="AS112" s="993"/>
      <c r="AT112" s="994"/>
      <c r="AU112" s="930"/>
      <c r="AV112" s="931"/>
      <c r="AW112" s="931"/>
      <c r="AX112" s="931"/>
      <c r="AY112" s="931"/>
      <c r="AZ112" s="979" t="s">
        <v>419</v>
      </c>
      <c r="BA112" s="980"/>
      <c r="BB112" s="980"/>
      <c r="BC112" s="980"/>
      <c r="BD112" s="980"/>
      <c r="BE112" s="980"/>
      <c r="BF112" s="980"/>
      <c r="BG112" s="980"/>
      <c r="BH112" s="980"/>
      <c r="BI112" s="980"/>
      <c r="BJ112" s="980"/>
      <c r="BK112" s="980"/>
      <c r="BL112" s="980"/>
      <c r="BM112" s="980"/>
      <c r="BN112" s="980"/>
      <c r="BO112" s="980"/>
      <c r="BP112" s="981"/>
      <c r="BQ112" s="949">
        <v>17192218</v>
      </c>
      <c r="BR112" s="950"/>
      <c r="BS112" s="950"/>
      <c r="BT112" s="950"/>
      <c r="BU112" s="950"/>
      <c r="BV112" s="950">
        <v>16068704</v>
      </c>
      <c r="BW112" s="950"/>
      <c r="BX112" s="950"/>
      <c r="BY112" s="950"/>
      <c r="BZ112" s="950"/>
      <c r="CA112" s="950">
        <v>14923631</v>
      </c>
      <c r="CB112" s="950"/>
      <c r="CC112" s="950"/>
      <c r="CD112" s="950"/>
      <c r="CE112" s="950"/>
      <c r="CF112" s="944">
        <v>59.5</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247004</v>
      </c>
      <c r="DH112" s="950"/>
      <c r="DI112" s="950"/>
      <c r="DJ112" s="950"/>
      <c r="DK112" s="950"/>
      <c r="DL112" s="950">
        <v>226203</v>
      </c>
      <c r="DM112" s="950"/>
      <c r="DN112" s="950"/>
      <c r="DO112" s="950"/>
      <c r="DP112" s="950"/>
      <c r="DQ112" s="950">
        <v>203351</v>
      </c>
      <c r="DR112" s="950"/>
      <c r="DS112" s="950"/>
      <c r="DT112" s="950"/>
      <c r="DU112" s="950"/>
      <c r="DV112" s="951">
        <v>0.8</v>
      </c>
      <c r="DW112" s="951"/>
      <c r="DX112" s="951"/>
      <c r="DY112" s="951"/>
      <c r="DZ112" s="952"/>
    </row>
    <row r="113" spans="1:130" s="199" customFormat="1" ht="26.25" customHeight="1">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1750969</v>
      </c>
      <c r="AB113" s="964"/>
      <c r="AC113" s="964"/>
      <c r="AD113" s="964"/>
      <c r="AE113" s="965"/>
      <c r="AF113" s="966">
        <v>1687336</v>
      </c>
      <c r="AG113" s="964"/>
      <c r="AH113" s="964"/>
      <c r="AI113" s="964"/>
      <c r="AJ113" s="965"/>
      <c r="AK113" s="966">
        <v>1432987</v>
      </c>
      <c r="AL113" s="964"/>
      <c r="AM113" s="964"/>
      <c r="AN113" s="964"/>
      <c r="AO113" s="965"/>
      <c r="AP113" s="967">
        <v>5.7</v>
      </c>
      <c r="AQ113" s="968"/>
      <c r="AR113" s="968"/>
      <c r="AS113" s="968"/>
      <c r="AT113" s="969"/>
      <c r="AU113" s="930"/>
      <c r="AV113" s="931"/>
      <c r="AW113" s="931"/>
      <c r="AX113" s="931"/>
      <c r="AY113" s="931"/>
      <c r="AZ113" s="979" t="s">
        <v>422</v>
      </c>
      <c r="BA113" s="980"/>
      <c r="BB113" s="980"/>
      <c r="BC113" s="980"/>
      <c r="BD113" s="980"/>
      <c r="BE113" s="980"/>
      <c r="BF113" s="980"/>
      <c r="BG113" s="980"/>
      <c r="BH113" s="980"/>
      <c r="BI113" s="980"/>
      <c r="BJ113" s="980"/>
      <c r="BK113" s="980"/>
      <c r="BL113" s="980"/>
      <c r="BM113" s="980"/>
      <c r="BN113" s="980"/>
      <c r="BO113" s="980"/>
      <c r="BP113" s="981"/>
      <c r="BQ113" s="949">
        <v>35621</v>
      </c>
      <c r="BR113" s="950"/>
      <c r="BS113" s="950"/>
      <c r="BT113" s="950"/>
      <c r="BU113" s="950"/>
      <c r="BV113" s="950">
        <v>26827</v>
      </c>
      <c r="BW113" s="950"/>
      <c r="BX113" s="950"/>
      <c r="BY113" s="950"/>
      <c r="BZ113" s="950"/>
      <c r="CA113" s="950">
        <v>18387</v>
      </c>
      <c r="CB113" s="950"/>
      <c r="CC113" s="950"/>
      <c r="CD113" s="950"/>
      <c r="CE113" s="950"/>
      <c r="CF113" s="944">
        <v>0.1</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8367</v>
      </c>
      <c r="DH113" s="989"/>
      <c r="DI113" s="989"/>
      <c r="DJ113" s="989"/>
      <c r="DK113" s="990"/>
      <c r="DL113" s="991">
        <v>4468</v>
      </c>
      <c r="DM113" s="989"/>
      <c r="DN113" s="989"/>
      <c r="DO113" s="989"/>
      <c r="DP113" s="990"/>
      <c r="DQ113" s="991">
        <v>1837</v>
      </c>
      <c r="DR113" s="989"/>
      <c r="DS113" s="989"/>
      <c r="DT113" s="989"/>
      <c r="DU113" s="990"/>
      <c r="DV113" s="992">
        <v>0</v>
      </c>
      <c r="DW113" s="993"/>
      <c r="DX113" s="993"/>
      <c r="DY113" s="993"/>
      <c r="DZ113" s="994"/>
    </row>
    <row r="114" spans="1:130" s="199" customFormat="1" ht="26.25" customHeight="1">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9812</v>
      </c>
      <c r="AB114" s="989"/>
      <c r="AC114" s="989"/>
      <c r="AD114" s="989"/>
      <c r="AE114" s="990"/>
      <c r="AF114" s="991">
        <v>9391</v>
      </c>
      <c r="AG114" s="989"/>
      <c r="AH114" s="989"/>
      <c r="AI114" s="989"/>
      <c r="AJ114" s="990"/>
      <c r="AK114" s="991">
        <v>9630</v>
      </c>
      <c r="AL114" s="989"/>
      <c r="AM114" s="989"/>
      <c r="AN114" s="989"/>
      <c r="AO114" s="990"/>
      <c r="AP114" s="992">
        <v>0</v>
      </c>
      <c r="AQ114" s="993"/>
      <c r="AR114" s="993"/>
      <c r="AS114" s="993"/>
      <c r="AT114" s="994"/>
      <c r="AU114" s="930"/>
      <c r="AV114" s="931"/>
      <c r="AW114" s="931"/>
      <c r="AX114" s="931"/>
      <c r="AY114" s="931"/>
      <c r="AZ114" s="979" t="s">
        <v>425</v>
      </c>
      <c r="BA114" s="980"/>
      <c r="BB114" s="980"/>
      <c r="BC114" s="980"/>
      <c r="BD114" s="980"/>
      <c r="BE114" s="980"/>
      <c r="BF114" s="980"/>
      <c r="BG114" s="980"/>
      <c r="BH114" s="980"/>
      <c r="BI114" s="980"/>
      <c r="BJ114" s="980"/>
      <c r="BK114" s="980"/>
      <c r="BL114" s="980"/>
      <c r="BM114" s="980"/>
      <c r="BN114" s="980"/>
      <c r="BO114" s="980"/>
      <c r="BP114" s="981"/>
      <c r="BQ114" s="949">
        <v>8220896</v>
      </c>
      <c r="BR114" s="950"/>
      <c r="BS114" s="950"/>
      <c r="BT114" s="950"/>
      <c r="BU114" s="950"/>
      <c r="BV114" s="950">
        <v>7745413</v>
      </c>
      <c r="BW114" s="950"/>
      <c r="BX114" s="950"/>
      <c r="BY114" s="950"/>
      <c r="BZ114" s="950"/>
      <c r="CA114" s="950">
        <v>7529020</v>
      </c>
      <c r="CB114" s="950"/>
      <c r="CC114" s="950"/>
      <c r="CD114" s="950"/>
      <c r="CE114" s="950"/>
      <c r="CF114" s="944">
        <v>30</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29968</v>
      </c>
      <c r="AB115" s="964"/>
      <c r="AC115" s="964"/>
      <c r="AD115" s="964"/>
      <c r="AE115" s="965"/>
      <c r="AF115" s="966">
        <v>26517</v>
      </c>
      <c r="AG115" s="964"/>
      <c r="AH115" s="964"/>
      <c r="AI115" s="964"/>
      <c r="AJ115" s="965"/>
      <c r="AK115" s="966">
        <v>22805</v>
      </c>
      <c r="AL115" s="964"/>
      <c r="AM115" s="964"/>
      <c r="AN115" s="964"/>
      <c r="AO115" s="965"/>
      <c r="AP115" s="967">
        <v>0.1</v>
      </c>
      <c r="AQ115" s="968"/>
      <c r="AR115" s="968"/>
      <c r="AS115" s="968"/>
      <c r="AT115" s="969"/>
      <c r="AU115" s="930"/>
      <c r="AV115" s="931"/>
      <c r="AW115" s="931"/>
      <c r="AX115" s="931"/>
      <c r="AY115" s="931"/>
      <c r="AZ115" s="979" t="s">
        <v>428</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v>18067</v>
      </c>
      <c r="CB115" s="950"/>
      <c r="CC115" s="950"/>
      <c r="CD115" s="950"/>
      <c r="CE115" s="950"/>
      <c r="CF115" s="944">
        <v>0.1</v>
      </c>
      <c r="CG115" s="945"/>
      <c r="CH115" s="945"/>
      <c r="CI115" s="945"/>
      <c r="CJ115" s="945"/>
      <c r="CK115" s="975"/>
      <c r="CL115" s="976"/>
      <c r="CM115" s="979" t="s">
        <v>429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71171</v>
      </c>
      <c r="DH115" s="989"/>
      <c r="DI115" s="989"/>
      <c r="DJ115" s="989"/>
      <c r="DK115" s="990"/>
      <c r="DL115" s="991">
        <v>71171</v>
      </c>
      <c r="DM115" s="989"/>
      <c r="DN115" s="989"/>
      <c r="DO115" s="989"/>
      <c r="DP115" s="990"/>
      <c r="DQ115" s="991">
        <v>71171</v>
      </c>
      <c r="DR115" s="989"/>
      <c r="DS115" s="989"/>
      <c r="DT115" s="989"/>
      <c r="DU115" s="990"/>
      <c r="DV115" s="992">
        <v>0.3</v>
      </c>
      <c r="DW115" s="993"/>
      <c r="DX115" s="993"/>
      <c r="DY115" s="993"/>
      <c r="DZ115" s="994"/>
    </row>
    <row r="116" spans="1:130" s="199" customFormat="1" ht="26.25" customHeight="1">
      <c r="A116" s="986"/>
      <c r="B116" s="987"/>
      <c r="C116" s="995" t="s">
        <v>430</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113</v>
      </c>
      <c r="AB116" s="989"/>
      <c r="AC116" s="989"/>
      <c r="AD116" s="989"/>
      <c r="AE116" s="990"/>
      <c r="AF116" s="991" t="s">
        <v>113</v>
      </c>
      <c r="AG116" s="989"/>
      <c r="AH116" s="989"/>
      <c r="AI116" s="989"/>
      <c r="AJ116" s="990"/>
      <c r="AK116" s="991" t="s">
        <v>113</v>
      </c>
      <c r="AL116" s="989"/>
      <c r="AM116" s="989"/>
      <c r="AN116" s="989"/>
      <c r="AO116" s="990"/>
      <c r="AP116" s="992" t="s">
        <v>113</v>
      </c>
      <c r="AQ116" s="993"/>
      <c r="AR116" s="993"/>
      <c r="AS116" s="993"/>
      <c r="AT116" s="994"/>
      <c r="AU116" s="930"/>
      <c r="AV116" s="931"/>
      <c r="AW116" s="931"/>
      <c r="AX116" s="931"/>
      <c r="AY116" s="931"/>
      <c r="AZ116" s="997" t="s">
        <v>431</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433</v>
      </c>
      <c r="Z117" s="916"/>
      <c r="AA117" s="1006">
        <v>6204332</v>
      </c>
      <c r="AB117" s="1007"/>
      <c r="AC117" s="1007"/>
      <c r="AD117" s="1007"/>
      <c r="AE117" s="1008"/>
      <c r="AF117" s="1009">
        <v>6523209</v>
      </c>
      <c r="AG117" s="1007"/>
      <c r="AH117" s="1007"/>
      <c r="AI117" s="1007"/>
      <c r="AJ117" s="1008"/>
      <c r="AK117" s="1009">
        <v>6453442</v>
      </c>
      <c r="AL117" s="1007"/>
      <c r="AM117" s="1007"/>
      <c r="AN117" s="1007"/>
      <c r="AO117" s="1008"/>
      <c r="AP117" s="1010"/>
      <c r="AQ117" s="1011"/>
      <c r="AR117" s="1011"/>
      <c r="AS117" s="1011"/>
      <c r="AT117" s="1012"/>
      <c r="AU117" s="930"/>
      <c r="AV117" s="931"/>
      <c r="AW117" s="931"/>
      <c r="AX117" s="931"/>
      <c r="AY117" s="931"/>
      <c r="AZ117" s="997" t="s">
        <v>434</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c r="A118" s="934" t="s">
        <v>409</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407</v>
      </c>
      <c r="AB118" s="915"/>
      <c r="AC118" s="915"/>
      <c r="AD118" s="915"/>
      <c r="AE118" s="916"/>
      <c r="AF118" s="914" t="s">
        <v>289</v>
      </c>
      <c r="AG118" s="915"/>
      <c r="AH118" s="915"/>
      <c r="AI118" s="915"/>
      <c r="AJ118" s="916"/>
      <c r="AK118" s="914" t="s">
        <v>288</v>
      </c>
      <c r="AL118" s="915"/>
      <c r="AM118" s="915"/>
      <c r="AN118" s="915"/>
      <c r="AO118" s="916"/>
      <c r="AP118" s="1001" t="s">
        <v>408</v>
      </c>
      <c r="AQ118" s="1002"/>
      <c r="AR118" s="1002"/>
      <c r="AS118" s="1002"/>
      <c r="AT118" s="1003"/>
      <c r="AU118" s="930"/>
      <c r="AV118" s="931"/>
      <c r="AW118" s="931"/>
      <c r="AX118" s="931"/>
      <c r="AY118" s="931"/>
      <c r="AZ118" s="1004" t="s">
        <v>436</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c r="A119" s="1088" t="s">
        <v>412</v>
      </c>
      <c r="B119" s="974"/>
      <c r="C119" s="953" t="s">
        <v>413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438</v>
      </c>
      <c r="BP119" s="1036"/>
      <c r="BQ119" s="1027">
        <v>83720063</v>
      </c>
      <c r="BR119" s="1028"/>
      <c r="BS119" s="1028"/>
      <c r="BT119" s="1028"/>
      <c r="BU119" s="1028"/>
      <c r="BV119" s="1028">
        <v>89699317</v>
      </c>
      <c r="BW119" s="1028"/>
      <c r="BX119" s="1028"/>
      <c r="BY119" s="1028"/>
      <c r="BZ119" s="1028"/>
      <c r="CA119" s="1028">
        <v>94284421</v>
      </c>
      <c r="CB119" s="1028"/>
      <c r="CC119" s="1028"/>
      <c r="CD119" s="1028"/>
      <c r="CE119" s="1028"/>
      <c r="CF119" s="1029"/>
      <c r="CG119" s="1030"/>
      <c r="CH119" s="1030"/>
      <c r="CI119" s="1030"/>
      <c r="CJ119" s="1031"/>
      <c r="CK119" s="977"/>
      <c r="CL119" s="978"/>
      <c r="CM119" s="1032" t="s">
        <v>439</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113</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c r="A120" s="1089"/>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440</v>
      </c>
      <c r="AV120" s="1020"/>
      <c r="AW120" s="1020"/>
      <c r="AX120" s="1020"/>
      <c r="AY120" s="1021"/>
      <c r="AZ120" s="970" t="s">
        <v>441</v>
      </c>
      <c r="BA120" s="919"/>
      <c r="BB120" s="919"/>
      <c r="BC120" s="919"/>
      <c r="BD120" s="919"/>
      <c r="BE120" s="919"/>
      <c r="BF120" s="919"/>
      <c r="BG120" s="919"/>
      <c r="BH120" s="919"/>
      <c r="BI120" s="919"/>
      <c r="BJ120" s="919"/>
      <c r="BK120" s="919"/>
      <c r="BL120" s="919"/>
      <c r="BM120" s="919"/>
      <c r="BN120" s="919"/>
      <c r="BO120" s="919"/>
      <c r="BP120" s="920"/>
      <c r="BQ120" s="956">
        <v>14368224</v>
      </c>
      <c r="BR120" s="957"/>
      <c r="BS120" s="957"/>
      <c r="BT120" s="957"/>
      <c r="BU120" s="957"/>
      <c r="BV120" s="957">
        <v>10809167</v>
      </c>
      <c r="BW120" s="957"/>
      <c r="BX120" s="957"/>
      <c r="BY120" s="957"/>
      <c r="BZ120" s="957"/>
      <c r="CA120" s="957">
        <v>10626478</v>
      </c>
      <c r="CB120" s="957"/>
      <c r="CC120" s="957"/>
      <c r="CD120" s="957"/>
      <c r="CE120" s="957"/>
      <c r="CF120" s="971">
        <v>42.3</v>
      </c>
      <c r="CG120" s="972"/>
      <c r="CH120" s="972"/>
      <c r="CI120" s="972"/>
      <c r="CJ120" s="972"/>
      <c r="CK120" s="1037" t="s">
        <v>442</v>
      </c>
      <c r="CL120" s="1038"/>
      <c r="CM120" s="1038"/>
      <c r="CN120" s="1038"/>
      <c r="CO120" s="1039"/>
      <c r="CP120" s="1045" t="s">
        <v>389</v>
      </c>
      <c r="CQ120" s="1046"/>
      <c r="CR120" s="1046"/>
      <c r="CS120" s="1046"/>
      <c r="CT120" s="1046"/>
      <c r="CU120" s="1046"/>
      <c r="CV120" s="1046"/>
      <c r="CW120" s="1046"/>
      <c r="CX120" s="1046"/>
      <c r="CY120" s="1046"/>
      <c r="CZ120" s="1046"/>
      <c r="DA120" s="1046"/>
      <c r="DB120" s="1046"/>
      <c r="DC120" s="1046"/>
      <c r="DD120" s="1046"/>
      <c r="DE120" s="1046"/>
      <c r="DF120" s="1047"/>
      <c r="DG120" s="956">
        <v>16442348</v>
      </c>
      <c r="DH120" s="957"/>
      <c r="DI120" s="957"/>
      <c r="DJ120" s="957"/>
      <c r="DK120" s="957"/>
      <c r="DL120" s="957">
        <v>15566995</v>
      </c>
      <c r="DM120" s="957"/>
      <c r="DN120" s="957"/>
      <c r="DO120" s="957"/>
      <c r="DP120" s="957"/>
      <c r="DQ120" s="957">
        <v>14420529</v>
      </c>
      <c r="DR120" s="957"/>
      <c r="DS120" s="957"/>
      <c r="DT120" s="957"/>
      <c r="DU120" s="957"/>
      <c r="DV120" s="958">
        <v>57.4</v>
      </c>
      <c r="DW120" s="958"/>
      <c r="DX120" s="958"/>
      <c r="DY120" s="958"/>
      <c r="DZ120" s="959"/>
    </row>
    <row r="121" spans="1:130" s="199" customFormat="1" ht="26.25" customHeight="1">
      <c r="A121" s="1089"/>
      <c r="B121" s="976"/>
      <c r="C121" s="997" t="s">
        <v>443</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29968</v>
      </c>
      <c r="AB121" s="989"/>
      <c r="AC121" s="989"/>
      <c r="AD121" s="989"/>
      <c r="AE121" s="990"/>
      <c r="AF121" s="991">
        <v>26517</v>
      </c>
      <c r="AG121" s="989"/>
      <c r="AH121" s="989"/>
      <c r="AI121" s="989"/>
      <c r="AJ121" s="990"/>
      <c r="AK121" s="991">
        <v>22805</v>
      </c>
      <c r="AL121" s="989"/>
      <c r="AM121" s="989"/>
      <c r="AN121" s="989"/>
      <c r="AO121" s="990"/>
      <c r="AP121" s="992">
        <v>0.1</v>
      </c>
      <c r="AQ121" s="993"/>
      <c r="AR121" s="993"/>
      <c r="AS121" s="993"/>
      <c r="AT121" s="994"/>
      <c r="AU121" s="1022"/>
      <c r="AV121" s="1023"/>
      <c r="AW121" s="1023"/>
      <c r="AX121" s="1023"/>
      <c r="AY121" s="1024"/>
      <c r="AZ121" s="979" t="s">
        <v>444</v>
      </c>
      <c r="BA121" s="980"/>
      <c r="BB121" s="980"/>
      <c r="BC121" s="980"/>
      <c r="BD121" s="980"/>
      <c r="BE121" s="980"/>
      <c r="BF121" s="980"/>
      <c r="BG121" s="980"/>
      <c r="BH121" s="980"/>
      <c r="BI121" s="980"/>
      <c r="BJ121" s="980"/>
      <c r="BK121" s="980"/>
      <c r="BL121" s="980"/>
      <c r="BM121" s="980"/>
      <c r="BN121" s="980"/>
      <c r="BO121" s="980"/>
      <c r="BP121" s="981"/>
      <c r="BQ121" s="949">
        <v>14485034</v>
      </c>
      <c r="BR121" s="950"/>
      <c r="BS121" s="950"/>
      <c r="BT121" s="950"/>
      <c r="BU121" s="950"/>
      <c r="BV121" s="950">
        <v>12920235</v>
      </c>
      <c r="BW121" s="950"/>
      <c r="BX121" s="950"/>
      <c r="BY121" s="950"/>
      <c r="BZ121" s="950"/>
      <c r="CA121" s="950">
        <v>10618407</v>
      </c>
      <c r="CB121" s="950"/>
      <c r="CC121" s="950"/>
      <c r="CD121" s="950"/>
      <c r="CE121" s="950"/>
      <c r="CF121" s="944">
        <v>42.3</v>
      </c>
      <c r="CG121" s="945"/>
      <c r="CH121" s="945"/>
      <c r="CI121" s="945"/>
      <c r="CJ121" s="945"/>
      <c r="CK121" s="1040"/>
      <c r="CL121" s="1041"/>
      <c r="CM121" s="1041"/>
      <c r="CN121" s="1041"/>
      <c r="CO121" s="1042"/>
      <c r="CP121" s="1050" t="s">
        <v>391</v>
      </c>
      <c r="CQ121" s="1051"/>
      <c r="CR121" s="1051"/>
      <c r="CS121" s="1051"/>
      <c r="CT121" s="1051"/>
      <c r="CU121" s="1051"/>
      <c r="CV121" s="1051"/>
      <c r="CW121" s="1051"/>
      <c r="CX121" s="1051"/>
      <c r="CY121" s="1051"/>
      <c r="CZ121" s="1051"/>
      <c r="DA121" s="1051"/>
      <c r="DB121" s="1051"/>
      <c r="DC121" s="1051"/>
      <c r="DD121" s="1051"/>
      <c r="DE121" s="1051"/>
      <c r="DF121" s="1052"/>
      <c r="DG121" s="949">
        <v>332347</v>
      </c>
      <c r="DH121" s="950"/>
      <c r="DI121" s="950"/>
      <c r="DJ121" s="950"/>
      <c r="DK121" s="950"/>
      <c r="DL121" s="950">
        <v>308587</v>
      </c>
      <c r="DM121" s="950"/>
      <c r="DN121" s="950"/>
      <c r="DO121" s="950"/>
      <c r="DP121" s="950"/>
      <c r="DQ121" s="950">
        <v>285396</v>
      </c>
      <c r="DR121" s="950"/>
      <c r="DS121" s="950"/>
      <c r="DT121" s="950"/>
      <c r="DU121" s="950"/>
      <c r="DV121" s="951">
        <v>1.1000000000000001</v>
      </c>
      <c r="DW121" s="951"/>
      <c r="DX121" s="951"/>
      <c r="DY121" s="951"/>
      <c r="DZ121" s="952"/>
    </row>
    <row r="122" spans="1:130" s="199" customFormat="1" ht="26.25" customHeight="1">
      <c r="A122" s="1089"/>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445</v>
      </c>
      <c r="BA122" s="995"/>
      <c r="BB122" s="995"/>
      <c r="BC122" s="995"/>
      <c r="BD122" s="995"/>
      <c r="BE122" s="995"/>
      <c r="BF122" s="995"/>
      <c r="BG122" s="995"/>
      <c r="BH122" s="995"/>
      <c r="BI122" s="995"/>
      <c r="BJ122" s="995"/>
      <c r="BK122" s="995"/>
      <c r="BL122" s="995"/>
      <c r="BM122" s="995"/>
      <c r="BN122" s="995"/>
      <c r="BO122" s="995"/>
      <c r="BP122" s="996"/>
      <c r="BQ122" s="1027">
        <v>48258423</v>
      </c>
      <c r="BR122" s="1028"/>
      <c r="BS122" s="1028"/>
      <c r="BT122" s="1028"/>
      <c r="BU122" s="1028"/>
      <c r="BV122" s="1028">
        <v>51913036</v>
      </c>
      <c r="BW122" s="1028"/>
      <c r="BX122" s="1028"/>
      <c r="BY122" s="1028"/>
      <c r="BZ122" s="1028"/>
      <c r="CA122" s="1028">
        <v>55557143</v>
      </c>
      <c r="CB122" s="1028"/>
      <c r="CC122" s="1028"/>
      <c r="CD122" s="1028"/>
      <c r="CE122" s="1028"/>
      <c r="CF122" s="1048">
        <v>221.3</v>
      </c>
      <c r="CG122" s="1049"/>
      <c r="CH122" s="1049"/>
      <c r="CI122" s="1049"/>
      <c r="CJ122" s="1049"/>
      <c r="CK122" s="1040"/>
      <c r="CL122" s="1041"/>
      <c r="CM122" s="1041"/>
      <c r="CN122" s="1041"/>
      <c r="CO122" s="1042"/>
      <c r="CP122" s="1050" t="s">
        <v>392</v>
      </c>
      <c r="CQ122" s="1051"/>
      <c r="CR122" s="1051"/>
      <c r="CS122" s="1051"/>
      <c r="CT122" s="1051"/>
      <c r="CU122" s="1051"/>
      <c r="CV122" s="1051"/>
      <c r="CW122" s="1051"/>
      <c r="CX122" s="1051"/>
      <c r="CY122" s="1051"/>
      <c r="CZ122" s="1051"/>
      <c r="DA122" s="1051"/>
      <c r="DB122" s="1051"/>
      <c r="DC122" s="1051"/>
      <c r="DD122" s="1051"/>
      <c r="DE122" s="1051"/>
      <c r="DF122" s="1052"/>
      <c r="DG122" s="949">
        <v>85549</v>
      </c>
      <c r="DH122" s="950"/>
      <c r="DI122" s="950"/>
      <c r="DJ122" s="950"/>
      <c r="DK122" s="950"/>
      <c r="DL122" s="950" t="s">
        <v>113</v>
      </c>
      <c r="DM122" s="950"/>
      <c r="DN122" s="950"/>
      <c r="DO122" s="950"/>
      <c r="DP122" s="950"/>
      <c r="DQ122" s="950">
        <v>124236</v>
      </c>
      <c r="DR122" s="950"/>
      <c r="DS122" s="950"/>
      <c r="DT122" s="950"/>
      <c r="DU122" s="950"/>
      <c r="DV122" s="951">
        <v>0.5</v>
      </c>
      <c r="DW122" s="951"/>
      <c r="DX122" s="951"/>
      <c r="DY122" s="951"/>
      <c r="DZ122" s="952"/>
    </row>
    <row r="123" spans="1:130" s="199" customFormat="1" ht="26.25" customHeight="1">
      <c r="A123" s="1089"/>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446</v>
      </c>
      <c r="BP123" s="1036"/>
      <c r="BQ123" s="1095">
        <v>77111681</v>
      </c>
      <c r="BR123" s="1096"/>
      <c r="BS123" s="1096"/>
      <c r="BT123" s="1096"/>
      <c r="BU123" s="1096"/>
      <c r="BV123" s="1096">
        <v>75642438</v>
      </c>
      <c r="BW123" s="1096"/>
      <c r="BX123" s="1096"/>
      <c r="BY123" s="1096"/>
      <c r="BZ123" s="1096"/>
      <c r="CA123" s="1096">
        <v>76802028</v>
      </c>
      <c r="CB123" s="1096"/>
      <c r="CC123" s="1096"/>
      <c r="CD123" s="1096"/>
      <c r="CE123" s="1096"/>
      <c r="CF123" s="1029"/>
      <c r="CG123" s="1030"/>
      <c r="CH123" s="1030"/>
      <c r="CI123" s="1030"/>
      <c r="CJ123" s="1031"/>
      <c r="CK123" s="1040"/>
      <c r="CL123" s="1041"/>
      <c r="CM123" s="1041"/>
      <c r="CN123" s="1041"/>
      <c r="CO123" s="1042"/>
      <c r="CP123" s="1050" t="s">
        <v>386</v>
      </c>
      <c r="CQ123" s="1051"/>
      <c r="CR123" s="1051"/>
      <c r="CS123" s="1051"/>
      <c r="CT123" s="1051"/>
      <c r="CU123" s="1051"/>
      <c r="CV123" s="1051"/>
      <c r="CW123" s="1051"/>
      <c r="CX123" s="1051"/>
      <c r="CY123" s="1051"/>
      <c r="CZ123" s="1051"/>
      <c r="DA123" s="1051"/>
      <c r="DB123" s="1051"/>
      <c r="DC123" s="1051"/>
      <c r="DD123" s="1051"/>
      <c r="DE123" s="1051"/>
      <c r="DF123" s="1052"/>
      <c r="DG123" s="988">
        <v>331974</v>
      </c>
      <c r="DH123" s="989"/>
      <c r="DI123" s="989"/>
      <c r="DJ123" s="989"/>
      <c r="DK123" s="990"/>
      <c r="DL123" s="991">
        <v>193122</v>
      </c>
      <c r="DM123" s="989"/>
      <c r="DN123" s="989"/>
      <c r="DO123" s="989"/>
      <c r="DP123" s="990"/>
      <c r="DQ123" s="991">
        <v>93470</v>
      </c>
      <c r="DR123" s="989"/>
      <c r="DS123" s="989"/>
      <c r="DT123" s="989"/>
      <c r="DU123" s="990"/>
      <c r="DV123" s="992">
        <v>0.4</v>
      </c>
      <c r="DW123" s="993"/>
      <c r="DX123" s="993"/>
      <c r="DY123" s="993"/>
      <c r="DZ123" s="994"/>
    </row>
    <row r="124" spans="1:130" s="199" customFormat="1" ht="26.25" customHeight="1" thickBot="1">
      <c r="A124" s="1089"/>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447</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26.6</v>
      </c>
      <c r="BR124" s="1058"/>
      <c r="BS124" s="1058"/>
      <c r="BT124" s="1058"/>
      <c r="BU124" s="1058"/>
      <c r="BV124" s="1058">
        <v>55.4</v>
      </c>
      <c r="BW124" s="1058"/>
      <c r="BX124" s="1058"/>
      <c r="BY124" s="1058"/>
      <c r="BZ124" s="1058"/>
      <c r="CA124" s="1058">
        <v>69.599999999999994</v>
      </c>
      <c r="CB124" s="1058"/>
      <c r="CC124" s="1058"/>
      <c r="CD124" s="1058"/>
      <c r="CE124" s="1058"/>
      <c r="CF124" s="1059"/>
      <c r="CG124" s="1060"/>
      <c r="CH124" s="1060"/>
      <c r="CI124" s="1060"/>
      <c r="CJ124" s="1061"/>
      <c r="CK124" s="1043"/>
      <c r="CL124" s="1043"/>
      <c r="CM124" s="1043"/>
      <c r="CN124" s="1043"/>
      <c r="CO124" s="1044"/>
      <c r="CP124" s="1050" t="s">
        <v>448</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c r="A125" s="1089"/>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449</v>
      </c>
      <c r="CL125" s="1038"/>
      <c r="CM125" s="1038"/>
      <c r="CN125" s="1038"/>
      <c r="CO125" s="1039"/>
      <c r="CP125" s="970" t="s">
        <v>450</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c r="A126" s="1089"/>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451</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c r="A127" s="1090"/>
      <c r="B127" s="978"/>
      <c r="C127" s="1032" t="s">
        <v>452</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113</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453</v>
      </c>
      <c r="AY127" s="1063"/>
      <c r="AZ127" s="1063"/>
      <c r="BA127" s="1063"/>
      <c r="BB127" s="1063"/>
      <c r="BC127" s="1063"/>
      <c r="BD127" s="1063"/>
      <c r="BE127" s="1064"/>
      <c r="BF127" s="1065" t="s">
        <v>454</v>
      </c>
      <c r="BG127" s="1063"/>
      <c r="BH127" s="1063"/>
      <c r="BI127" s="1063"/>
      <c r="BJ127" s="1063"/>
      <c r="BK127" s="1063"/>
      <c r="BL127" s="1064"/>
      <c r="BM127" s="1065" t="s">
        <v>455</v>
      </c>
      <c r="BN127" s="1063"/>
      <c r="BO127" s="1063"/>
      <c r="BP127" s="1063"/>
      <c r="BQ127" s="1063"/>
      <c r="BR127" s="1063"/>
      <c r="BS127" s="1064"/>
      <c r="BT127" s="1065" t="s">
        <v>456</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457</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c r="A128" s="1073" t="s">
        <v>458</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459</v>
      </c>
      <c r="X128" s="1075"/>
      <c r="Y128" s="1075"/>
      <c r="Z128" s="1076"/>
      <c r="AA128" s="1077">
        <v>1318617</v>
      </c>
      <c r="AB128" s="1078"/>
      <c r="AC128" s="1078"/>
      <c r="AD128" s="1078"/>
      <c r="AE128" s="1079"/>
      <c r="AF128" s="1080">
        <v>894322</v>
      </c>
      <c r="AG128" s="1078"/>
      <c r="AH128" s="1078"/>
      <c r="AI128" s="1078"/>
      <c r="AJ128" s="1079"/>
      <c r="AK128" s="1080">
        <v>480657</v>
      </c>
      <c r="AL128" s="1078"/>
      <c r="AM128" s="1078"/>
      <c r="AN128" s="1078"/>
      <c r="AO128" s="1079"/>
      <c r="AP128" s="1081"/>
      <c r="AQ128" s="1082"/>
      <c r="AR128" s="1082"/>
      <c r="AS128" s="1082"/>
      <c r="AT128" s="1083"/>
      <c r="AU128" s="235"/>
      <c r="AV128" s="235"/>
      <c r="AW128" s="235"/>
      <c r="AX128" s="918" t="s">
        <v>460</v>
      </c>
      <c r="AY128" s="919"/>
      <c r="AZ128" s="919"/>
      <c r="BA128" s="919"/>
      <c r="BB128" s="919"/>
      <c r="BC128" s="919"/>
      <c r="BD128" s="919"/>
      <c r="BE128" s="920"/>
      <c r="BF128" s="1084" t="s">
        <v>113</v>
      </c>
      <c r="BG128" s="1085"/>
      <c r="BH128" s="1085"/>
      <c r="BI128" s="1085"/>
      <c r="BJ128" s="1085"/>
      <c r="BK128" s="1085"/>
      <c r="BL128" s="1086"/>
      <c r="BM128" s="1084">
        <v>11.85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461</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v>18067</v>
      </c>
      <c r="DR128" s="1070"/>
      <c r="DS128" s="1070"/>
      <c r="DT128" s="1070"/>
      <c r="DU128" s="1070"/>
      <c r="DV128" s="1071">
        <v>0.1</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462</v>
      </c>
      <c r="X129" s="1104"/>
      <c r="Y129" s="1104"/>
      <c r="Z129" s="1105"/>
      <c r="AA129" s="988">
        <v>28611389</v>
      </c>
      <c r="AB129" s="989"/>
      <c r="AC129" s="989"/>
      <c r="AD129" s="989"/>
      <c r="AE129" s="990"/>
      <c r="AF129" s="991">
        <v>29061837</v>
      </c>
      <c r="AG129" s="989"/>
      <c r="AH129" s="989"/>
      <c r="AI129" s="989"/>
      <c r="AJ129" s="990"/>
      <c r="AK129" s="991">
        <v>29029662</v>
      </c>
      <c r="AL129" s="989"/>
      <c r="AM129" s="989"/>
      <c r="AN129" s="989"/>
      <c r="AO129" s="990"/>
      <c r="AP129" s="1106"/>
      <c r="AQ129" s="1107"/>
      <c r="AR129" s="1107"/>
      <c r="AS129" s="1107"/>
      <c r="AT129" s="1108"/>
      <c r="AU129" s="237"/>
      <c r="AV129" s="237"/>
      <c r="AW129" s="237"/>
      <c r="AX129" s="1097" t="s">
        <v>463</v>
      </c>
      <c r="AY129" s="980"/>
      <c r="AZ129" s="980"/>
      <c r="BA129" s="980"/>
      <c r="BB129" s="980"/>
      <c r="BC129" s="980"/>
      <c r="BD129" s="980"/>
      <c r="BE129" s="981"/>
      <c r="BF129" s="1098" t="s">
        <v>113</v>
      </c>
      <c r="BG129" s="1099"/>
      <c r="BH129" s="1099"/>
      <c r="BI129" s="1099"/>
      <c r="BJ129" s="1099"/>
      <c r="BK129" s="1099"/>
      <c r="BL129" s="1100"/>
      <c r="BM129" s="1098">
        <v>16.850000000000001</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465</v>
      </c>
      <c r="X130" s="1104"/>
      <c r="Y130" s="1104"/>
      <c r="Z130" s="1105"/>
      <c r="AA130" s="988">
        <v>3780704</v>
      </c>
      <c r="AB130" s="989"/>
      <c r="AC130" s="989"/>
      <c r="AD130" s="989"/>
      <c r="AE130" s="990"/>
      <c r="AF130" s="991">
        <v>3726060</v>
      </c>
      <c r="AG130" s="989"/>
      <c r="AH130" s="989"/>
      <c r="AI130" s="989"/>
      <c r="AJ130" s="990"/>
      <c r="AK130" s="991">
        <v>3927307</v>
      </c>
      <c r="AL130" s="989"/>
      <c r="AM130" s="989"/>
      <c r="AN130" s="989"/>
      <c r="AO130" s="990"/>
      <c r="AP130" s="1106"/>
      <c r="AQ130" s="1107"/>
      <c r="AR130" s="1107"/>
      <c r="AS130" s="1107"/>
      <c r="AT130" s="1108"/>
      <c r="AU130" s="237"/>
      <c r="AV130" s="237"/>
      <c r="AW130" s="237"/>
      <c r="AX130" s="1097" t="s">
        <v>466</v>
      </c>
      <c r="AY130" s="980"/>
      <c r="AZ130" s="980"/>
      <c r="BA130" s="980"/>
      <c r="BB130" s="980"/>
      <c r="BC130" s="980"/>
      <c r="BD130" s="980"/>
      <c r="BE130" s="981"/>
      <c r="BF130" s="1134">
        <v>6.7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467</v>
      </c>
      <c r="X131" s="1142"/>
      <c r="Y131" s="1142"/>
      <c r="Z131" s="1143"/>
      <c r="AA131" s="1035">
        <v>24830685</v>
      </c>
      <c r="AB131" s="1014"/>
      <c r="AC131" s="1014"/>
      <c r="AD131" s="1014"/>
      <c r="AE131" s="1015"/>
      <c r="AF131" s="1013">
        <v>25335777</v>
      </c>
      <c r="AG131" s="1014"/>
      <c r="AH131" s="1014"/>
      <c r="AI131" s="1014"/>
      <c r="AJ131" s="1015"/>
      <c r="AK131" s="1013">
        <v>25102355</v>
      </c>
      <c r="AL131" s="1014"/>
      <c r="AM131" s="1014"/>
      <c r="AN131" s="1014"/>
      <c r="AO131" s="1015"/>
      <c r="AP131" s="1144"/>
      <c r="AQ131" s="1145"/>
      <c r="AR131" s="1145"/>
      <c r="AS131" s="1145"/>
      <c r="AT131" s="1146"/>
      <c r="AU131" s="237"/>
      <c r="AV131" s="237"/>
      <c r="AW131" s="237"/>
      <c r="AX131" s="1116" t="s">
        <v>468</v>
      </c>
      <c r="AY131" s="1067"/>
      <c r="AZ131" s="1067"/>
      <c r="BA131" s="1067"/>
      <c r="BB131" s="1067"/>
      <c r="BC131" s="1067"/>
      <c r="BD131" s="1067"/>
      <c r="BE131" s="1068"/>
      <c r="BF131" s="1117">
        <v>69.599999999999994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470</v>
      </c>
      <c r="W132" s="1127"/>
      <c r="X132" s="1127"/>
      <c r="Y132" s="1127"/>
      <c r="Z132" s="1128"/>
      <c r="AA132" s="1129">
        <v>4.450183311</v>
      </c>
      <c r="AB132" s="1130"/>
      <c r="AC132" s="1130"/>
      <c r="AD132" s="1130"/>
      <c r="AE132" s="1131"/>
      <c r="AF132" s="1132">
        <v>7.5104347499999999</v>
      </c>
      <c r="AG132" s="1130"/>
      <c r="AH132" s="1130"/>
      <c r="AI132" s="1130"/>
      <c r="AJ132" s="1131"/>
      <c r="AK132" s="1132">
        <v>8.1485502059999995</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471</v>
      </c>
      <c r="W133" s="1110"/>
      <c r="X133" s="1110"/>
      <c r="Y133" s="1110"/>
      <c r="Z133" s="1111"/>
      <c r="AA133" s="1112">
        <v>6</v>
      </c>
      <c r="AB133" s="1113"/>
      <c r="AC133" s="1113"/>
      <c r="AD133" s="1113"/>
      <c r="AE133" s="1114"/>
      <c r="AF133" s="1112">
        <v>6.1</v>
      </c>
      <c r="AG133" s="1113"/>
      <c r="AH133" s="1113"/>
      <c r="AI133" s="1113"/>
      <c r="AJ133" s="1114"/>
      <c r="AK133" s="1112">
        <v>6.7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6" zoomScale="75" zoomScaleNormal="85" zoomScaleSheetLayoutView="7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472</v>
      </c>
      <c r="B5" s="248"/>
      <c r="C5" s="248"/>
      <c r="D5" s="248"/>
      <c r="E5" s="248"/>
      <c r="F5" s="248"/>
      <c r="G5" s="248"/>
      <c r="H5" s="248"/>
      <c r="I5" s="248"/>
      <c r="J5" s="248"/>
      <c r="K5" s="248"/>
      <c r="L5" s="248"/>
      <c r="M5" s="248"/>
      <c r="N5" s="248"/>
      <c r="O5" s="249"/>
    </row>
    <row r="6" spans="1:16">
      <c r="A6" s="250"/>
      <c r="B6" s="246"/>
      <c r="C6" s="246"/>
      <c r="D6" s="246"/>
      <c r="E6" s="246"/>
      <c r="F6" s="246"/>
      <c r="G6" s="251" t="s">
        <v>473</v>
      </c>
      <c r="H6" s="251"/>
      <c r="I6" s="251"/>
      <c r="J6" s="251"/>
      <c r="K6" s="246"/>
      <c r="L6" s="246"/>
      <c r="M6" s="246"/>
      <c r="N6" s="246"/>
    </row>
    <row r="7" spans="1:16">
      <c r="A7" s="250"/>
      <c r="B7" s="246"/>
      <c r="C7" s="246"/>
      <c r="D7" s="246"/>
      <c r="E7" s="246"/>
      <c r="F7" s="246"/>
      <c r="G7" s="253"/>
      <c r="H7" s="254"/>
      <c r="I7" s="254"/>
      <c r="J7" s="255"/>
      <c r="K7" s="1150" t="s">
        <v>474</v>
      </c>
      <c r="L7" s="256"/>
      <c r="M7" s="257" t="s">
        <v>475</v>
      </c>
      <c r="N7" s="258"/>
    </row>
    <row r="8" spans="1:16">
      <c r="A8" s="250"/>
      <c r="B8" s="246"/>
      <c r="C8" s="246"/>
      <c r="D8" s="246"/>
      <c r="E8" s="246"/>
      <c r="F8" s="246"/>
      <c r="G8" s="259"/>
      <c r="H8" s="260"/>
      <c r="I8" s="260"/>
      <c r="J8" s="261"/>
      <c r="K8" s="1151"/>
      <c r="L8" s="262" t="s">
        <v>476</v>
      </c>
      <c r="M8" s="263" t="s">
        <v>477</v>
      </c>
      <c r="N8" s="264" t="s">
        <v>478</v>
      </c>
    </row>
    <row r="9" spans="1:16">
      <c r="A9" s="250"/>
      <c r="B9" s="246"/>
      <c r="C9" s="246"/>
      <c r="D9" s="246"/>
      <c r="E9" s="246"/>
      <c r="F9" s="246"/>
      <c r="G9" s="1152" t="s">
        <v>479</v>
      </c>
      <c r="H9" s="1153"/>
      <c r="I9" s="1153"/>
      <c r="J9" s="1154"/>
      <c r="K9" s="265">
        <v>8996530</v>
      </c>
      <c r="L9" s="266">
        <v>62663</v>
      </c>
      <c r="M9" s="267">
        <v>56511</v>
      </c>
      <c r="N9" s="268">
        <v>10.9</v>
      </c>
    </row>
    <row r="10" spans="1:16">
      <c r="A10" s="250"/>
      <c r="B10" s="246"/>
      <c r="C10" s="246"/>
      <c r="D10" s="246"/>
      <c r="E10" s="246"/>
      <c r="F10" s="246"/>
      <c r="G10" s="1152" t="s">
        <v>480</v>
      </c>
      <c r="H10" s="1153"/>
      <c r="I10" s="1153"/>
      <c r="J10" s="1154"/>
      <c r="K10" s="269">
        <v>19065</v>
      </c>
      <c r="L10" s="270">
        <v>133</v>
      </c>
      <c r="M10" s="271">
        <v>3634</v>
      </c>
      <c r="N10" s="272">
        <v>-96.3</v>
      </c>
    </row>
    <row r="11" spans="1:16" ht="13.5" customHeight="1">
      <c r="A11" s="250"/>
      <c r="B11" s="246"/>
      <c r="C11" s="246"/>
      <c r="D11" s="246"/>
      <c r="E11" s="246"/>
      <c r="F11" s="246"/>
      <c r="G11" s="1152" t="s">
        <v>481</v>
      </c>
      <c r="H11" s="1153"/>
      <c r="I11" s="1153"/>
      <c r="J11" s="1154"/>
      <c r="K11" s="269">
        <v>32186</v>
      </c>
      <c r="L11" s="270">
        <v>224</v>
      </c>
      <c r="M11" s="271">
        <v>3413</v>
      </c>
      <c r="N11" s="272">
        <v>-93.4</v>
      </c>
    </row>
    <row r="12" spans="1:16" ht="13.5" customHeight="1">
      <c r="A12" s="250"/>
      <c r="B12" s="246"/>
      <c r="C12" s="246"/>
      <c r="D12" s="246"/>
      <c r="E12" s="246"/>
      <c r="F12" s="246"/>
      <c r="G12" s="1152" t="s">
        <v>482</v>
      </c>
      <c r="H12" s="1153"/>
      <c r="I12" s="1153"/>
      <c r="J12" s="1154"/>
      <c r="K12" s="269" t="s">
        <v>483</v>
      </c>
      <c r="L12" s="270" t="s">
        <v>483</v>
      </c>
      <c r="M12" s="271">
        <v>498</v>
      </c>
      <c r="N12" s="272" t="s">
        <v>483</v>
      </c>
    </row>
    <row r="13" spans="1:16" ht="13.5" customHeight="1">
      <c r="A13" s="250"/>
      <c r="B13" s="246"/>
      <c r="C13" s="246"/>
      <c r="D13" s="246"/>
      <c r="E13" s="246"/>
      <c r="F13" s="246"/>
      <c r="G13" s="1152" t="s">
        <v>484</v>
      </c>
      <c r="H13" s="1153"/>
      <c r="I13" s="1153"/>
      <c r="J13" s="1154"/>
      <c r="K13" s="269" t="s">
        <v>483</v>
      </c>
      <c r="L13" s="270" t="s">
        <v>483</v>
      </c>
      <c r="M13" s="271">
        <v>0</v>
      </c>
      <c r="N13" s="272" t="s">
        <v>483</v>
      </c>
    </row>
    <row r="14" spans="1:16" ht="13.5" customHeight="1">
      <c r="A14" s="250"/>
      <c r="B14" s="246"/>
      <c r="C14" s="246"/>
      <c r="D14" s="246"/>
      <c r="E14" s="246"/>
      <c r="F14" s="246"/>
      <c r="G14" s="1152" t="s">
        <v>485</v>
      </c>
      <c r="H14" s="1153"/>
      <c r="I14" s="1153"/>
      <c r="J14" s="1154"/>
      <c r="K14" s="269">
        <v>449474</v>
      </c>
      <c r="L14" s="270">
        <v>3131</v>
      </c>
      <c r="M14" s="271">
        <v>2520</v>
      </c>
      <c r="N14" s="272">
        <v>24.2</v>
      </c>
    </row>
    <row r="15" spans="1:16" ht="13.5" customHeight="1">
      <c r="A15" s="250"/>
      <c r="B15" s="246"/>
      <c r="C15" s="246"/>
      <c r="D15" s="246"/>
      <c r="E15" s="246"/>
      <c r="F15" s="246"/>
      <c r="G15" s="1152" t="s">
        <v>486</v>
      </c>
      <c r="H15" s="1153"/>
      <c r="I15" s="1153"/>
      <c r="J15" s="1154"/>
      <c r="K15" s="269">
        <v>121243</v>
      </c>
      <c r="L15" s="270">
        <v>844</v>
      </c>
      <c r="M15" s="271">
        <v>1086</v>
      </c>
      <c r="N15" s="272">
        <v>-22.3</v>
      </c>
    </row>
    <row r="16" spans="1:16">
      <c r="A16" s="250"/>
      <c r="B16" s="246"/>
      <c r="C16" s="246"/>
      <c r="D16" s="246"/>
      <c r="E16" s="246"/>
      <c r="F16" s="246"/>
      <c r="G16" s="1155" t="s">
        <v>487</v>
      </c>
      <c r="H16" s="1156"/>
      <c r="I16" s="1156"/>
      <c r="J16" s="1157"/>
      <c r="K16" s="270">
        <v>-767310</v>
      </c>
      <c r="L16" s="270">
        <v>-5345</v>
      </c>
      <c r="M16" s="271">
        <v>-4875</v>
      </c>
      <c r="N16" s="272">
        <v>9.6</v>
      </c>
    </row>
    <row r="17" spans="1:16">
      <c r="A17" s="250"/>
      <c r="B17" s="246"/>
      <c r="C17" s="246"/>
      <c r="D17" s="246"/>
      <c r="E17" s="246"/>
      <c r="F17" s="246"/>
      <c r="G17" s="1155" t="s">
        <v>172</v>
      </c>
      <c r="H17" s="1156"/>
      <c r="I17" s="1156"/>
      <c r="J17" s="1157"/>
      <c r="K17" s="270">
        <v>8851188</v>
      </c>
      <c r="L17" s="270">
        <v>61651</v>
      </c>
      <c r="M17" s="271">
        <v>62786</v>
      </c>
      <c r="N17" s="272">
        <v>-1.8</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488</v>
      </c>
      <c r="H19" s="246"/>
      <c r="I19" s="246"/>
      <c r="J19" s="246"/>
      <c r="K19" s="246"/>
      <c r="L19" s="246"/>
      <c r="M19" s="246"/>
      <c r="N19" s="246"/>
    </row>
    <row r="20" spans="1:16">
      <c r="A20" s="250"/>
      <c r="B20" s="246"/>
      <c r="C20" s="246"/>
      <c r="D20" s="246"/>
      <c r="E20" s="246"/>
      <c r="F20" s="246"/>
      <c r="G20" s="274"/>
      <c r="H20" s="275"/>
      <c r="I20" s="275"/>
      <c r="J20" s="276"/>
      <c r="K20" s="277" t="s">
        <v>489</v>
      </c>
      <c r="L20" s="278" t="s">
        <v>490</v>
      </c>
      <c r="M20" s="279" t="s">
        <v>491</v>
      </c>
      <c r="N20" s="280"/>
    </row>
    <row r="21" spans="1:16" s="286" customFormat="1">
      <c r="A21" s="281"/>
      <c r="B21" s="251"/>
      <c r="C21" s="251"/>
      <c r="D21" s="251"/>
      <c r="E21" s="251"/>
      <c r="F21" s="251"/>
      <c r="G21" s="1147" t="s">
        <v>492</v>
      </c>
      <c r="H21" s="1148"/>
      <c r="I21" s="1148"/>
      <c r="J21" s="1149"/>
      <c r="K21" s="282">
        <v>6.4</v>
      </c>
      <c r="L21" s="283">
        <v>5.97</v>
      </c>
      <c r="M21" s="284">
        <v>0.43</v>
      </c>
      <c r="N21" s="251"/>
      <c r="O21" s="285"/>
      <c r="P21" s="281"/>
    </row>
    <row r="22" spans="1:16" s="286" customFormat="1">
      <c r="A22" s="281"/>
      <c r="B22" s="251"/>
      <c r="C22" s="251"/>
      <c r="D22" s="251"/>
      <c r="E22" s="251"/>
      <c r="F22" s="251"/>
      <c r="G22" s="1147" t="s">
        <v>493</v>
      </c>
      <c r="H22" s="1148"/>
      <c r="I22" s="1148"/>
      <c r="J22" s="1149"/>
      <c r="K22" s="287">
        <v>95.3</v>
      </c>
      <c r="L22" s="288">
        <v>99.8</v>
      </c>
      <c r="M22" s="289">
        <v>-4.5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494</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495</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496</v>
      </c>
      <c r="H29" s="251"/>
      <c r="I29" s="251"/>
      <c r="J29" s="251"/>
      <c r="K29" s="246"/>
      <c r="L29" s="246"/>
      <c r="M29" s="246"/>
      <c r="N29" s="246"/>
      <c r="O29" s="295"/>
    </row>
    <row r="30" spans="1:16">
      <c r="A30" s="250"/>
      <c r="B30" s="246"/>
      <c r="C30" s="246"/>
      <c r="D30" s="246"/>
      <c r="E30" s="246"/>
      <c r="F30" s="246"/>
      <c r="G30" s="253"/>
      <c r="H30" s="254"/>
      <c r="I30" s="254"/>
      <c r="J30" s="255"/>
      <c r="K30" s="1150" t="s">
        <v>474</v>
      </c>
      <c r="L30" s="256"/>
      <c r="M30" s="257" t="s">
        <v>475</v>
      </c>
      <c r="N30" s="258"/>
    </row>
    <row r="31" spans="1:16">
      <c r="A31" s="250"/>
      <c r="B31" s="246"/>
      <c r="C31" s="246"/>
      <c r="D31" s="246"/>
      <c r="E31" s="246"/>
      <c r="F31" s="246"/>
      <c r="G31" s="259"/>
      <c r="H31" s="260"/>
      <c r="I31" s="260"/>
      <c r="J31" s="261"/>
      <c r="K31" s="1151"/>
      <c r="L31" s="262" t="s">
        <v>476</v>
      </c>
      <c r="M31" s="263" t="s">
        <v>477</v>
      </c>
      <c r="N31" s="264" t="s">
        <v>478</v>
      </c>
    </row>
    <row r="32" spans="1:16" ht="27" customHeight="1">
      <c r="A32" s="250"/>
      <c r="B32" s="246"/>
      <c r="C32" s="246"/>
      <c r="D32" s="246"/>
      <c r="E32" s="246"/>
      <c r="F32" s="246"/>
      <c r="G32" s="1163" t="s">
        <v>497</v>
      </c>
      <c r="H32" s="1164"/>
      <c r="I32" s="1164"/>
      <c r="J32" s="1165"/>
      <c r="K32" s="296">
        <v>4891353</v>
      </c>
      <c r="L32" s="296">
        <v>34069</v>
      </c>
      <c r="M32" s="297">
        <v>33036</v>
      </c>
      <c r="N32" s="298">
        <v>3.1</v>
      </c>
    </row>
    <row r="33" spans="1:16" ht="13.5" customHeight="1">
      <c r="A33" s="250"/>
      <c r="B33" s="246"/>
      <c r="C33" s="246"/>
      <c r="D33" s="246"/>
      <c r="E33" s="246"/>
      <c r="F33" s="246"/>
      <c r="G33" s="1163" t="s">
        <v>498</v>
      </c>
      <c r="H33" s="1164"/>
      <c r="I33" s="1164"/>
      <c r="J33" s="1165"/>
      <c r="K33" s="296" t="s">
        <v>483</v>
      </c>
      <c r="L33" s="296" t="s">
        <v>483</v>
      </c>
      <c r="M33" s="297" t="s">
        <v>483</v>
      </c>
      <c r="N33" s="298" t="s">
        <v>483</v>
      </c>
    </row>
    <row r="34" spans="1:16" ht="27" customHeight="1">
      <c r="A34" s="250"/>
      <c r="B34" s="246"/>
      <c r="C34" s="246"/>
      <c r="D34" s="246"/>
      <c r="E34" s="246"/>
      <c r="F34" s="246"/>
      <c r="G34" s="1163" t="s">
        <v>499</v>
      </c>
      <c r="H34" s="1164"/>
      <c r="I34" s="1164"/>
      <c r="J34" s="1165"/>
      <c r="K34" s="296">
        <v>96667</v>
      </c>
      <c r="L34" s="296">
        <v>673</v>
      </c>
      <c r="M34" s="297">
        <v>44</v>
      </c>
      <c r="N34" s="298">
        <v>1429.5</v>
      </c>
    </row>
    <row r="35" spans="1:16" ht="27" customHeight="1">
      <c r="A35" s="250"/>
      <c r="B35" s="246"/>
      <c r="C35" s="246"/>
      <c r="D35" s="246"/>
      <c r="E35" s="246"/>
      <c r="F35" s="246"/>
      <c r="G35" s="1163" t="s">
        <v>500</v>
      </c>
      <c r="H35" s="1164"/>
      <c r="I35" s="1164"/>
      <c r="J35" s="1165"/>
      <c r="K35" s="296">
        <v>1432987</v>
      </c>
      <c r="L35" s="296">
        <v>9981</v>
      </c>
      <c r="M35" s="297">
        <v>7207</v>
      </c>
      <c r="N35" s="298">
        <v>38.5</v>
      </c>
    </row>
    <row r="36" spans="1:16" ht="27" customHeight="1">
      <c r="A36" s="250"/>
      <c r="B36" s="246"/>
      <c r="C36" s="246"/>
      <c r="D36" s="246"/>
      <c r="E36" s="246"/>
      <c r="F36" s="246"/>
      <c r="G36" s="1163" t="s">
        <v>501</v>
      </c>
      <c r="H36" s="1164"/>
      <c r="I36" s="1164"/>
      <c r="J36" s="1165"/>
      <c r="K36" s="296">
        <v>9630</v>
      </c>
      <c r="L36" s="296">
        <v>67</v>
      </c>
      <c r="M36" s="297">
        <v>1383</v>
      </c>
      <c r="N36" s="298">
        <v>-95.2</v>
      </c>
    </row>
    <row r="37" spans="1:16" ht="13.5" customHeight="1">
      <c r="A37" s="250"/>
      <c r="B37" s="246"/>
      <c r="C37" s="246"/>
      <c r="D37" s="246"/>
      <c r="E37" s="246"/>
      <c r="F37" s="246"/>
      <c r="G37" s="1163" t="s">
        <v>502</v>
      </c>
      <c r="H37" s="1164"/>
      <c r="I37" s="1164"/>
      <c r="J37" s="1165"/>
      <c r="K37" s="296">
        <v>22805</v>
      </c>
      <c r="L37" s="296">
        <v>159</v>
      </c>
      <c r="M37" s="297">
        <v>788</v>
      </c>
      <c r="N37" s="298">
        <v>-79.8</v>
      </c>
    </row>
    <row r="38" spans="1:16" ht="27" customHeight="1">
      <c r="A38" s="250"/>
      <c r="B38" s="246"/>
      <c r="C38" s="246"/>
      <c r="D38" s="246"/>
      <c r="E38" s="246"/>
      <c r="F38" s="246"/>
      <c r="G38" s="1166" t="s">
        <v>503</v>
      </c>
      <c r="H38" s="1167"/>
      <c r="I38" s="1167"/>
      <c r="J38" s="1168"/>
      <c r="K38" s="299" t="s">
        <v>483</v>
      </c>
      <c r="L38" s="299" t="s">
        <v>483</v>
      </c>
      <c r="M38" s="300">
        <v>1</v>
      </c>
      <c r="N38" s="301" t="s">
        <v>483</v>
      </c>
      <c r="O38" s="295"/>
    </row>
    <row r="39" spans="1:16">
      <c r="A39" s="250"/>
      <c r="B39" s="246"/>
      <c r="C39" s="246"/>
      <c r="D39" s="246"/>
      <c r="E39" s="246"/>
      <c r="F39" s="246"/>
      <c r="G39" s="1166" t="s">
        <v>504</v>
      </c>
      <c r="H39" s="1167"/>
      <c r="I39" s="1167"/>
      <c r="J39" s="1168"/>
      <c r="K39" s="302">
        <v>-480657</v>
      </c>
      <c r="L39" s="302">
        <v>-3348</v>
      </c>
      <c r="M39" s="303">
        <v>-7012</v>
      </c>
      <c r="N39" s="304">
        <v>-52.3</v>
      </c>
      <c r="O39" s="295"/>
    </row>
    <row r="40" spans="1:16" ht="27" customHeight="1">
      <c r="A40" s="250"/>
      <c r="B40" s="246"/>
      <c r="C40" s="246"/>
      <c r="D40" s="246"/>
      <c r="E40" s="246"/>
      <c r="F40" s="246"/>
      <c r="G40" s="1163" t="s">
        <v>505</v>
      </c>
      <c r="H40" s="1164"/>
      <c r="I40" s="1164"/>
      <c r="J40" s="1165"/>
      <c r="K40" s="302">
        <v>-3927307</v>
      </c>
      <c r="L40" s="302">
        <v>-27355</v>
      </c>
      <c r="M40" s="303">
        <v>-26691</v>
      </c>
      <c r="N40" s="304">
        <v>2.5</v>
      </c>
      <c r="O40" s="295"/>
    </row>
    <row r="41" spans="1:16">
      <c r="A41" s="250"/>
      <c r="B41" s="246"/>
      <c r="C41" s="246"/>
      <c r="D41" s="246"/>
      <c r="E41" s="246"/>
      <c r="F41" s="246"/>
      <c r="G41" s="1169" t="s">
        <v>283</v>
      </c>
      <c r="H41" s="1170"/>
      <c r="I41" s="1170"/>
      <c r="J41" s="1171"/>
      <c r="K41" s="296">
        <v>2045478</v>
      </c>
      <c r="L41" s="302">
        <v>14247</v>
      </c>
      <c r="M41" s="303">
        <v>8756</v>
      </c>
      <c r="N41" s="304">
        <v>62.7</v>
      </c>
      <c r="O41" s="295"/>
    </row>
    <row r="42" spans="1:16">
      <c r="A42" s="250"/>
      <c r="B42" s="246"/>
      <c r="C42" s="246"/>
      <c r="D42" s="246"/>
      <c r="E42" s="246"/>
      <c r="F42" s="246"/>
      <c r="G42" s="305" t="s">
        <v>506</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507</v>
      </c>
      <c r="B47" s="246"/>
      <c r="C47" s="246"/>
      <c r="D47" s="246"/>
      <c r="E47" s="246"/>
      <c r="F47" s="246"/>
      <c r="G47" s="246"/>
      <c r="H47" s="246"/>
      <c r="I47" s="246"/>
      <c r="J47" s="246"/>
      <c r="K47" s="246"/>
      <c r="L47" s="246"/>
      <c r="M47" s="246"/>
      <c r="N47" s="246"/>
    </row>
    <row r="48" spans="1:16">
      <c r="A48" s="250"/>
      <c r="B48" s="246"/>
      <c r="C48" s="246"/>
      <c r="D48" s="246"/>
      <c r="E48" s="246"/>
      <c r="F48" s="246"/>
      <c r="G48" s="310" t="s">
        <v>508</v>
      </c>
      <c r="H48" s="310"/>
      <c r="I48" s="310"/>
      <c r="J48" s="310"/>
      <c r="K48" s="310"/>
      <c r="L48" s="310"/>
      <c r="M48" s="311"/>
      <c r="N48" s="310"/>
    </row>
    <row r="49" spans="1:14" ht="13.5" customHeight="1">
      <c r="A49" s="250"/>
      <c r="B49" s="246"/>
      <c r="C49" s="246"/>
      <c r="D49" s="246"/>
      <c r="E49" s="246"/>
      <c r="F49" s="246"/>
      <c r="G49" s="312"/>
      <c r="H49" s="313"/>
      <c r="I49" s="1158" t="s">
        <v>474</v>
      </c>
      <c r="J49" s="1160" t="s">
        <v>509</v>
      </c>
      <c r="K49" s="1161"/>
      <c r="L49" s="1161"/>
      <c r="M49" s="1161"/>
      <c r="N49" s="1162"/>
    </row>
    <row r="50" spans="1:14">
      <c r="A50" s="250"/>
      <c r="B50" s="246"/>
      <c r="C50" s="246"/>
      <c r="D50" s="246"/>
      <c r="E50" s="246"/>
      <c r="F50" s="246"/>
      <c r="G50" s="314"/>
      <c r="H50" s="315"/>
      <c r="I50" s="1159"/>
      <c r="J50" s="316" t="s">
        <v>510</v>
      </c>
      <c r="K50" s="317" t="s">
        <v>511</v>
      </c>
      <c r="L50" s="318" t="s">
        <v>512</v>
      </c>
      <c r="M50" s="319" t="s">
        <v>513</v>
      </c>
      <c r="N50" s="320" t="s">
        <v>514</v>
      </c>
    </row>
    <row r="51" spans="1:14">
      <c r="A51" s="250"/>
      <c r="B51" s="246"/>
      <c r="C51" s="246"/>
      <c r="D51" s="246"/>
      <c r="E51" s="246"/>
      <c r="F51" s="246"/>
      <c r="G51" s="312" t="s">
        <v>515</v>
      </c>
      <c r="H51" s="313"/>
      <c r="I51" s="321">
        <v>7706888</v>
      </c>
      <c r="J51" s="322">
        <v>52844</v>
      </c>
      <c r="K51" s="323">
        <v>-18</v>
      </c>
      <c r="L51" s="324">
        <v>43493</v>
      </c>
      <c r="M51" s="325">
        <v>5</v>
      </c>
      <c r="N51" s="326">
        <v>-23</v>
      </c>
    </row>
    <row r="52" spans="1:14">
      <c r="A52" s="250"/>
      <c r="B52" s="246"/>
      <c r="C52" s="246"/>
      <c r="D52" s="246"/>
      <c r="E52" s="246"/>
      <c r="F52" s="246"/>
      <c r="G52" s="327"/>
      <c r="H52" s="328" t="s">
        <v>516</v>
      </c>
      <c r="I52" s="329">
        <v>5076598</v>
      </c>
      <c r="J52" s="330">
        <v>34809</v>
      </c>
      <c r="K52" s="331">
        <v>7.9</v>
      </c>
      <c r="L52" s="332">
        <v>23254</v>
      </c>
      <c r="M52" s="333">
        <v>4</v>
      </c>
      <c r="N52" s="334">
        <v>3.9</v>
      </c>
    </row>
    <row r="53" spans="1:14">
      <c r="A53" s="250"/>
      <c r="B53" s="246"/>
      <c r="C53" s="246"/>
      <c r="D53" s="246"/>
      <c r="E53" s="246"/>
      <c r="F53" s="246"/>
      <c r="G53" s="312" t="s">
        <v>517</v>
      </c>
      <c r="H53" s="313"/>
      <c r="I53" s="321">
        <v>10841632</v>
      </c>
      <c r="J53" s="322">
        <v>74497</v>
      </c>
      <c r="K53" s="323">
        <v>41</v>
      </c>
      <c r="L53" s="324">
        <v>50840</v>
      </c>
      <c r="M53" s="325">
        <v>16.899999999999999</v>
      </c>
      <c r="N53" s="326">
        <v>24.1</v>
      </c>
    </row>
    <row r="54" spans="1:14">
      <c r="A54" s="250"/>
      <c r="B54" s="246"/>
      <c r="C54" s="246"/>
      <c r="D54" s="246"/>
      <c r="E54" s="246"/>
      <c r="F54" s="246"/>
      <c r="G54" s="327"/>
      <c r="H54" s="328" t="s">
        <v>516</v>
      </c>
      <c r="I54" s="329">
        <v>6221158</v>
      </c>
      <c r="J54" s="330">
        <v>42748</v>
      </c>
      <c r="K54" s="331">
        <v>22.8</v>
      </c>
      <c r="L54" s="332">
        <v>25367</v>
      </c>
      <c r="M54" s="333">
        <v>9.1</v>
      </c>
      <c r="N54" s="334">
        <v>13.7</v>
      </c>
    </row>
    <row r="55" spans="1:14">
      <c r="A55" s="250"/>
      <c r="B55" s="246"/>
      <c r="C55" s="246"/>
      <c r="D55" s="246"/>
      <c r="E55" s="246"/>
      <c r="F55" s="246"/>
      <c r="G55" s="312" t="s">
        <v>518</v>
      </c>
      <c r="H55" s="313"/>
      <c r="I55" s="321">
        <v>11235591</v>
      </c>
      <c r="J55" s="322">
        <v>77526</v>
      </c>
      <c r="K55" s="323">
        <v>4.0999999999999996</v>
      </c>
      <c r="L55" s="324">
        <v>53605</v>
      </c>
      <c r="M55" s="325">
        <v>5.4</v>
      </c>
      <c r="N55" s="326">
        <v>-1.3</v>
      </c>
    </row>
    <row r="56" spans="1:14">
      <c r="A56" s="250"/>
      <c r="B56" s="246"/>
      <c r="C56" s="246"/>
      <c r="D56" s="246"/>
      <c r="E56" s="246"/>
      <c r="F56" s="246"/>
      <c r="G56" s="327"/>
      <c r="H56" s="328" t="s">
        <v>516</v>
      </c>
      <c r="I56" s="329">
        <v>7771204</v>
      </c>
      <c r="J56" s="330">
        <v>53622</v>
      </c>
      <c r="K56" s="331">
        <v>25.4</v>
      </c>
      <c r="L56" s="332">
        <v>28343</v>
      </c>
      <c r="M56" s="333">
        <v>11.7</v>
      </c>
      <c r="N56" s="334">
        <v>13.7</v>
      </c>
    </row>
    <row r="57" spans="1:14">
      <c r="A57" s="250"/>
      <c r="B57" s="246"/>
      <c r="C57" s="246"/>
      <c r="D57" s="246"/>
      <c r="E57" s="246"/>
      <c r="F57" s="246"/>
      <c r="G57" s="312" t="s">
        <v>519</v>
      </c>
      <c r="H57" s="313"/>
      <c r="I57" s="321">
        <v>15978802</v>
      </c>
      <c r="J57" s="322">
        <v>110896</v>
      </c>
      <c r="K57" s="323">
        <v>43</v>
      </c>
      <c r="L57" s="324">
        <v>44267</v>
      </c>
      <c r="M57" s="325">
        <v>-17.399999999999999</v>
      </c>
      <c r="N57" s="326">
        <v>60.4</v>
      </c>
    </row>
    <row r="58" spans="1:14">
      <c r="A58" s="250"/>
      <c r="B58" s="246"/>
      <c r="C58" s="246"/>
      <c r="D58" s="246"/>
      <c r="E58" s="246"/>
      <c r="F58" s="246"/>
      <c r="G58" s="327"/>
      <c r="H58" s="328" t="s">
        <v>516</v>
      </c>
      <c r="I58" s="329">
        <v>11200014</v>
      </c>
      <c r="J58" s="330">
        <v>77730</v>
      </c>
      <c r="K58" s="331">
        <v>45</v>
      </c>
      <c r="L58" s="332">
        <v>26161</v>
      </c>
      <c r="M58" s="333">
        <v>-7.7</v>
      </c>
      <c r="N58" s="334">
        <v>52.7</v>
      </c>
    </row>
    <row r="59" spans="1:14">
      <c r="A59" s="250"/>
      <c r="B59" s="246"/>
      <c r="C59" s="246"/>
      <c r="D59" s="246"/>
      <c r="E59" s="246"/>
      <c r="F59" s="246"/>
      <c r="G59" s="312" t="s">
        <v>520</v>
      </c>
      <c r="H59" s="313"/>
      <c r="I59" s="321">
        <v>9851973</v>
      </c>
      <c r="J59" s="322">
        <v>68621</v>
      </c>
      <c r="K59" s="323">
        <v>-38.1</v>
      </c>
      <c r="L59" s="324">
        <v>40879</v>
      </c>
      <c r="M59" s="325">
        <v>-7.7</v>
      </c>
      <c r="N59" s="326">
        <v>-30.4</v>
      </c>
    </row>
    <row r="60" spans="1:14">
      <c r="A60" s="250"/>
      <c r="B60" s="246"/>
      <c r="C60" s="246"/>
      <c r="D60" s="246"/>
      <c r="E60" s="246"/>
      <c r="F60" s="246"/>
      <c r="G60" s="327"/>
      <c r="H60" s="328" t="s">
        <v>516</v>
      </c>
      <c r="I60" s="335">
        <v>6263079</v>
      </c>
      <c r="J60" s="330">
        <v>43624</v>
      </c>
      <c r="K60" s="331">
        <v>-43.9</v>
      </c>
      <c r="L60" s="332">
        <v>24087</v>
      </c>
      <c r="M60" s="333">
        <v>-7.9</v>
      </c>
      <c r="N60" s="334">
        <v>-36</v>
      </c>
    </row>
    <row r="61" spans="1:14">
      <c r="A61" s="250"/>
      <c r="B61" s="246"/>
      <c r="C61" s="246"/>
      <c r="D61" s="246"/>
      <c r="E61" s="246"/>
      <c r="F61" s="246"/>
      <c r="G61" s="312" t="s">
        <v>521</v>
      </c>
      <c r="H61" s="336"/>
      <c r="I61" s="337">
        <v>11122977</v>
      </c>
      <c r="J61" s="338">
        <v>76877</v>
      </c>
      <c r="K61" s="339">
        <v>6.4</v>
      </c>
      <c r="L61" s="340">
        <v>46617</v>
      </c>
      <c r="M61" s="341">
        <v>0.4</v>
      </c>
      <c r="N61" s="326">
        <v>6</v>
      </c>
    </row>
    <row r="62" spans="1:14">
      <c r="A62" s="250"/>
      <c r="B62" s="246"/>
      <c r="C62" s="246"/>
      <c r="D62" s="246"/>
      <c r="E62" s="246"/>
      <c r="F62" s="246"/>
      <c r="G62" s="327"/>
      <c r="H62" s="328" t="s">
        <v>516</v>
      </c>
      <c r="I62" s="329">
        <v>7306411</v>
      </c>
      <c r="J62" s="330">
        <v>50507</v>
      </c>
      <c r="K62" s="331">
        <v>11.4</v>
      </c>
      <c r="L62" s="332">
        <v>25442</v>
      </c>
      <c r="M62" s="333">
        <v>1.8</v>
      </c>
      <c r="N62" s="334">
        <v>9.6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16"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2" t="s">
        <v>3</v>
      </c>
      <c r="D47" s="1172"/>
      <c r="E47" s="1173"/>
      <c r="F47" s="11">
        <v>16.3</v>
      </c>
      <c r="G47" s="12">
        <v>19.16</v>
      </c>
      <c r="H47" s="12">
        <v>20.79</v>
      </c>
      <c r="I47" s="12">
        <v>18.27</v>
      </c>
      <c r="J47" s="13">
        <v>17.27</v>
      </c>
    </row>
    <row r="48" spans="2:10" ht="57.75" customHeight="1">
      <c r="B48" s="14"/>
      <c r="C48" s="1174" t="s">
        <v>4</v>
      </c>
      <c r="D48" s="1174"/>
      <c r="E48" s="1175"/>
      <c r="F48" s="15">
        <v>6.23</v>
      </c>
      <c r="G48" s="16">
        <v>7.15</v>
      </c>
      <c r="H48" s="16">
        <v>3.92</v>
      </c>
      <c r="I48" s="16">
        <v>2.23</v>
      </c>
      <c r="J48" s="17">
        <v>3.09</v>
      </c>
    </row>
    <row r="49" spans="2:10" ht="57.75" customHeight="1" thickBot="1">
      <c r="B49" s="18"/>
      <c r="C49" s="1176" t="s">
        <v>5</v>
      </c>
      <c r="D49" s="1176"/>
      <c r="E49" s="1177"/>
      <c r="F49" s="19">
        <v>2.31</v>
      </c>
      <c r="G49" s="20">
        <v>4.16</v>
      </c>
      <c r="H49" s="20" t="s">
        <v>528</v>
      </c>
      <c r="I49" s="20" t="s">
        <v>529</v>
      </c>
      <c r="J49" s="21" t="s">
        <v>530</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2018-11-28T09:42:57Z</cp:lastPrinted>
  <dcterms:created xsi:type="dcterms:W3CDTF">2018-01-24T03:59:58Z</dcterms:created>
  <dcterms:modified xsi:type="dcterms:W3CDTF">2018-11-28T09:43:00Z</dcterms:modified>
  <cp:category/>
</cp:coreProperties>
</file>