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一時利用（すぐ消してOK\"/>
    </mc:Choice>
  </mc:AlternateContent>
  <bookViews>
    <workbookView xWindow="31155" yWindow="585" windowWidth="24495" windowHeight="16995" tabRatio="644"/>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<sst xmlns="http://schemas.openxmlformats.org/spreadsheetml/2006/main" count="1733" uniqueCount="250">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</sst>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v>24</v>
      </c>
      <c r="AU10" s="237"/>
      <c r="AV10" s="105" t="s">
        <v>118</v>
      </c>
      <c r="AW10" s="107"/>
      <c r="AX10" s="107"/>
      <c r="AY10" s="116" t="s">
        <v>119</v>
      </c>
      <c r="AZ10" s="118"/>
      <c r="BA10" s="118"/>
      <c r="BB10" s="116"/>
      <c r="BC10" s="237">
        <v>10</v>
      </c>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v>15</v>
      </c>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v>9</v>
      </c>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40"/>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IF(BB3="計画","(11)1～4週目の勤務時間数合計","(11)1か月の勤務時間数　合計")</f>
        <v>(11)1～4週目の勤務時間数合計</v>
      </c>
      <c r="AZ14" s="304"/>
      <c r="BA14" s="277" t="s">
        <v>219</v>
      </c>
      <c r="BB14" s="279"/>
      <c r="BC14" s="277" t="s">
        <v>228</v>
      </c>
      <c r="BD14" s="278"/>
      <c r="BE14" s="278"/>
      <c r="BF14" s="278"/>
      <c r="BG14" s="279"/>
    </row>
    <row r="15" spans="2:64" ht="20.25" customHeight="1" x14ac:dyDescent="0.4">
      <c r="B15" s="360"/>
      <c r="C15" s="280"/>
      <c r="D15" s="281"/>
      <c r="E15" s="295"/>
      <c r="F15" s="39"/>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9"/>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9"/>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41"/>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t="s">
        <v>133</v>
      </c>
      <c r="H19" s="354"/>
      <c r="I19" s="351"/>
      <c r="J19" s="351"/>
      <c r="K19" s="352"/>
      <c r="L19" s="355" t="s">
        <v>132</v>
      </c>
      <c r="M19" s="292"/>
      <c r="N19" s="3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357"/>
      <c r="AZ19" s="358"/>
      <c r="BA19" s="243"/>
      <c r="BB19" s="244"/>
      <c r="BC19" s="291"/>
      <c r="BD19" s="292"/>
      <c r="BE19" s="292"/>
      <c r="BF19" s="292"/>
      <c r="BG19" s="293"/>
    </row>
    <row r="20" spans="2:59" ht="20.25" customHeight="1" x14ac:dyDescent="0.4">
      <c r="B20" s="69">
        <v>1</v>
      </c>
      <c r="C20" s="265" t="s">
        <v>95</v>
      </c>
      <c r="D20" s="266"/>
      <c r="E20" s="267"/>
      <c r="F20" s="184"/>
      <c r="G20" s="315"/>
      <c r="H20" s="268" t="s">
        <v>180</v>
      </c>
      <c r="I20" s="266"/>
      <c r="J20" s="266"/>
      <c r="K20" s="267"/>
      <c r="L20" s="320"/>
      <c r="M20" s="249"/>
      <c r="N20" s="321"/>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69">
        <f>IF($BB$3="計画",SUM(T20:AU20),IF($BB$3="実績",SUM(T20:AX20),""))</f>
        <v>152</v>
      </c>
      <c r="AZ20" s="270"/>
      <c r="BA20" s="271">
        <f>IF($BB$3="計画",AY20/4,IF($BB$3="実績",(AY20/($BB$7/7)),""))</f>
        <v>38</v>
      </c>
      <c r="BB20" s="272"/>
      <c r="BC20" s="248"/>
      <c r="BD20" s="249"/>
      <c r="BE20" s="249"/>
      <c r="BF20" s="249"/>
      <c r="BG20" s="250"/>
    </row>
    <row r="21" spans="2:59" ht="20.25" customHeight="1" x14ac:dyDescent="0.4">
      <c r="B21" s="70"/>
      <c r="C21" s="273"/>
      <c r="D21" s="274"/>
      <c r="E21" s="275"/>
      <c r="F21" s="185" t="str">
        <f>C20</f>
        <v>管理者</v>
      </c>
      <c r="G21" s="316"/>
      <c r="H21" s="276"/>
      <c r="I21" s="274"/>
      <c r="J21" s="274"/>
      <c r="K21" s="275"/>
      <c r="L21" s="322"/>
      <c r="M21" s="252"/>
      <c r="N21" s="323"/>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t="s">
        <v>133</v>
      </c>
      <c r="H22" s="317"/>
      <c r="I22" s="312"/>
      <c r="J22" s="312"/>
      <c r="K22" s="313"/>
      <c r="L22" s="318" t="s">
        <v>162</v>
      </c>
      <c r="M22" s="246"/>
      <c r="N22" s="319"/>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324"/>
      <c r="AZ22" s="325"/>
      <c r="BA22" s="326"/>
      <c r="BB22" s="327"/>
      <c r="BC22" s="245"/>
      <c r="BD22" s="246"/>
      <c r="BE22" s="246"/>
      <c r="BF22" s="246"/>
      <c r="BG22" s="247"/>
    </row>
    <row r="23" spans="2:59" ht="20.25" customHeight="1" x14ac:dyDescent="0.4">
      <c r="B23" s="69">
        <f>B20+1</f>
        <v>2</v>
      </c>
      <c r="C23" s="265" t="s">
        <v>96</v>
      </c>
      <c r="D23" s="266"/>
      <c r="E23" s="267"/>
      <c r="F23" s="184"/>
      <c r="G23" s="315"/>
      <c r="H23" s="268" t="s">
        <v>96</v>
      </c>
      <c r="I23" s="266"/>
      <c r="J23" s="266"/>
      <c r="K23" s="267"/>
      <c r="L23" s="320"/>
      <c r="M23" s="249"/>
      <c r="N23" s="321"/>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69">
        <f>IF($BB$3="計画",SUM(T23:AU23),IF($BB$3="実績",SUM(T23:AX23),""))</f>
        <v>159.99999999999997</v>
      </c>
      <c r="AZ23" s="270"/>
      <c r="BA23" s="271">
        <f>IF($BB$3="計画",AY23/4,IF($BB$3="実績",(AY23/($BB$7/7)),""))</f>
        <v>39.999999999999993</v>
      </c>
      <c r="BB23" s="272"/>
      <c r="BC23" s="248"/>
      <c r="BD23" s="249"/>
      <c r="BE23" s="249"/>
      <c r="BF23" s="249"/>
      <c r="BG23" s="250"/>
    </row>
    <row r="24" spans="2:59" ht="20.25" customHeight="1" x14ac:dyDescent="0.4">
      <c r="B24" s="70"/>
      <c r="C24" s="273"/>
      <c r="D24" s="274"/>
      <c r="E24" s="275"/>
      <c r="F24" s="185" t="str">
        <f>C23</f>
        <v>介護支援専門員</v>
      </c>
      <c r="G24" s="316"/>
      <c r="H24" s="276"/>
      <c r="I24" s="274"/>
      <c r="J24" s="274"/>
      <c r="K24" s="275"/>
      <c r="L24" s="322"/>
      <c r="M24" s="252"/>
      <c r="N24" s="323"/>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t="s">
        <v>133</v>
      </c>
      <c r="H25" s="268"/>
      <c r="I25" s="266"/>
      <c r="J25" s="266"/>
      <c r="K25" s="267"/>
      <c r="L25" s="318" t="s">
        <v>163</v>
      </c>
      <c r="M25" s="246"/>
      <c r="N25" s="319"/>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324"/>
      <c r="AZ25" s="325"/>
      <c r="BA25" s="326"/>
      <c r="BB25" s="327"/>
      <c r="BC25" s="245"/>
      <c r="BD25" s="246"/>
      <c r="BE25" s="246"/>
      <c r="BF25" s="246"/>
      <c r="BG25" s="247"/>
    </row>
    <row r="26" spans="2:59" ht="20.25" customHeight="1" x14ac:dyDescent="0.4">
      <c r="B26" s="69">
        <f>B23+1</f>
        <v>3</v>
      </c>
      <c r="C26" s="265" t="s">
        <v>181</v>
      </c>
      <c r="D26" s="266"/>
      <c r="E26" s="267"/>
      <c r="F26" s="184"/>
      <c r="G26" s="315"/>
      <c r="H26" s="268" t="s">
        <v>178</v>
      </c>
      <c r="I26" s="266"/>
      <c r="J26" s="266"/>
      <c r="K26" s="267"/>
      <c r="L26" s="320"/>
      <c r="M26" s="249"/>
      <c r="N26" s="321"/>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69">
        <f>IF($BB$3="計画",SUM(T26:AU26),IF($BB$3="実績",SUM(T26:AX26),""))</f>
        <v>112</v>
      </c>
      <c r="AZ26" s="270"/>
      <c r="BA26" s="271">
        <f>IF($BB$3="計画",AY26/4,IF($BB$3="実績",(AY26/($BB$7/7)),""))</f>
        <v>28</v>
      </c>
      <c r="BB26" s="272"/>
      <c r="BC26" s="248"/>
      <c r="BD26" s="249"/>
      <c r="BE26" s="249"/>
      <c r="BF26" s="249"/>
      <c r="BG26" s="250"/>
    </row>
    <row r="27" spans="2:59" ht="20.25" customHeight="1" x14ac:dyDescent="0.4">
      <c r="B27" s="70"/>
      <c r="C27" s="273"/>
      <c r="D27" s="274"/>
      <c r="E27" s="275"/>
      <c r="F27" s="185" t="str">
        <f>C26</f>
        <v>看護職員</v>
      </c>
      <c r="G27" s="316"/>
      <c r="H27" s="276"/>
      <c r="I27" s="274"/>
      <c r="J27" s="274"/>
      <c r="K27" s="275"/>
      <c r="L27" s="322"/>
      <c r="M27" s="252"/>
      <c r="N27" s="323"/>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9">
        <f>IF($BB$3="計画",SUM(T27:AU27),IF($BB$3="実績",SUM(T27:AX27),""))</f>
        <v>55.000000000000007</v>
      </c>
      <c r="AZ27" s="290"/>
      <c r="BA27" s="309">
        <f>IF($BB$3="計画",AY27/4,IF($BB$3="実績",(AY27/($BB$7/7)),""))</f>
        <v>13.750000000000002</v>
      </c>
      <c r="BB27" s="310"/>
      <c r="BC27" s="251"/>
      <c r="BD27" s="252"/>
      <c r="BE27" s="252"/>
      <c r="BF27" s="252"/>
      <c r="BG27" s="253"/>
    </row>
    <row r="28" spans="2:59" ht="20.25" customHeight="1" x14ac:dyDescent="0.4">
      <c r="B28" s="71"/>
      <c r="C28" s="265"/>
      <c r="D28" s="266"/>
      <c r="E28" s="267"/>
      <c r="F28" s="184"/>
      <c r="G28" s="328" t="s">
        <v>133</v>
      </c>
      <c r="H28" s="268"/>
      <c r="I28" s="266"/>
      <c r="J28" s="266"/>
      <c r="K28" s="267"/>
      <c r="L28" s="318" t="s">
        <v>164</v>
      </c>
      <c r="M28" s="246"/>
      <c r="N28" s="319"/>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324"/>
      <c r="AZ28" s="325"/>
      <c r="BA28" s="326"/>
      <c r="BB28" s="327"/>
      <c r="BC28" s="245"/>
      <c r="BD28" s="246"/>
      <c r="BE28" s="246"/>
      <c r="BF28" s="246"/>
      <c r="BG28" s="247"/>
    </row>
    <row r="29" spans="2:59" ht="20.25" customHeight="1" x14ac:dyDescent="0.4">
      <c r="B29" s="69">
        <f>B26+1</f>
        <v>4</v>
      </c>
      <c r="C29" s="265" t="s">
        <v>181</v>
      </c>
      <c r="D29" s="266"/>
      <c r="E29" s="267"/>
      <c r="F29" s="184"/>
      <c r="G29" s="315"/>
      <c r="H29" s="268" t="s">
        <v>179</v>
      </c>
      <c r="I29" s="266"/>
      <c r="J29" s="266"/>
      <c r="K29" s="267"/>
      <c r="L29" s="320"/>
      <c r="M29" s="249"/>
      <c r="N29" s="321"/>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69">
        <f>IF($BB$3="計画",SUM(T29:AU29),IF($BB$3="実績",SUM(T29:AX29),""))</f>
        <v>112</v>
      </c>
      <c r="AZ29" s="270"/>
      <c r="BA29" s="271">
        <f>IF($BB$3="計画",AY29/4,IF($BB$3="実績",(AY29/($BB$7/7)),""))</f>
        <v>28</v>
      </c>
      <c r="BB29" s="272"/>
      <c r="BC29" s="248"/>
      <c r="BD29" s="249"/>
      <c r="BE29" s="249"/>
      <c r="BF29" s="249"/>
      <c r="BG29" s="250"/>
    </row>
    <row r="30" spans="2:59" ht="20.25" customHeight="1" x14ac:dyDescent="0.4">
      <c r="B30" s="70"/>
      <c r="C30" s="273"/>
      <c r="D30" s="274"/>
      <c r="E30" s="275"/>
      <c r="F30" s="185" t="str">
        <f>C29</f>
        <v>看護職員</v>
      </c>
      <c r="G30" s="316"/>
      <c r="H30" s="276"/>
      <c r="I30" s="274"/>
      <c r="J30" s="274"/>
      <c r="K30" s="275"/>
      <c r="L30" s="322"/>
      <c r="M30" s="252"/>
      <c r="N30" s="323"/>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9">
        <f>IF($BB$3="計画",SUM(T30:AU30),IF($BB$3="実績",SUM(T30:AX30),""))</f>
        <v>55.000000000000007</v>
      </c>
      <c r="AZ30" s="290"/>
      <c r="BA30" s="309">
        <f>IF($BB$3="計画",AY30/4,IF($BB$3="実績",(AY30/($BB$7/7)),""))</f>
        <v>13.750000000000002</v>
      </c>
      <c r="BB30" s="310"/>
      <c r="BC30" s="251"/>
      <c r="BD30" s="252"/>
      <c r="BE30" s="252"/>
      <c r="BF30" s="252"/>
      <c r="BG30" s="253"/>
    </row>
    <row r="31" spans="2:59" ht="20.25" customHeight="1" x14ac:dyDescent="0.4">
      <c r="B31" s="71"/>
      <c r="C31" s="265"/>
      <c r="D31" s="266"/>
      <c r="E31" s="267"/>
      <c r="F31" s="184"/>
      <c r="G31" s="328" t="s">
        <v>133</v>
      </c>
      <c r="H31" s="268"/>
      <c r="I31" s="266"/>
      <c r="J31" s="266"/>
      <c r="K31" s="267"/>
      <c r="L31" s="318" t="s">
        <v>165</v>
      </c>
      <c r="M31" s="246"/>
      <c r="N31" s="319"/>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324"/>
      <c r="AZ31" s="325"/>
      <c r="BA31" s="326"/>
      <c r="BB31" s="327"/>
      <c r="BC31" s="245"/>
      <c r="BD31" s="246"/>
      <c r="BE31" s="246"/>
      <c r="BF31" s="246"/>
      <c r="BG31" s="247"/>
    </row>
    <row r="32" spans="2:59" ht="20.25" customHeight="1" x14ac:dyDescent="0.4">
      <c r="B32" s="69">
        <f>B29+1</f>
        <v>5</v>
      </c>
      <c r="C32" s="265" t="s">
        <v>181</v>
      </c>
      <c r="D32" s="266"/>
      <c r="E32" s="267"/>
      <c r="F32" s="184"/>
      <c r="G32" s="315"/>
      <c r="H32" s="268" t="s">
        <v>179</v>
      </c>
      <c r="I32" s="266"/>
      <c r="J32" s="266"/>
      <c r="K32" s="267"/>
      <c r="L32" s="320"/>
      <c r="M32" s="249"/>
      <c r="N32" s="321"/>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69">
        <f>IF($BB$3="計画",SUM(T32:AU32),IF($BB$3="実績",SUM(T32:AX32),""))</f>
        <v>159.99999999999997</v>
      </c>
      <c r="AZ32" s="270"/>
      <c r="BA32" s="271">
        <f>IF($BB$3="計画",AY32/4,IF($BB$3="実績",(AY32/($BB$7/7)),""))</f>
        <v>39.999999999999993</v>
      </c>
      <c r="BB32" s="272"/>
      <c r="BC32" s="248"/>
      <c r="BD32" s="249"/>
      <c r="BE32" s="249"/>
      <c r="BF32" s="249"/>
      <c r="BG32" s="250"/>
    </row>
    <row r="33" spans="2:59" ht="20.25" customHeight="1" x14ac:dyDescent="0.4">
      <c r="B33" s="70"/>
      <c r="C33" s="273"/>
      <c r="D33" s="274"/>
      <c r="E33" s="275"/>
      <c r="F33" s="185" t="str">
        <f>C32</f>
        <v>看護職員</v>
      </c>
      <c r="G33" s="316"/>
      <c r="H33" s="276"/>
      <c r="I33" s="274"/>
      <c r="J33" s="274"/>
      <c r="K33" s="275"/>
      <c r="L33" s="322"/>
      <c r="M33" s="252"/>
      <c r="N33" s="323"/>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t="s">
        <v>133</v>
      </c>
      <c r="H34" s="268"/>
      <c r="I34" s="266"/>
      <c r="J34" s="266"/>
      <c r="K34" s="267"/>
      <c r="L34" s="318" t="s">
        <v>166</v>
      </c>
      <c r="M34" s="246"/>
      <c r="N34" s="319"/>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324"/>
      <c r="AZ34" s="325"/>
      <c r="BA34" s="326"/>
      <c r="BB34" s="327"/>
      <c r="BC34" s="245"/>
      <c r="BD34" s="246"/>
      <c r="BE34" s="246"/>
      <c r="BF34" s="246"/>
      <c r="BG34" s="247"/>
    </row>
    <row r="35" spans="2:59" ht="20.25" customHeight="1" x14ac:dyDescent="0.4">
      <c r="B35" s="69">
        <f>B32+1</f>
        <v>6</v>
      </c>
      <c r="C35" s="265" t="s">
        <v>181</v>
      </c>
      <c r="D35" s="266"/>
      <c r="E35" s="267"/>
      <c r="F35" s="184"/>
      <c r="G35" s="315"/>
      <c r="H35" s="268" t="s">
        <v>177</v>
      </c>
      <c r="I35" s="266"/>
      <c r="J35" s="266"/>
      <c r="K35" s="267"/>
      <c r="L35" s="320"/>
      <c r="M35" s="249"/>
      <c r="N35" s="321"/>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69">
        <f>IF($BB$3="計画",SUM(T35:AU35),IF($BB$3="実績",SUM(T35:AX35),""))</f>
        <v>117</v>
      </c>
      <c r="AZ35" s="270"/>
      <c r="BA35" s="271">
        <f>IF($BB$3="計画",AY35/4,IF($BB$3="実績",(AY35/($BB$7/7)),""))</f>
        <v>29.25</v>
      </c>
      <c r="BB35" s="272"/>
      <c r="BC35" s="248"/>
      <c r="BD35" s="249"/>
      <c r="BE35" s="249"/>
      <c r="BF35" s="249"/>
      <c r="BG35" s="250"/>
    </row>
    <row r="36" spans="2:59" ht="20.25" customHeight="1" x14ac:dyDescent="0.4">
      <c r="B36" s="70"/>
      <c r="C36" s="273"/>
      <c r="D36" s="274"/>
      <c r="E36" s="275"/>
      <c r="F36" s="185" t="str">
        <f>C35</f>
        <v>看護職員</v>
      </c>
      <c r="G36" s="316"/>
      <c r="H36" s="276"/>
      <c r="I36" s="274"/>
      <c r="J36" s="274"/>
      <c r="K36" s="275"/>
      <c r="L36" s="322"/>
      <c r="M36" s="252"/>
      <c r="N36" s="323"/>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9">
        <f>IF($BB$3="計画",SUM(T36:AU36),IF($BB$3="実績",SUM(T36:AX36),""))</f>
        <v>44.000000000000007</v>
      </c>
      <c r="AZ36" s="290"/>
      <c r="BA36" s="309">
        <f>IF($BB$3="計画",AY36/4,IF($BB$3="実績",(AY36/($BB$7/7)),""))</f>
        <v>11.000000000000002</v>
      </c>
      <c r="BB36" s="310"/>
      <c r="BC36" s="251"/>
      <c r="BD36" s="252"/>
      <c r="BE36" s="252"/>
      <c r="BF36" s="252"/>
      <c r="BG36" s="253"/>
    </row>
    <row r="37" spans="2:59" ht="20.25" customHeight="1" x14ac:dyDescent="0.4">
      <c r="B37" s="71"/>
      <c r="C37" s="265"/>
      <c r="D37" s="266"/>
      <c r="E37" s="267"/>
      <c r="F37" s="184"/>
      <c r="G37" s="328" t="s">
        <v>133</v>
      </c>
      <c r="H37" s="268"/>
      <c r="I37" s="266"/>
      <c r="J37" s="266"/>
      <c r="K37" s="267"/>
      <c r="L37" s="318" t="s">
        <v>167</v>
      </c>
      <c r="M37" s="246"/>
      <c r="N37" s="319"/>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324"/>
      <c r="AZ37" s="325"/>
      <c r="BA37" s="326"/>
      <c r="BB37" s="327"/>
      <c r="BC37" s="245"/>
      <c r="BD37" s="246"/>
      <c r="BE37" s="246"/>
      <c r="BF37" s="246"/>
      <c r="BG37" s="247"/>
    </row>
    <row r="38" spans="2:59" ht="20.25" customHeight="1" x14ac:dyDescent="0.4">
      <c r="B38" s="69">
        <f>B35+1</f>
        <v>7</v>
      </c>
      <c r="C38" s="265" t="s">
        <v>181</v>
      </c>
      <c r="D38" s="266"/>
      <c r="E38" s="267"/>
      <c r="F38" s="184"/>
      <c r="G38" s="315"/>
      <c r="H38" s="268" t="s">
        <v>177</v>
      </c>
      <c r="I38" s="266"/>
      <c r="J38" s="266"/>
      <c r="K38" s="267"/>
      <c r="L38" s="320"/>
      <c r="M38" s="249"/>
      <c r="N38" s="321"/>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69">
        <f>IF($BB$3="計画",SUM(T38:AU38),IF($BB$3="実績",SUM(T38:AX38),""))</f>
        <v>120</v>
      </c>
      <c r="AZ38" s="270"/>
      <c r="BA38" s="271">
        <f>IF($BB$3="計画",AY38/4,IF($BB$3="実績",(AY38/($BB$7/7)),""))</f>
        <v>30</v>
      </c>
      <c r="BB38" s="272"/>
      <c r="BC38" s="248"/>
      <c r="BD38" s="249"/>
      <c r="BE38" s="249"/>
      <c r="BF38" s="249"/>
      <c r="BG38" s="250"/>
    </row>
    <row r="39" spans="2:59" ht="20.25" customHeight="1" x14ac:dyDescent="0.4">
      <c r="B39" s="70"/>
      <c r="C39" s="273"/>
      <c r="D39" s="274"/>
      <c r="E39" s="275"/>
      <c r="F39" s="185" t="str">
        <f>C38</f>
        <v>看護職員</v>
      </c>
      <c r="G39" s="316"/>
      <c r="H39" s="276"/>
      <c r="I39" s="274"/>
      <c r="J39" s="274"/>
      <c r="K39" s="275"/>
      <c r="L39" s="322"/>
      <c r="M39" s="252"/>
      <c r="N39" s="323"/>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9">
        <f>IF($BB$3="計画",SUM(T39:AU39),IF($BB$3="実績",SUM(T39:AX39),""))</f>
        <v>44.000000000000007</v>
      </c>
      <c r="AZ39" s="290"/>
      <c r="BA39" s="309">
        <f>IF($BB$3="計画",AY39/4,IF($BB$3="実績",(AY39/($BB$7/7)),""))</f>
        <v>11.000000000000002</v>
      </c>
      <c r="BB39" s="310"/>
      <c r="BC39" s="251"/>
      <c r="BD39" s="252"/>
      <c r="BE39" s="252"/>
      <c r="BF39" s="252"/>
      <c r="BG39" s="253"/>
    </row>
    <row r="40" spans="2:59" ht="20.25" customHeight="1" x14ac:dyDescent="0.4">
      <c r="B40" s="71"/>
      <c r="C40" s="265"/>
      <c r="D40" s="266"/>
      <c r="E40" s="267"/>
      <c r="F40" s="184"/>
      <c r="G40" s="328" t="s">
        <v>133</v>
      </c>
      <c r="H40" s="268"/>
      <c r="I40" s="266"/>
      <c r="J40" s="266"/>
      <c r="K40" s="267"/>
      <c r="L40" s="318" t="s">
        <v>168</v>
      </c>
      <c r="M40" s="246"/>
      <c r="N40" s="319"/>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324"/>
      <c r="AZ40" s="325"/>
      <c r="BA40" s="326"/>
      <c r="BB40" s="327"/>
      <c r="BC40" s="245"/>
      <c r="BD40" s="246"/>
      <c r="BE40" s="246"/>
      <c r="BF40" s="246"/>
      <c r="BG40" s="247"/>
    </row>
    <row r="41" spans="2:59" ht="20.25" customHeight="1" x14ac:dyDescent="0.4">
      <c r="B41" s="69">
        <f>B38+1</f>
        <v>8</v>
      </c>
      <c r="C41" s="265" t="s">
        <v>181</v>
      </c>
      <c r="D41" s="266"/>
      <c r="E41" s="267"/>
      <c r="F41" s="184"/>
      <c r="G41" s="315"/>
      <c r="H41" s="268" t="s">
        <v>177</v>
      </c>
      <c r="I41" s="266"/>
      <c r="J41" s="266"/>
      <c r="K41" s="267"/>
      <c r="L41" s="320"/>
      <c r="M41" s="249"/>
      <c r="N41" s="321"/>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69">
        <f>IF($BB$3="計画",SUM(T41:AU41),IF($BB$3="実績",SUM(T41:AX41),""))</f>
        <v>128</v>
      </c>
      <c r="AZ41" s="270"/>
      <c r="BA41" s="271">
        <f>IF($BB$3="計画",AY41/4,IF($BB$3="実績",(AY41/($BB$7/7)),""))</f>
        <v>32</v>
      </c>
      <c r="BB41" s="272"/>
      <c r="BC41" s="248"/>
      <c r="BD41" s="249"/>
      <c r="BE41" s="249"/>
      <c r="BF41" s="249"/>
      <c r="BG41" s="250"/>
    </row>
    <row r="42" spans="2:59" ht="20.25" customHeight="1" x14ac:dyDescent="0.4">
      <c r="B42" s="70"/>
      <c r="C42" s="273"/>
      <c r="D42" s="274"/>
      <c r="E42" s="275"/>
      <c r="F42" s="185" t="str">
        <f>C41</f>
        <v>看護職員</v>
      </c>
      <c r="G42" s="316"/>
      <c r="H42" s="276"/>
      <c r="I42" s="274"/>
      <c r="J42" s="274"/>
      <c r="K42" s="275"/>
      <c r="L42" s="322"/>
      <c r="M42" s="252"/>
      <c r="N42" s="323"/>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9">
        <f>IF($BB$3="計画",SUM(T42:AU42),IF($BB$3="実績",SUM(T42:AX42),""))</f>
        <v>55.000000000000007</v>
      </c>
      <c r="AZ42" s="290"/>
      <c r="BA42" s="309">
        <f>IF($BB$3="計画",AY42/4,IF($BB$3="実績",(AY42/($BB$7/7)),""))</f>
        <v>13.750000000000002</v>
      </c>
      <c r="BB42" s="310"/>
      <c r="BC42" s="251"/>
      <c r="BD42" s="252"/>
      <c r="BE42" s="252"/>
      <c r="BF42" s="252"/>
      <c r="BG42" s="253"/>
    </row>
    <row r="43" spans="2:59" ht="20.25" customHeight="1" x14ac:dyDescent="0.4">
      <c r="B43" s="71"/>
      <c r="C43" s="265"/>
      <c r="D43" s="266"/>
      <c r="E43" s="267"/>
      <c r="F43" s="184"/>
      <c r="G43" s="328" t="s">
        <v>133</v>
      </c>
      <c r="H43" s="268"/>
      <c r="I43" s="266"/>
      <c r="J43" s="266"/>
      <c r="K43" s="267"/>
      <c r="L43" s="318" t="s">
        <v>169</v>
      </c>
      <c r="M43" s="246"/>
      <c r="N43" s="319"/>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324"/>
      <c r="AZ43" s="325"/>
      <c r="BA43" s="326"/>
      <c r="BB43" s="327"/>
      <c r="BC43" s="245"/>
      <c r="BD43" s="246"/>
      <c r="BE43" s="246"/>
      <c r="BF43" s="246"/>
      <c r="BG43" s="247"/>
    </row>
    <row r="44" spans="2:59" ht="20.25" customHeight="1" x14ac:dyDescent="0.4">
      <c r="B44" s="69">
        <f>B41+1</f>
        <v>9</v>
      </c>
      <c r="C44" s="265" t="s">
        <v>181</v>
      </c>
      <c r="D44" s="266"/>
      <c r="E44" s="267"/>
      <c r="F44" s="184"/>
      <c r="G44" s="315"/>
      <c r="H44" s="268" t="s">
        <v>177</v>
      </c>
      <c r="I44" s="266"/>
      <c r="J44" s="266"/>
      <c r="K44" s="267"/>
      <c r="L44" s="320"/>
      <c r="M44" s="249"/>
      <c r="N44" s="321"/>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69">
        <f>IF($BB$3="計画",SUM(T44:AU44),IF($BB$3="実績",SUM(T44:AX44),""))</f>
        <v>120</v>
      </c>
      <c r="AZ44" s="270"/>
      <c r="BA44" s="271">
        <f>IF($BB$3="計画",AY44/4,IF($BB$3="実績",(AY44/($BB$7/7)),""))</f>
        <v>30</v>
      </c>
      <c r="BB44" s="272"/>
      <c r="BC44" s="248"/>
      <c r="BD44" s="249"/>
      <c r="BE44" s="249"/>
      <c r="BF44" s="249"/>
      <c r="BG44" s="250"/>
    </row>
    <row r="45" spans="2:59" ht="20.25" customHeight="1" x14ac:dyDescent="0.4">
      <c r="B45" s="70"/>
      <c r="C45" s="273"/>
      <c r="D45" s="274"/>
      <c r="E45" s="275"/>
      <c r="F45" s="185" t="str">
        <f>C44</f>
        <v>看護職員</v>
      </c>
      <c r="G45" s="316"/>
      <c r="H45" s="276"/>
      <c r="I45" s="274"/>
      <c r="J45" s="274"/>
      <c r="K45" s="275"/>
      <c r="L45" s="322"/>
      <c r="M45" s="252"/>
      <c r="N45" s="323"/>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9">
        <f>IF($BB$3="計画",SUM(T45:AU45),IF($BB$3="実績",SUM(T45:AX45),""))</f>
        <v>55.000000000000007</v>
      </c>
      <c r="AZ45" s="290"/>
      <c r="BA45" s="309">
        <f>IF($BB$3="計画",AY45/4,IF($BB$3="実績",(AY45/($BB$7/7)),""))</f>
        <v>13.750000000000002</v>
      </c>
      <c r="BB45" s="310"/>
      <c r="BC45" s="251"/>
      <c r="BD45" s="252"/>
      <c r="BE45" s="252"/>
      <c r="BF45" s="252"/>
      <c r="BG45" s="253"/>
    </row>
    <row r="46" spans="2:59" ht="20.25" customHeight="1" x14ac:dyDescent="0.4">
      <c r="B46" s="71"/>
      <c r="C46" s="265"/>
      <c r="D46" s="266"/>
      <c r="E46" s="267"/>
      <c r="F46" s="184"/>
      <c r="G46" s="328" t="s">
        <v>160</v>
      </c>
      <c r="H46" s="268"/>
      <c r="I46" s="266"/>
      <c r="J46" s="266"/>
      <c r="K46" s="267"/>
      <c r="L46" s="318" t="s">
        <v>170</v>
      </c>
      <c r="M46" s="246"/>
      <c r="N46" s="319"/>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324"/>
      <c r="AZ46" s="325"/>
      <c r="BA46" s="326"/>
      <c r="BB46" s="327"/>
      <c r="BC46" s="245"/>
      <c r="BD46" s="246"/>
      <c r="BE46" s="246"/>
      <c r="BF46" s="246"/>
      <c r="BG46" s="247"/>
    </row>
    <row r="47" spans="2:59" ht="20.25" customHeight="1" x14ac:dyDescent="0.4">
      <c r="B47" s="69">
        <f>B44+1</f>
        <v>10</v>
      </c>
      <c r="C47" s="265" t="s">
        <v>104</v>
      </c>
      <c r="D47" s="266"/>
      <c r="E47" s="267"/>
      <c r="F47" s="184"/>
      <c r="G47" s="315"/>
      <c r="H47" s="268" t="s">
        <v>19</v>
      </c>
      <c r="I47" s="266"/>
      <c r="J47" s="266"/>
      <c r="K47" s="267"/>
      <c r="L47" s="320"/>
      <c r="M47" s="249"/>
      <c r="N47" s="321"/>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69">
        <f>IF($BB$3="計画",SUM(T47:AU47),IF($BB$3="実績",SUM(T47:AX47),""))</f>
        <v>71.999999999999986</v>
      </c>
      <c r="AZ47" s="270"/>
      <c r="BA47" s="271">
        <f>IF($BB$3="計画",AY47/4,IF($BB$3="実績",(AY47/($BB$7/7)),""))</f>
        <v>17.999999999999996</v>
      </c>
      <c r="BB47" s="272"/>
      <c r="BC47" s="248"/>
      <c r="BD47" s="249"/>
      <c r="BE47" s="249"/>
      <c r="BF47" s="249"/>
      <c r="BG47" s="250"/>
    </row>
    <row r="48" spans="2:59" ht="20.25" customHeight="1" x14ac:dyDescent="0.4">
      <c r="B48" s="70"/>
      <c r="C48" s="273"/>
      <c r="D48" s="274"/>
      <c r="E48" s="275"/>
      <c r="F48" s="185" t="str">
        <f>C47</f>
        <v>介護従業者</v>
      </c>
      <c r="G48" s="316"/>
      <c r="H48" s="276"/>
      <c r="I48" s="274"/>
      <c r="J48" s="274"/>
      <c r="K48" s="275"/>
      <c r="L48" s="322"/>
      <c r="M48" s="252"/>
      <c r="N48" s="323"/>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t="s">
        <v>160</v>
      </c>
      <c r="H49" s="268"/>
      <c r="I49" s="266"/>
      <c r="J49" s="266"/>
      <c r="K49" s="267"/>
      <c r="L49" s="318" t="s">
        <v>171</v>
      </c>
      <c r="M49" s="246"/>
      <c r="N49" s="319"/>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324"/>
      <c r="AZ49" s="325"/>
      <c r="BA49" s="326"/>
      <c r="BB49" s="327"/>
      <c r="BC49" s="245"/>
      <c r="BD49" s="246"/>
      <c r="BE49" s="246"/>
      <c r="BF49" s="246"/>
      <c r="BG49" s="247"/>
    </row>
    <row r="50" spans="2:59" ht="20.25" customHeight="1" x14ac:dyDescent="0.4">
      <c r="B50" s="69">
        <f>B47+1</f>
        <v>11</v>
      </c>
      <c r="C50" s="265" t="s">
        <v>104</v>
      </c>
      <c r="D50" s="266"/>
      <c r="E50" s="267"/>
      <c r="F50" s="184"/>
      <c r="G50" s="315"/>
      <c r="H50" s="268" t="s">
        <v>19</v>
      </c>
      <c r="I50" s="266"/>
      <c r="J50" s="266"/>
      <c r="K50" s="267"/>
      <c r="L50" s="320"/>
      <c r="M50" s="249"/>
      <c r="N50" s="321"/>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69">
        <f>IF($BB$3="計画",SUM(T50:AU50),IF($BB$3="実績",SUM(T50:AX50),""))</f>
        <v>119.99999999999999</v>
      </c>
      <c r="AZ50" s="270"/>
      <c r="BA50" s="271">
        <f>IF($BB$3="計画",AY50/4,IF($BB$3="実績",(AY50/($BB$7/7)),""))</f>
        <v>29.999999999999996</v>
      </c>
      <c r="BB50" s="272"/>
      <c r="BC50" s="248"/>
      <c r="BD50" s="249"/>
      <c r="BE50" s="249"/>
      <c r="BF50" s="249"/>
      <c r="BG50" s="250"/>
    </row>
    <row r="51" spans="2:59" ht="20.25" customHeight="1" x14ac:dyDescent="0.4">
      <c r="B51" s="70"/>
      <c r="C51" s="273"/>
      <c r="D51" s="274"/>
      <c r="E51" s="275"/>
      <c r="F51" s="185" t="str">
        <f>C50</f>
        <v>介護従業者</v>
      </c>
      <c r="G51" s="316"/>
      <c r="H51" s="276"/>
      <c r="I51" s="274"/>
      <c r="J51" s="274"/>
      <c r="K51" s="275"/>
      <c r="L51" s="322"/>
      <c r="M51" s="252"/>
      <c r="N51" s="323"/>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t="s">
        <v>160</v>
      </c>
      <c r="H52" s="268"/>
      <c r="I52" s="266"/>
      <c r="J52" s="266"/>
      <c r="K52" s="267"/>
      <c r="L52" s="318" t="s">
        <v>172</v>
      </c>
      <c r="M52" s="246"/>
      <c r="N52" s="319"/>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324"/>
      <c r="AZ52" s="325"/>
      <c r="BA52" s="326"/>
      <c r="BB52" s="327"/>
      <c r="BC52" s="245"/>
      <c r="BD52" s="246"/>
      <c r="BE52" s="246"/>
      <c r="BF52" s="246"/>
      <c r="BG52" s="247"/>
    </row>
    <row r="53" spans="2:59" ht="20.25" customHeight="1" x14ac:dyDescent="0.4">
      <c r="B53" s="69">
        <f>B50+1</f>
        <v>12</v>
      </c>
      <c r="C53" s="265" t="s">
        <v>104</v>
      </c>
      <c r="D53" s="266"/>
      <c r="E53" s="267"/>
      <c r="F53" s="184"/>
      <c r="G53" s="315"/>
      <c r="H53" s="268" t="s">
        <v>134</v>
      </c>
      <c r="I53" s="266"/>
      <c r="J53" s="266"/>
      <c r="K53" s="267"/>
      <c r="L53" s="320"/>
      <c r="M53" s="249"/>
      <c r="N53" s="321"/>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69">
        <f>IF($BB$3="計画",SUM(T53:AU53),IF($BB$3="実績",SUM(T53:AX53),""))</f>
        <v>127.99999999999999</v>
      </c>
      <c r="AZ53" s="270"/>
      <c r="BA53" s="271">
        <f>IF($BB$3="計画",AY53/4,IF($BB$3="実績",(AY53/($BB$7/7)),""))</f>
        <v>31.999999999999996</v>
      </c>
      <c r="BB53" s="272"/>
      <c r="BC53" s="248"/>
      <c r="BD53" s="249"/>
      <c r="BE53" s="249"/>
      <c r="BF53" s="249"/>
      <c r="BG53" s="250"/>
    </row>
    <row r="54" spans="2:59" ht="20.25" customHeight="1" x14ac:dyDescent="0.4">
      <c r="B54" s="70"/>
      <c r="C54" s="273"/>
      <c r="D54" s="274"/>
      <c r="E54" s="275"/>
      <c r="F54" s="185" t="str">
        <f>C53</f>
        <v>介護従業者</v>
      </c>
      <c r="G54" s="316"/>
      <c r="H54" s="276"/>
      <c r="I54" s="274"/>
      <c r="J54" s="274"/>
      <c r="K54" s="275"/>
      <c r="L54" s="322"/>
      <c r="M54" s="252"/>
      <c r="N54" s="323"/>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t="s">
        <v>160</v>
      </c>
      <c r="H55" s="268"/>
      <c r="I55" s="266"/>
      <c r="J55" s="266"/>
      <c r="K55" s="267"/>
      <c r="L55" s="318" t="s">
        <v>173</v>
      </c>
      <c r="M55" s="246"/>
      <c r="N55" s="319"/>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324"/>
      <c r="AZ55" s="325"/>
      <c r="BA55" s="326"/>
      <c r="BB55" s="327"/>
      <c r="BC55" s="245"/>
      <c r="BD55" s="246"/>
      <c r="BE55" s="246"/>
      <c r="BF55" s="246"/>
      <c r="BG55" s="247"/>
    </row>
    <row r="56" spans="2:59" ht="20.25" customHeight="1" x14ac:dyDescent="0.4">
      <c r="B56" s="69">
        <f>B53+1</f>
        <v>13</v>
      </c>
      <c r="C56" s="265" t="s">
        <v>104</v>
      </c>
      <c r="D56" s="266"/>
      <c r="E56" s="267"/>
      <c r="F56" s="184"/>
      <c r="G56" s="315"/>
      <c r="H56" s="268" t="s">
        <v>134</v>
      </c>
      <c r="I56" s="266"/>
      <c r="J56" s="266"/>
      <c r="K56" s="267"/>
      <c r="L56" s="320"/>
      <c r="M56" s="249"/>
      <c r="N56" s="321"/>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69">
        <f>IF($BB$3="計画",SUM(T56:AU56),IF($BB$3="実績",SUM(T56:AX56),""))</f>
        <v>99.000000000000014</v>
      </c>
      <c r="AZ56" s="270"/>
      <c r="BA56" s="271">
        <f>IF($BB$3="計画",AY56/4,IF($BB$3="実績",(AY56/($BB$7/7)),""))</f>
        <v>24.750000000000004</v>
      </c>
      <c r="BB56" s="272"/>
      <c r="BC56" s="248"/>
      <c r="BD56" s="249"/>
      <c r="BE56" s="249"/>
      <c r="BF56" s="249"/>
      <c r="BG56" s="250"/>
    </row>
    <row r="57" spans="2:59" ht="20.25" customHeight="1" x14ac:dyDescent="0.4">
      <c r="B57" s="70"/>
      <c r="C57" s="273"/>
      <c r="D57" s="274"/>
      <c r="E57" s="275"/>
      <c r="F57" s="185" t="str">
        <f>C56</f>
        <v>介護従業者</v>
      </c>
      <c r="G57" s="316"/>
      <c r="H57" s="276"/>
      <c r="I57" s="274"/>
      <c r="J57" s="274"/>
      <c r="K57" s="275"/>
      <c r="L57" s="322"/>
      <c r="M57" s="252"/>
      <c r="N57" s="323"/>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t="s">
        <v>160</v>
      </c>
      <c r="H58" s="268"/>
      <c r="I58" s="266"/>
      <c r="J58" s="266"/>
      <c r="K58" s="267"/>
      <c r="L58" s="318" t="s">
        <v>174</v>
      </c>
      <c r="M58" s="246"/>
      <c r="N58" s="319"/>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324"/>
      <c r="AZ58" s="325"/>
      <c r="BA58" s="326"/>
      <c r="BB58" s="327"/>
      <c r="BC58" s="245"/>
      <c r="BD58" s="246"/>
      <c r="BE58" s="246"/>
      <c r="BF58" s="246"/>
      <c r="BG58" s="247"/>
    </row>
    <row r="59" spans="2:59" ht="20.25" customHeight="1" x14ac:dyDescent="0.4">
      <c r="B59" s="69">
        <f>B56+1</f>
        <v>14</v>
      </c>
      <c r="C59" s="265" t="s">
        <v>104</v>
      </c>
      <c r="D59" s="266"/>
      <c r="E59" s="267"/>
      <c r="F59" s="184"/>
      <c r="G59" s="315"/>
      <c r="H59" s="268" t="s">
        <v>134</v>
      </c>
      <c r="I59" s="266"/>
      <c r="J59" s="266"/>
      <c r="K59" s="267"/>
      <c r="L59" s="320"/>
      <c r="M59" s="249"/>
      <c r="N59" s="321"/>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69">
        <f>IF($BB$3="計画",SUM(T59:AU59),IF($BB$3="実績",SUM(T59:AX59),""))</f>
        <v>90</v>
      </c>
      <c r="AZ59" s="270"/>
      <c r="BA59" s="271">
        <f>IF($BB$3="計画",AY59/4,IF($BB$3="実績",(AY59/($BB$7/7)),""))</f>
        <v>22.5</v>
      </c>
      <c r="BB59" s="272"/>
      <c r="BC59" s="248"/>
      <c r="BD59" s="249"/>
      <c r="BE59" s="249"/>
      <c r="BF59" s="249"/>
      <c r="BG59" s="250"/>
    </row>
    <row r="60" spans="2:59" ht="20.25" customHeight="1" x14ac:dyDescent="0.4">
      <c r="B60" s="70"/>
      <c r="C60" s="273"/>
      <c r="D60" s="274"/>
      <c r="E60" s="275"/>
      <c r="F60" s="185" t="str">
        <f>C59</f>
        <v>介護従業者</v>
      </c>
      <c r="G60" s="316"/>
      <c r="H60" s="276"/>
      <c r="I60" s="274"/>
      <c r="J60" s="274"/>
      <c r="K60" s="275"/>
      <c r="L60" s="322"/>
      <c r="M60" s="252"/>
      <c r="N60" s="323"/>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t="s">
        <v>160</v>
      </c>
      <c r="H61" s="268"/>
      <c r="I61" s="266"/>
      <c r="J61" s="266"/>
      <c r="K61" s="267"/>
      <c r="L61" s="318" t="s">
        <v>175</v>
      </c>
      <c r="M61" s="246"/>
      <c r="N61" s="319"/>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324"/>
      <c r="AZ61" s="325"/>
      <c r="BA61" s="326"/>
      <c r="BB61" s="327"/>
      <c r="BC61" s="245"/>
      <c r="BD61" s="246"/>
      <c r="BE61" s="246"/>
      <c r="BF61" s="246"/>
      <c r="BG61" s="247"/>
    </row>
    <row r="62" spans="2:59" ht="20.25" customHeight="1" x14ac:dyDescent="0.4">
      <c r="B62" s="69">
        <f>B59+1</f>
        <v>15</v>
      </c>
      <c r="C62" s="265" t="s">
        <v>104</v>
      </c>
      <c r="D62" s="266"/>
      <c r="E62" s="267"/>
      <c r="F62" s="184"/>
      <c r="G62" s="315"/>
      <c r="H62" s="268" t="s">
        <v>134</v>
      </c>
      <c r="I62" s="266"/>
      <c r="J62" s="266"/>
      <c r="K62" s="267"/>
      <c r="L62" s="320"/>
      <c r="M62" s="249"/>
      <c r="N62" s="321"/>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69">
        <f>IF($BB$3="計画",SUM(T62:AU62),IF($BB$3="実績",SUM(T62:AX62),""))</f>
        <v>78</v>
      </c>
      <c r="AZ62" s="270"/>
      <c r="BA62" s="271">
        <f>IF($BB$3="計画",AY62/4,IF($BB$3="実績",(AY62/($BB$7/7)),""))</f>
        <v>19.5</v>
      </c>
      <c r="BB62" s="272"/>
      <c r="BC62" s="248"/>
      <c r="BD62" s="249"/>
      <c r="BE62" s="249"/>
      <c r="BF62" s="249"/>
      <c r="BG62" s="250"/>
    </row>
    <row r="63" spans="2:59" ht="20.25" customHeight="1" thickBot="1" x14ac:dyDescent="0.45">
      <c r="B63" s="69"/>
      <c r="C63" s="329"/>
      <c r="D63" s="330"/>
      <c r="E63" s="331"/>
      <c r="F63" s="192" t="str">
        <f>C62</f>
        <v>介護従業者</v>
      </c>
      <c r="G63" s="333"/>
      <c r="H63" s="332"/>
      <c r="I63" s="330"/>
      <c r="J63" s="330"/>
      <c r="K63" s="331"/>
      <c r="L63" s="334"/>
      <c r="M63" s="335"/>
      <c r="N63" s="336"/>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337">
        <f ca="1">IF($BB$3="計画",SUM(T68:AU68),IF($BB$3="実績",SUM(T68:AX68),""))</f>
        <v>1456</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337">
        <f ca="1">IF($BB$3="計画",SUM(T69:AU69),IF($BB$3="実績",SUM(T69:AX69),""))</f>
        <v>869</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339">
        <f>IF($BB$3="計画",SUM(T70:AU70),IF($BB$3="実績",SUM(T70:AX70),""))</f>
        <v>308.00000000000006</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 ref="BA62:BB62"/>
    <mergeCell ref="C63:E63"/>
    <mergeCell ref="H63:K63"/>
    <mergeCell ref="AY63:AZ63"/>
    <mergeCell ref="BA63:BB63"/>
    <mergeCell ref="C61:E61"/>
    <mergeCell ref="G61:G63"/>
    <mergeCell ref="H61:K61"/>
    <mergeCell ref="L61:N63"/>
    <mergeCell ref="AY61:AZ61"/>
    <mergeCell ref="BA61:BB61"/>
    <mergeCell ref="BA59:BB59"/>
    <mergeCell ref="C60:E60"/>
    <mergeCell ref="H60:K60"/>
    <mergeCell ref="AY60:AZ60"/>
    <mergeCell ref="BA60:BB60"/>
    <mergeCell ref="C58:E58"/>
    <mergeCell ref="G58:G60"/>
    <mergeCell ref="H58:K58"/>
    <mergeCell ref="L58:N60"/>
    <mergeCell ref="AY58:AZ58"/>
    <mergeCell ref="BA58:BB58"/>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topLeftCell="A16"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c r="AU10" s="237"/>
      <c r="AV10" s="105" t="s">
        <v>118</v>
      </c>
      <c r="AW10" s="107"/>
      <c r="AX10" s="107"/>
      <c r="AY10" s="116" t="s">
        <v>119</v>
      </c>
      <c r="AZ10" s="118"/>
      <c r="BA10" s="118"/>
      <c r="BB10" s="116"/>
      <c r="BC10" s="237"/>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35"/>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IF(BB3="計画","(11)1～4週の勤務時間数合計","(11)1か月の勤務時間数　合計")</f>
        <v>(11)1～4週の勤務時間数合計</v>
      </c>
      <c r="AZ14" s="304"/>
      <c r="BA14" s="277" t="s">
        <v>219</v>
      </c>
      <c r="BB14" s="279"/>
      <c r="BC14" s="277" t="s">
        <v>220</v>
      </c>
      <c r="BD14" s="278"/>
      <c r="BE14" s="278"/>
      <c r="BF14" s="278"/>
      <c r="BG14" s="279"/>
    </row>
    <row r="15" spans="2:64" ht="20.25" customHeight="1" x14ac:dyDescent="0.4">
      <c r="B15" s="360"/>
      <c r="C15" s="280"/>
      <c r="D15" s="281"/>
      <c r="E15" s="295"/>
      <c r="F15" s="36"/>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6"/>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6"/>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37"/>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c r="H19" s="354"/>
      <c r="I19" s="351"/>
      <c r="J19" s="351"/>
      <c r="K19" s="352"/>
      <c r="L19" s="355"/>
      <c r="M19" s="292"/>
      <c r="N19" s="3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357"/>
      <c r="AZ19" s="358"/>
      <c r="BA19" s="243"/>
      <c r="BB19" s="244"/>
      <c r="BC19" s="291"/>
      <c r="BD19" s="292"/>
      <c r="BE19" s="292"/>
      <c r="BF19" s="292"/>
      <c r="BG19" s="293"/>
    </row>
    <row r="20" spans="2:59" ht="20.25" customHeight="1" x14ac:dyDescent="0.4">
      <c r="B20" s="69">
        <v>1</v>
      </c>
      <c r="C20" s="265"/>
      <c r="D20" s="266"/>
      <c r="E20" s="267"/>
      <c r="F20" s="184"/>
      <c r="G20" s="315"/>
      <c r="H20" s="268"/>
      <c r="I20" s="266"/>
      <c r="J20" s="266"/>
      <c r="K20" s="267"/>
      <c r="L20" s="320"/>
      <c r="M20" s="249"/>
      <c r="N20" s="321"/>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69">
        <f>IF($BB$3="計画",SUM(T20:AU20),IF($BB$3="実績",SUM(T20:AX20),""))</f>
        <v>0</v>
      </c>
      <c r="AZ20" s="270"/>
      <c r="BA20" s="271">
        <f>IF($BB$3="計画",AY20/4,IF($BB$3="実績",(AY20/($BB$7/7)),""))</f>
        <v>0</v>
      </c>
      <c r="BB20" s="272"/>
      <c r="BC20" s="248"/>
      <c r="BD20" s="249"/>
      <c r="BE20" s="249"/>
      <c r="BF20" s="249"/>
      <c r="BG20" s="250"/>
    </row>
    <row r="21" spans="2:59" ht="20.25" customHeight="1" x14ac:dyDescent="0.4">
      <c r="B21" s="70"/>
      <c r="C21" s="273"/>
      <c r="D21" s="274"/>
      <c r="E21" s="275"/>
      <c r="F21" s="185">
        <f>C20</f>
        <v>0</v>
      </c>
      <c r="G21" s="316"/>
      <c r="H21" s="276"/>
      <c r="I21" s="274"/>
      <c r="J21" s="274"/>
      <c r="K21" s="275"/>
      <c r="L21" s="322"/>
      <c r="M21" s="252"/>
      <c r="N21" s="323"/>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c r="H22" s="317"/>
      <c r="I22" s="312"/>
      <c r="J22" s="312"/>
      <c r="K22" s="313"/>
      <c r="L22" s="318"/>
      <c r="M22" s="246"/>
      <c r="N22" s="319"/>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324"/>
      <c r="AZ22" s="325"/>
      <c r="BA22" s="326"/>
      <c r="BB22" s="327"/>
      <c r="BC22" s="245"/>
      <c r="BD22" s="246"/>
      <c r="BE22" s="246"/>
      <c r="BF22" s="246"/>
      <c r="BG22" s="247"/>
    </row>
    <row r="23" spans="2:59" ht="20.25" customHeight="1" x14ac:dyDescent="0.4">
      <c r="B23" s="69">
        <f>B20+1</f>
        <v>2</v>
      </c>
      <c r="C23" s="265"/>
      <c r="D23" s="266"/>
      <c r="E23" s="267"/>
      <c r="F23" s="184"/>
      <c r="G23" s="315"/>
      <c r="H23" s="268"/>
      <c r="I23" s="266"/>
      <c r="J23" s="266"/>
      <c r="K23" s="267"/>
      <c r="L23" s="320"/>
      <c r="M23" s="249"/>
      <c r="N23" s="321"/>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69">
        <f>IF($BB$3="計画",SUM(T23:AU23),IF($BB$3="実績",SUM(T23:AX23),""))</f>
        <v>0</v>
      </c>
      <c r="AZ23" s="270"/>
      <c r="BA23" s="271">
        <f>IF($BB$3="計画",AY23/4,IF($BB$3="実績",(AY23/($BB$7/7)),""))</f>
        <v>0</v>
      </c>
      <c r="BB23" s="272"/>
      <c r="BC23" s="248"/>
      <c r="BD23" s="249"/>
      <c r="BE23" s="249"/>
      <c r="BF23" s="249"/>
      <c r="BG23" s="250"/>
    </row>
    <row r="24" spans="2:59" ht="20.25" customHeight="1" x14ac:dyDescent="0.4">
      <c r="B24" s="70"/>
      <c r="C24" s="273"/>
      <c r="D24" s="274"/>
      <c r="E24" s="275"/>
      <c r="F24" s="185">
        <f>C23</f>
        <v>0</v>
      </c>
      <c r="G24" s="316"/>
      <c r="H24" s="276"/>
      <c r="I24" s="274"/>
      <c r="J24" s="274"/>
      <c r="K24" s="275"/>
      <c r="L24" s="322"/>
      <c r="M24" s="252"/>
      <c r="N24" s="323"/>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c r="H25" s="268"/>
      <c r="I25" s="266"/>
      <c r="J25" s="266"/>
      <c r="K25" s="267"/>
      <c r="L25" s="318"/>
      <c r="M25" s="246"/>
      <c r="N25" s="319"/>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324"/>
      <c r="AZ25" s="325"/>
      <c r="BA25" s="326"/>
      <c r="BB25" s="327"/>
      <c r="BC25" s="245"/>
      <c r="BD25" s="246"/>
      <c r="BE25" s="246"/>
      <c r="BF25" s="246"/>
      <c r="BG25" s="247"/>
    </row>
    <row r="26" spans="2:59" ht="20.25" customHeight="1" x14ac:dyDescent="0.4">
      <c r="B26" s="69">
        <f>B23+1</f>
        <v>3</v>
      </c>
      <c r="C26" s="265"/>
      <c r="D26" s="266"/>
      <c r="E26" s="267"/>
      <c r="F26" s="184"/>
      <c r="G26" s="315"/>
      <c r="H26" s="268"/>
      <c r="I26" s="266"/>
      <c r="J26" s="266"/>
      <c r="K26" s="267"/>
      <c r="L26" s="320"/>
      <c r="M26" s="249"/>
      <c r="N26" s="321"/>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69">
        <f>IF($BB$3="計画",SUM(T26:AU26),IF($BB$3="実績",SUM(T26:AX26),""))</f>
        <v>0</v>
      </c>
      <c r="AZ26" s="270"/>
      <c r="BA26" s="271">
        <f>IF($BB$3="計画",AY26/4,IF($BB$3="実績",(AY26/($BB$7/7)),""))</f>
        <v>0</v>
      </c>
      <c r="BB26" s="272"/>
      <c r="BC26" s="248"/>
      <c r="BD26" s="249"/>
      <c r="BE26" s="249"/>
      <c r="BF26" s="249"/>
      <c r="BG26" s="250"/>
    </row>
    <row r="27" spans="2:59" ht="20.25" customHeight="1" x14ac:dyDescent="0.4">
      <c r="B27" s="70"/>
      <c r="C27" s="273"/>
      <c r="D27" s="274"/>
      <c r="E27" s="275"/>
      <c r="F27" s="185">
        <f>C26</f>
        <v>0</v>
      </c>
      <c r="G27" s="316"/>
      <c r="H27" s="276"/>
      <c r="I27" s="274"/>
      <c r="J27" s="274"/>
      <c r="K27" s="275"/>
      <c r="L27" s="322"/>
      <c r="M27" s="252"/>
      <c r="N27" s="323"/>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9">
        <f>IF($BB$3="計画",SUM(T27:AU27),IF($BB$3="実績",SUM(T27:AX27),""))</f>
        <v>0</v>
      </c>
      <c r="AZ27" s="290"/>
      <c r="BA27" s="309">
        <f>IF($BB$3="計画",AY27/4,IF($BB$3="実績",(AY27/($BB$7/7)),""))</f>
        <v>0</v>
      </c>
      <c r="BB27" s="310"/>
      <c r="BC27" s="251"/>
      <c r="BD27" s="252"/>
      <c r="BE27" s="252"/>
      <c r="BF27" s="252"/>
      <c r="BG27" s="253"/>
    </row>
    <row r="28" spans="2:59" ht="20.25" customHeight="1" x14ac:dyDescent="0.4">
      <c r="B28" s="71"/>
      <c r="C28" s="265"/>
      <c r="D28" s="266"/>
      <c r="E28" s="267"/>
      <c r="F28" s="184"/>
      <c r="G28" s="328"/>
      <c r="H28" s="268"/>
      <c r="I28" s="266"/>
      <c r="J28" s="266"/>
      <c r="K28" s="267"/>
      <c r="L28" s="318"/>
      <c r="M28" s="246"/>
      <c r="N28" s="319"/>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324"/>
      <c r="AZ28" s="325"/>
      <c r="BA28" s="326"/>
      <c r="BB28" s="327"/>
      <c r="BC28" s="245"/>
      <c r="BD28" s="246"/>
      <c r="BE28" s="246"/>
      <c r="BF28" s="246"/>
      <c r="BG28" s="247"/>
    </row>
    <row r="29" spans="2:59" ht="20.25" customHeight="1" x14ac:dyDescent="0.4">
      <c r="B29" s="69">
        <f>B26+1</f>
        <v>4</v>
      </c>
      <c r="C29" s="265"/>
      <c r="D29" s="266"/>
      <c r="E29" s="267"/>
      <c r="F29" s="184"/>
      <c r="G29" s="315"/>
      <c r="H29" s="268"/>
      <c r="I29" s="266"/>
      <c r="J29" s="266"/>
      <c r="K29" s="267"/>
      <c r="L29" s="320"/>
      <c r="M29" s="249"/>
      <c r="N29" s="321"/>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69">
        <f>IF($BB$3="計画",SUM(T29:AU29),IF($BB$3="実績",SUM(T29:AX29),""))</f>
        <v>0</v>
      </c>
      <c r="AZ29" s="270"/>
      <c r="BA29" s="271">
        <f>IF($BB$3="計画",AY29/4,IF($BB$3="実績",(AY29/($BB$7/7)),""))</f>
        <v>0</v>
      </c>
      <c r="BB29" s="272"/>
      <c r="BC29" s="248"/>
      <c r="BD29" s="249"/>
      <c r="BE29" s="249"/>
      <c r="BF29" s="249"/>
      <c r="BG29" s="250"/>
    </row>
    <row r="30" spans="2:59" ht="20.25" customHeight="1" x14ac:dyDescent="0.4">
      <c r="B30" s="70"/>
      <c r="C30" s="273"/>
      <c r="D30" s="274"/>
      <c r="E30" s="275"/>
      <c r="F30" s="185">
        <f>C29</f>
        <v>0</v>
      </c>
      <c r="G30" s="316"/>
      <c r="H30" s="276"/>
      <c r="I30" s="274"/>
      <c r="J30" s="274"/>
      <c r="K30" s="275"/>
      <c r="L30" s="322"/>
      <c r="M30" s="252"/>
      <c r="N30" s="323"/>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9">
        <f>IF($BB$3="計画",SUM(T30:AU30),IF($BB$3="実績",SUM(T30:AX30),""))</f>
        <v>0</v>
      </c>
      <c r="AZ30" s="290"/>
      <c r="BA30" s="309">
        <f>IF($BB$3="計画",AY30/4,IF($BB$3="実績",(AY30/($BB$7/7)),""))</f>
        <v>0</v>
      </c>
      <c r="BB30" s="310"/>
      <c r="BC30" s="251"/>
      <c r="BD30" s="252"/>
      <c r="BE30" s="252"/>
      <c r="BF30" s="252"/>
      <c r="BG30" s="253"/>
    </row>
    <row r="31" spans="2:59" ht="20.25" customHeight="1" x14ac:dyDescent="0.4">
      <c r="B31" s="71"/>
      <c r="C31" s="265"/>
      <c r="D31" s="266"/>
      <c r="E31" s="267"/>
      <c r="F31" s="184"/>
      <c r="G31" s="328"/>
      <c r="H31" s="268"/>
      <c r="I31" s="266"/>
      <c r="J31" s="266"/>
      <c r="K31" s="267"/>
      <c r="L31" s="318"/>
      <c r="M31" s="246"/>
      <c r="N31" s="319"/>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324"/>
      <c r="AZ31" s="325"/>
      <c r="BA31" s="326"/>
      <c r="BB31" s="327"/>
      <c r="BC31" s="245"/>
      <c r="BD31" s="246"/>
      <c r="BE31" s="246"/>
      <c r="BF31" s="246"/>
      <c r="BG31" s="247"/>
    </row>
    <row r="32" spans="2:59" ht="20.25" customHeight="1" x14ac:dyDescent="0.4">
      <c r="B32" s="69">
        <f>B29+1</f>
        <v>5</v>
      </c>
      <c r="C32" s="265"/>
      <c r="D32" s="266"/>
      <c r="E32" s="267"/>
      <c r="F32" s="184"/>
      <c r="G32" s="315"/>
      <c r="H32" s="268"/>
      <c r="I32" s="266"/>
      <c r="J32" s="266"/>
      <c r="K32" s="267"/>
      <c r="L32" s="320"/>
      <c r="M32" s="249"/>
      <c r="N32" s="321"/>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69">
        <f>IF($BB$3="計画",SUM(T32:AU32),IF($BB$3="実績",SUM(T32:AX32),""))</f>
        <v>0</v>
      </c>
      <c r="AZ32" s="270"/>
      <c r="BA32" s="271">
        <f>IF($BB$3="計画",AY32/4,IF($BB$3="実績",(AY32/($BB$7/7)),""))</f>
        <v>0</v>
      </c>
      <c r="BB32" s="272"/>
      <c r="BC32" s="248"/>
      <c r="BD32" s="249"/>
      <c r="BE32" s="249"/>
      <c r="BF32" s="249"/>
      <c r="BG32" s="250"/>
    </row>
    <row r="33" spans="2:59" ht="20.25" customHeight="1" x14ac:dyDescent="0.4">
      <c r="B33" s="70"/>
      <c r="C33" s="273"/>
      <c r="D33" s="274"/>
      <c r="E33" s="275"/>
      <c r="F33" s="185">
        <f>C32</f>
        <v>0</v>
      </c>
      <c r="G33" s="316"/>
      <c r="H33" s="276"/>
      <c r="I33" s="274"/>
      <c r="J33" s="274"/>
      <c r="K33" s="275"/>
      <c r="L33" s="322"/>
      <c r="M33" s="252"/>
      <c r="N33" s="323"/>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c r="H34" s="268"/>
      <c r="I34" s="266"/>
      <c r="J34" s="266"/>
      <c r="K34" s="267"/>
      <c r="L34" s="318"/>
      <c r="M34" s="246"/>
      <c r="N34" s="319"/>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324"/>
      <c r="AZ34" s="325"/>
      <c r="BA34" s="326"/>
      <c r="BB34" s="327"/>
      <c r="BC34" s="245"/>
      <c r="BD34" s="246"/>
      <c r="BE34" s="246"/>
      <c r="BF34" s="246"/>
      <c r="BG34" s="247"/>
    </row>
    <row r="35" spans="2:59" ht="20.25" customHeight="1" x14ac:dyDescent="0.4">
      <c r="B35" s="69">
        <f>B32+1</f>
        <v>6</v>
      </c>
      <c r="C35" s="265"/>
      <c r="D35" s="266"/>
      <c r="E35" s="267"/>
      <c r="F35" s="184"/>
      <c r="G35" s="315"/>
      <c r="H35" s="268"/>
      <c r="I35" s="266"/>
      <c r="J35" s="266"/>
      <c r="K35" s="267"/>
      <c r="L35" s="320"/>
      <c r="M35" s="249"/>
      <c r="N35" s="321"/>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69">
        <f>IF($BB$3="計画",SUM(T35:AU35),IF($BB$3="実績",SUM(T35:AX35),""))</f>
        <v>0</v>
      </c>
      <c r="AZ35" s="270"/>
      <c r="BA35" s="271">
        <f>IF($BB$3="計画",AY35/4,IF($BB$3="実績",(AY35/($BB$7/7)),""))</f>
        <v>0</v>
      </c>
      <c r="BB35" s="272"/>
      <c r="BC35" s="248"/>
      <c r="BD35" s="249"/>
      <c r="BE35" s="249"/>
      <c r="BF35" s="249"/>
      <c r="BG35" s="250"/>
    </row>
    <row r="36" spans="2:59" ht="20.25" customHeight="1" x14ac:dyDescent="0.4">
      <c r="B36" s="70"/>
      <c r="C36" s="273"/>
      <c r="D36" s="274"/>
      <c r="E36" s="275"/>
      <c r="F36" s="185">
        <f>C35</f>
        <v>0</v>
      </c>
      <c r="G36" s="316"/>
      <c r="H36" s="276"/>
      <c r="I36" s="274"/>
      <c r="J36" s="274"/>
      <c r="K36" s="275"/>
      <c r="L36" s="322"/>
      <c r="M36" s="252"/>
      <c r="N36" s="323"/>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9">
        <f>IF($BB$3="計画",SUM(T36:AU36),IF($BB$3="実績",SUM(T36:AX36),""))</f>
        <v>0</v>
      </c>
      <c r="AZ36" s="290"/>
      <c r="BA36" s="309">
        <f>IF($BB$3="計画",AY36/4,IF($BB$3="実績",(AY36/($BB$7/7)),""))</f>
        <v>0</v>
      </c>
      <c r="BB36" s="310"/>
      <c r="BC36" s="251"/>
      <c r="BD36" s="252"/>
      <c r="BE36" s="252"/>
      <c r="BF36" s="252"/>
      <c r="BG36" s="253"/>
    </row>
    <row r="37" spans="2:59" ht="20.25" customHeight="1" x14ac:dyDescent="0.4">
      <c r="B37" s="71"/>
      <c r="C37" s="265"/>
      <c r="D37" s="266"/>
      <c r="E37" s="267"/>
      <c r="F37" s="184"/>
      <c r="G37" s="328"/>
      <c r="H37" s="268"/>
      <c r="I37" s="266"/>
      <c r="J37" s="266"/>
      <c r="K37" s="267"/>
      <c r="L37" s="318"/>
      <c r="M37" s="246"/>
      <c r="N37" s="319"/>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324"/>
      <c r="AZ37" s="325"/>
      <c r="BA37" s="326"/>
      <c r="BB37" s="327"/>
      <c r="BC37" s="245"/>
      <c r="BD37" s="246"/>
      <c r="BE37" s="246"/>
      <c r="BF37" s="246"/>
      <c r="BG37" s="247"/>
    </row>
    <row r="38" spans="2:59" ht="20.25" customHeight="1" x14ac:dyDescent="0.4">
      <c r="B38" s="69">
        <f>B35+1</f>
        <v>7</v>
      </c>
      <c r="C38" s="265"/>
      <c r="D38" s="266"/>
      <c r="E38" s="267"/>
      <c r="F38" s="184"/>
      <c r="G38" s="315"/>
      <c r="H38" s="268"/>
      <c r="I38" s="266"/>
      <c r="J38" s="266"/>
      <c r="K38" s="267"/>
      <c r="L38" s="320"/>
      <c r="M38" s="249"/>
      <c r="N38" s="321"/>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69">
        <f>IF($BB$3="計画",SUM(T38:AU38),IF($BB$3="実績",SUM(T38:AX38),""))</f>
        <v>0</v>
      </c>
      <c r="AZ38" s="270"/>
      <c r="BA38" s="271">
        <f>IF($BB$3="計画",AY38/4,IF($BB$3="実績",(AY38/($BB$7/7)),""))</f>
        <v>0</v>
      </c>
      <c r="BB38" s="272"/>
      <c r="BC38" s="248"/>
      <c r="BD38" s="249"/>
      <c r="BE38" s="249"/>
      <c r="BF38" s="249"/>
      <c r="BG38" s="250"/>
    </row>
    <row r="39" spans="2:59" ht="20.25" customHeight="1" x14ac:dyDescent="0.4">
      <c r="B39" s="70"/>
      <c r="C39" s="273"/>
      <c r="D39" s="274"/>
      <c r="E39" s="275"/>
      <c r="F39" s="185">
        <f>C38</f>
        <v>0</v>
      </c>
      <c r="G39" s="316"/>
      <c r="H39" s="276"/>
      <c r="I39" s="274"/>
      <c r="J39" s="274"/>
      <c r="K39" s="275"/>
      <c r="L39" s="322"/>
      <c r="M39" s="252"/>
      <c r="N39" s="323"/>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9">
        <f>IF($BB$3="計画",SUM(T39:AU39),IF($BB$3="実績",SUM(T39:AX39),""))</f>
        <v>0</v>
      </c>
      <c r="AZ39" s="290"/>
      <c r="BA39" s="309">
        <f>IF($BB$3="計画",AY39/4,IF($BB$3="実績",(AY39/($BB$7/7)),""))</f>
        <v>0</v>
      </c>
      <c r="BB39" s="310"/>
      <c r="BC39" s="251"/>
      <c r="BD39" s="252"/>
      <c r="BE39" s="252"/>
      <c r="BF39" s="252"/>
      <c r="BG39" s="253"/>
    </row>
    <row r="40" spans="2:59" ht="20.25" customHeight="1" x14ac:dyDescent="0.4">
      <c r="B40" s="71"/>
      <c r="C40" s="265"/>
      <c r="D40" s="266"/>
      <c r="E40" s="267"/>
      <c r="F40" s="184"/>
      <c r="G40" s="328"/>
      <c r="H40" s="268"/>
      <c r="I40" s="266"/>
      <c r="J40" s="266"/>
      <c r="K40" s="267"/>
      <c r="L40" s="318"/>
      <c r="M40" s="246"/>
      <c r="N40" s="319"/>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324"/>
      <c r="AZ40" s="325"/>
      <c r="BA40" s="326"/>
      <c r="BB40" s="327"/>
      <c r="BC40" s="245"/>
      <c r="BD40" s="246"/>
      <c r="BE40" s="246"/>
      <c r="BF40" s="246"/>
      <c r="BG40" s="247"/>
    </row>
    <row r="41" spans="2:59" ht="20.25" customHeight="1" x14ac:dyDescent="0.4">
      <c r="B41" s="69">
        <f>B38+1</f>
        <v>8</v>
      </c>
      <c r="C41" s="265"/>
      <c r="D41" s="266"/>
      <c r="E41" s="267"/>
      <c r="F41" s="184"/>
      <c r="G41" s="315"/>
      <c r="H41" s="268"/>
      <c r="I41" s="266"/>
      <c r="J41" s="266"/>
      <c r="K41" s="267"/>
      <c r="L41" s="320"/>
      <c r="M41" s="249"/>
      <c r="N41" s="321"/>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69">
        <f>IF($BB$3="計画",SUM(T41:AU41),IF($BB$3="実績",SUM(T41:AX41),""))</f>
        <v>0</v>
      </c>
      <c r="AZ41" s="270"/>
      <c r="BA41" s="271">
        <f>IF($BB$3="計画",AY41/4,IF($BB$3="実績",(AY41/($BB$7/7)),""))</f>
        <v>0</v>
      </c>
      <c r="BB41" s="272"/>
      <c r="BC41" s="248"/>
      <c r="BD41" s="249"/>
      <c r="BE41" s="249"/>
      <c r="BF41" s="249"/>
      <c r="BG41" s="250"/>
    </row>
    <row r="42" spans="2:59" ht="20.25" customHeight="1" x14ac:dyDescent="0.4">
      <c r="B42" s="70"/>
      <c r="C42" s="273"/>
      <c r="D42" s="274"/>
      <c r="E42" s="275"/>
      <c r="F42" s="185">
        <f>C41</f>
        <v>0</v>
      </c>
      <c r="G42" s="316"/>
      <c r="H42" s="276"/>
      <c r="I42" s="274"/>
      <c r="J42" s="274"/>
      <c r="K42" s="275"/>
      <c r="L42" s="322"/>
      <c r="M42" s="252"/>
      <c r="N42" s="323"/>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9">
        <f>IF($BB$3="計画",SUM(T42:AU42),IF($BB$3="実績",SUM(T42:AX42),""))</f>
        <v>0</v>
      </c>
      <c r="AZ42" s="290"/>
      <c r="BA42" s="309">
        <f>IF($BB$3="計画",AY42/4,IF($BB$3="実績",(AY42/($BB$7/7)),""))</f>
        <v>0</v>
      </c>
      <c r="BB42" s="310"/>
      <c r="BC42" s="251"/>
      <c r="BD42" s="252"/>
      <c r="BE42" s="252"/>
      <c r="BF42" s="252"/>
      <c r="BG42" s="253"/>
    </row>
    <row r="43" spans="2:59" ht="20.25" customHeight="1" x14ac:dyDescent="0.4">
      <c r="B43" s="71"/>
      <c r="C43" s="265"/>
      <c r="D43" s="266"/>
      <c r="E43" s="267"/>
      <c r="F43" s="184"/>
      <c r="G43" s="328"/>
      <c r="H43" s="268"/>
      <c r="I43" s="266"/>
      <c r="J43" s="266"/>
      <c r="K43" s="267"/>
      <c r="L43" s="318"/>
      <c r="M43" s="246"/>
      <c r="N43" s="319"/>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324"/>
      <c r="AZ43" s="325"/>
      <c r="BA43" s="326"/>
      <c r="BB43" s="327"/>
      <c r="BC43" s="245"/>
      <c r="BD43" s="246"/>
      <c r="BE43" s="246"/>
      <c r="BF43" s="246"/>
      <c r="BG43" s="247"/>
    </row>
    <row r="44" spans="2:59" ht="20.25" customHeight="1" x14ac:dyDescent="0.4">
      <c r="B44" s="69">
        <f>B41+1</f>
        <v>9</v>
      </c>
      <c r="C44" s="265"/>
      <c r="D44" s="266"/>
      <c r="E44" s="267"/>
      <c r="F44" s="184"/>
      <c r="G44" s="315"/>
      <c r="H44" s="268"/>
      <c r="I44" s="266"/>
      <c r="J44" s="266"/>
      <c r="K44" s="267"/>
      <c r="L44" s="320"/>
      <c r="M44" s="249"/>
      <c r="N44" s="321"/>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69">
        <f>IF($BB$3="計画",SUM(T44:AU44),IF($BB$3="実績",SUM(T44:AX44),""))</f>
        <v>0</v>
      </c>
      <c r="AZ44" s="270"/>
      <c r="BA44" s="271">
        <f>IF($BB$3="計画",AY44/4,IF($BB$3="実績",(AY44/($BB$7/7)),""))</f>
        <v>0</v>
      </c>
      <c r="BB44" s="272"/>
      <c r="BC44" s="248"/>
      <c r="BD44" s="249"/>
      <c r="BE44" s="249"/>
      <c r="BF44" s="249"/>
      <c r="BG44" s="250"/>
    </row>
    <row r="45" spans="2:59" ht="20.25" customHeight="1" x14ac:dyDescent="0.4">
      <c r="B45" s="70"/>
      <c r="C45" s="273"/>
      <c r="D45" s="274"/>
      <c r="E45" s="275"/>
      <c r="F45" s="185">
        <f>C44</f>
        <v>0</v>
      </c>
      <c r="G45" s="316"/>
      <c r="H45" s="276"/>
      <c r="I45" s="274"/>
      <c r="J45" s="274"/>
      <c r="K45" s="275"/>
      <c r="L45" s="322"/>
      <c r="M45" s="252"/>
      <c r="N45" s="323"/>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9">
        <f>IF($BB$3="計画",SUM(T45:AU45),IF($BB$3="実績",SUM(T45:AX45),""))</f>
        <v>0</v>
      </c>
      <c r="AZ45" s="290"/>
      <c r="BA45" s="309">
        <f>IF($BB$3="計画",AY45/4,IF($BB$3="実績",(AY45/($BB$7/7)),""))</f>
        <v>0</v>
      </c>
      <c r="BB45" s="310"/>
      <c r="BC45" s="251"/>
      <c r="BD45" s="252"/>
      <c r="BE45" s="252"/>
      <c r="BF45" s="252"/>
      <c r="BG45" s="253"/>
    </row>
    <row r="46" spans="2:59" ht="20.25" customHeight="1" x14ac:dyDescent="0.4">
      <c r="B46" s="71"/>
      <c r="C46" s="265"/>
      <c r="D46" s="266"/>
      <c r="E46" s="267"/>
      <c r="F46" s="184"/>
      <c r="G46" s="328"/>
      <c r="H46" s="268"/>
      <c r="I46" s="266"/>
      <c r="J46" s="266"/>
      <c r="K46" s="267"/>
      <c r="L46" s="318"/>
      <c r="M46" s="246"/>
      <c r="N46" s="319"/>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324"/>
      <c r="AZ46" s="325"/>
      <c r="BA46" s="326"/>
      <c r="BB46" s="327"/>
      <c r="BC46" s="245"/>
      <c r="BD46" s="246"/>
      <c r="BE46" s="246"/>
      <c r="BF46" s="246"/>
      <c r="BG46" s="247"/>
    </row>
    <row r="47" spans="2:59" ht="20.25" customHeight="1" x14ac:dyDescent="0.4">
      <c r="B47" s="69">
        <f>B44+1</f>
        <v>10</v>
      </c>
      <c r="C47" s="265"/>
      <c r="D47" s="266"/>
      <c r="E47" s="267"/>
      <c r="F47" s="184"/>
      <c r="G47" s="315"/>
      <c r="H47" s="268"/>
      <c r="I47" s="266"/>
      <c r="J47" s="266"/>
      <c r="K47" s="267"/>
      <c r="L47" s="320"/>
      <c r="M47" s="249"/>
      <c r="N47" s="321"/>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69">
        <f>IF($BB$3="計画",SUM(T47:AU47),IF($BB$3="実績",SUM(T47:AX47),""))</f>
        <v>0</v>
      </c>
      <c r="AZ47" s="270"/>
      <c r="BA47" s="271">
        <f>IF($BB$3="計画",AY47/4,IF($BB$3="実績",(AY47/($BB$7/7)),""))</f>
        <v>0</v>
      </c>
      <c r="BB47" s="272"/>
      <c r="BC47" s="248"/>
      <c r="BD47" s="249"/>
      <c r="BE47" s="249"/>
      <c r="BF47" s="249"/>
      <c r="BG47" s="250"/>
    </row>
    <row r="48" spans="2:59" ht="20.25" customHeight="1" x14ac:dyDescent="0.4">
      <c r="B48" s="70"/>
      <c r="C48" s="273"/>
      <c r="D48" s="274"/>
      <c r="E48" s="275"/>
      <c r="F48" s="185">
        <f>C47</f>
        <v>0</v>
      </c>
      <c r="G48" s="316"/>
      <c r="H48" s="276"/>
      <c r="I48" s="274"/>
      <c r="J48" s="274"/>
      <c r="K48" s="275"/>
      <c r="L48" s="322"/>
      <c r="M48" s="252"/>
      <c r="N48" s="323"/>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c r="H49" s="268"/>
      <c r="I49" s="266"/>
      <c r="J49" s="266"/>
      <c r="K49" s="267"/>
      <c r="L49" s="318"/>
      <c r="M49" s="246"/>
      <c r="N49" s="319"/>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324"/>
      <c r="AZ49" s="325"/>
      <c r="BA49" s="326"/>
      <c r="BB49" s="327"/>
      <c r="BC49" s="245"/>
      <c r="BD49" s="246"/>
      <c r="BE49" s="246"/>
      <c r="BF49" s="246"/>
      <c r="BG49" s="247"/>
    </row>
    <row r="50" spans="2:59" ht="20.25" customHeight="1" x14ac:dyDescent="0.4">
      <c r="B50" s="69">
        <f>B47+1</f>
        <v>11</v>
      </c>
      <c r="C50" s="265"/>
      <c r="D50" s="266"/>
      <c r="E50" s="267"/>
      <c r="F50" s="184"/>
      <c r="G50" s="315"/>
      <c r="H50" s="268"/>
      <c r="I50" s="266"/>
      <c r="J50" s="266"/>
      <c r="K50" s="267"/>
      <c r="L50" s="320"/>
      <c r="M50" s="249"/>
      <c r="N50" s="321"/>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69">
        <f>IF($BB$3="計画",SUM(T50:AU50),IF($BB$3="実績",SUM(T50:AX50),""))</f>
        <v>0</v>
      </c>
      <c r="AZ50" s="270"/>
      <c r="BA50" s="271">
        <f>IF($BB$3="計画",AY50/4,IF($BB$3="実績",(AY50/($BB$7/7)),""))</f>
        <v>0</v>
      </c>
      <c r="BB50" s="272"/>
      <c r="BC50" s="248"/>
      <c r="BD50" s="249"/>
      <c r="BE50" s="249"/>
      <c r="BF50" s="249"/>
      <c r="BG50" s="250"/>
    </row>
    <row r="51" spans="2:59" ht="20.25" customHeight="1" x14ac:dyDescent="0.4">
      <c r="B51" s="70"/>
      <c r="C51" s="273"/>
      <c r="D51" s="274"/>
      <c r="E51" s="275"/>
      <c r="F51" s="185">
        <f>C50</f>
        <v>0</v>
      </c>
      <c r="G51" s="316"/>
      <c r="H51" s="276"/>
      <c r="I51" s="274"/>
      <c r="J51" s="274"/>
      <c r="K51" s="275"/>
      <c r="L51" s="322"/>
      <c r="M51" s="252"/>
      <c r="N51" s="323"/>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c r="H52" s="268"/>
      <c r="I52" s="266"/>
      <c r="J52" s="266"/>
      <c r="K52" s="267"/>
      <c r="L52" s="318"/>
      <c r="M52" s="246"/>
      <c r="N52" s="319"/>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324"/>
      <c r="AZ52" s="325"/>
      <c r="BA52" s="326"/>
      <c r="BB52" s="327"/>
      <c r="BC52" s="245"/>
      <c r="BD52" s="246"/>
      <c r="BE52" s="246"/>
      <c r="BF52" s="246"/>
      <c r="BG52" s="247"/>
    </row>
    <row r="53" spans="2:59" ht="20.25" customHeight="1" x14ac:dyDescent="0.4">
      <c r="B53" s="69">
        <f>B50+1</f>
        <v>12</v>
      </c>
      <c r="C53" s="265"/>
      <c r="D53" s="266"/>
      <c r="E53" s="267"/>
      <c r="F53" s="184"/>
      <c r="G53" s="315"/>
      <c r="H53" s="268"/>
      <c r="I53" s="266"/>
      <c r="J53" s="266"/>
      <c r="K53" s="267"/>
      <c r="L53" s="320"/>
      <c r="M53" s="249"/>
      <c r="N53" s="321"/>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69">
        <f>IF($BB$3="計画",SUM(T53:AU53),IF($BB$3="実績",SUM(T53:AX53),""))</f>
        <v>0</v>
      </c>
      <c r="AZ53" s="270"/>
      <c r="BA53" s="271">
        <f>IF($BB$3="計画",AY53/4,IF($BB$3="実績",(AY53/($BB$7/7)),""))</f>
        <v>0</v>
      </c>
      <c r="BB53" s="272"/>
      <c r="BC53" s="248"/>
      <c r="BD53" s="249"/>
      <c r="BE53" s="249"/>
      <c r="BF53" s="249"/>
      <c r="BG53" s="250"/>
    </row>
    <row r="54" spans="2:59" ht="20.25" customHeight="1" x14ac:dyDescent="0.4">
      <c r="B54" s="70"/>
      <c r="C54" s="273"/>
      <c r="D54" s="274"/>
      <c r="E54" s="275"/>
      <c r="F54" s="185">
        <f>C53</f>
        <v>0</v>
      </c>
      <c r="G54" s="316"/>
      <c r="H54" s="276"/>
      <c r="I54" s="274"/>
      <c r="J54" s="274"/>
      <c r="K54" s="275"/>
      <c r="L54" s="322"/>
      <c r="M54" s="252"/>
      <c r="N54" s="323"/>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c r="H55" s="268"/>
      <c r="I55" s="266"/>
      <c r="J55" s="266"/>
      <c r="K55" s="267"/>
      <c r="L55" s="318"/>
      <c r="M55" s="246"/>
      <c r="N55" s="319"/>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324"/>
      <c r="AZ55" s="325"/>
      <c r="BA55" s="326"/>
      <c r="BB55" s="327"/>
      <c r="BC55" s="245"/>
      <c r="BD55" s="246"/>
      <c r="BE55" s="246"/>
      <c r="BF55" s="246"/>
      <c r="BG55" s="247"/>
    </row>
    <row r="56" spans="2:59" ht="20.25" customHeight="1" x14ac:dyDescent="0.4">
      <c r="B56" s="69">
        <f>B53+1</f>
        <v>13</v>
      </c>
      <c r="C56" s="265"/>
      <c r="D56" s="266"/>
      <c r="E56" s="267"/>
      <c r="F56" s="184"/>
      <c r="G56" s="315"/>
      <c r="H56" s="268"/>
      <c r="I56" s="266"/>
      <c r="J56" s="266"/>
      <c r="K56" s="267"/>
      <c r="L56" s="320"/>
      <c r="M56" s="249"/>
      <c r="N56" s="321"/>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69">
        <f>IF($BB$3="計画",SUM(T56:AU56),IF($BB$3="実績",SUM(T56:AX56),""))</f>
        <v>0</v>
      </c>
      <c r="AZ56" s="270"/>
      <c r="BA56" s="271">
        <f>IF($BB$3="計画",AY56/4,IF($BB$3="実績",(AY56/($BB$7/7)),""))</f>
        <v>0</v>
      </c>
      <c r="BB56" s="272"/>
      <c r="BC56" s="248"/>
      <c r="BD56" s="249"/>
      <c r="BE56" s="249"/>
      <c r="BF56" s="249"/>
      <c r="BG56" s="250"/>
    </row>
    <row r="57" spans="2:59" ht="20.25" customHeight="1" x14ac:dyDescent="0.4">
      <c r="B57" s="70"/>
      <c r="C57" s="273"/>
      <c r="D57" s="274"/>
      <c r="E57" s="275"/>
      <c r="F57" s="185">
        <f>C56</f>
        <v>0</v>
      </c>
      <c r="G57" s="316"/>
      <c r="H57" s="276"/>
      <c r="I57" s="274"/>
      <c r="J57" s="274"/>
      <c r="K57" s="275"/>
      <c r="L57" s="322"/>
      <c r="M57" s="252"/>
      <c r="N57" s="323"/>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c r="H58" s="268"/>
      <c r="I58" s="266"/>
      <c r="J58" s="266"/>
      <c r="K58" s="267"/>
      <c r="L58" s="318"/>
      <c r="M58" s="246"/>
      <c r="N58" s="319"/>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324"/>
      <c r="AZ58" s="325"/>
      <c r="BA58" s="326"/>
      <c r="BB58" s="327"/>
      <c r="BC58" s="245"/>
      <c r="BD58" s="246"/>
      <c r="BE58" s="246"/>
      <c r="BF58" s="246"/>
      <c r="BG58" s="247"/>
    </row>
    <row r="59" spans="2:59" ht="20.25" customHeight="1" x14ac:dyDescent="0.4">
      <c r="B59" s="69">
        <f>B56+1</f>
        <v>14</v>
      </c>
      <c r="C59" s="265"/>
      <c r="D59" s="266"/>
      <c r="E59" s="267"/>
      <c r="F59" s="184"/>
      <c r="G59" s="315"/>
      <c r="H59" s="268"/>
      <c r="I59" s="266"/>
      <c r="J59" s="266"/>
      <c r="K59" s="267"/>
      <c r="L59" s="320"/>
      <c r="M59" s="249"/>
      <c r="N59" s="321"/>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69">
        <f>IF($BB$3="計画",SUM(T59:AU59),IF($BB$3="実績",SUM(T59:AX59),""))</f>
        <v>0</v>
      </c>
      <c r="AZ59" s="270"/>
      <c r="BA59" s="271">
        <f>IF($BB$3="計画",AY59/4,IF($BB$3="実績",(AY59/($BB$7/7)),""))</f>
        <v>0</v>
      </c>
      <c r="BB59" s="272"/>
      <c r="BC59" s="248"/>
      <c r="BD59" s="249"/>
      <c r="BE59" s="249"/>
      <c r="BF59" s="249"/>
      <c r="BG59" s="250"/>
    </row>
    <row r="60" spans="2:59" ht="20.25" customHeight="1" x14ac:dyDescent="0.4">
      <c r="B60" s="70"/>
      <c r="C60" s="273"/>
      <c r="D60" s="274"/>
      <c r="E60" s="275"/>
      <c r="F60" s="185">
        <f>C59</f>
        <v>0</v>
      </c>
      <c r="G60" s="316"/>
      <c r="H60" s="276"/>
      <c r="I60" s="274"/>
      <c r="J60" s="274"/>
      <c r="K60" s="275"/>
      <c r="L60" s="322"/>
      <c r="M60" s="252"/>
      <c r="N60" s="323"/>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c r="H61" s="268"/>
      <c r="I61" s="266"/>
      <c r="J61" s="266"/>
      <c r="K61" s="267"/>
      <c r="L61" s="318"/>
      <c r="M61" s="246"/>
      <c r="N61" s="319"/>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324"/>
      <c r="AZ61" s="325"/>
      <c r="BA61" s="326"/>
      <c r="BB61" s="327"/>
      <c r="BC61" s="245"/>
      <c r="BD61" s="246"/>
      <c r="BE61" s="246"/>
      <c r="BF61" s="246"/>
      <c r="BG61" s="247"/>
    </row>
    <row r="62" spans="2:59" ht="20.25" customHeight="1" x14ac:dyDescent="0.4">
      <c r="B62" s="69">
        <f>B59+1</f>
        <v>15</v>
      </c>
      <c r="C62" s="265"/>
      <c r="D62" s="266"/>
      <c r="E62" s="267"/>
      <c r="F62" s="184"/>
      <c r="G62" s="315"/>
      <c r="H62" s="268"/>
      <c r="I62" s="266"/>
      <c r="J62" s="266"/>
      <c r="K62" s="267"/>
      <c r="L62" s="320"/>
      <c r="M62" s="249"/>
      <c r="N62" s="321"/>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69">
        <f>IF($BB$3="計画",SUM(T62:AU62),IF($BB$3="実績",SUM(T62:AX62),""))</f>
        <v>0</v>
      </c>
      <c r="AZ62" s="270"/>
      <c r="BA62" s="271">
        <f>IF($BB$3="計画",AY62/4,IF($BB$3="実績",(AY62/($BB$7/7)),""))</f>
        <v>0</v>
      </c>
      <c r="BB62" s="272"/>
      <c r="BC62" s="248"/>
      <c r="BD62" s="249"/>
      <c r="BE62" s="249"/>
      <c r="BF62" s="249"/>
      <c r="BG62" s="250"/>
    </row>
    <row r="63" spans="2:59" ht="20.25" customHeight="1" thickBot="1" x14ac:dyDescent="0.45">
      <c r="B63" s="69"/>
      <c r="C63" s="329"/>
      <c r="D63" s="330"/>
      <c r="E63" s="331"/>
      <c r="F63" s="192">
        <f>C62</f>
        <v>0</v>
      </c>
      <c r="G63" s="333"/>
      <c r="H63" s="332"/>
      <c r="I63" s="330"/>
      <c r="J63" s="330"/>
      <c r="K63" s="331"/>
      <c r="L63" s="334"/>
      <c r="M63" s="335"/>
      <c r="N63" s="336"/>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337">
        <f ca="1">IF($BB$3="計画",SUM(T68:AU68),IF($BB$3="実績",SUM(T68:AX68),""))</f>
        <v>0</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337">
        <f ca="1">IF($BB$3="計画",SUM(T69:AU69),IF($BB$3="実績",SUM(T69:AX69),""))</f>
        <v>0</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339">
        <f>IF($BB$3="計画",SUM(T70:AU70),IF($BB$3="実績",SUM(T70:AX70),""))</f>
        <v>0</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C43:E43"/>
    <mergeCell ref="C44:E44"/>
    <mergeCell ref="G55:G57"/>
    <mergeCell ref="G52:G54"/>
    <mergeCell ref="H47:K47"/>
    <mergeCell ref="H48:K48"/>
    <mergeCell ref="C47:E47"/>
    <mergeCell ref="C48:E48"/>
    <mergeCell ref="H53:K53"/>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H61:K61"/>
    <mergeCell ref="C62:E62"/>
    <mergeCell ref="H62:K62"/>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G49:G51"/>
    <mergeCell ref="BA52:BB52"/>
    <mergeCell ref="AY59:AZ59"/>
    <mergeCell ref="H60:K60"/>
    <mergeCell ref="H49:K49"/>
    <mergeCell ref="C54:E54"/>
    <mergeCell ref="H54:K54"/>
    <mergeCell ref="L49:N51"/>
    <mergeCell ref="H56:K56"/>
    <mergeCell ref="H57:K57"/>
    <mergeCell ref="BA44:BB44"/>
    <mergeCell ref="AY45:AZ45"/>
    <mergeCell ref="BA45:BB45"/>
    <mergeCell ref="AY46:AZ46"/>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C58:E58"/>
    <mergeCell ref="G58:G60"/>
    <mergeCell ref="H58:K58"/>
    <mergeCell ref="L58:N60"/>
    <mergeCell ref="C49:E49"/>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363" t="s">
        <v>208</v>
      </c>
      <c r="G4" s="363"/>
      <c r="H4" s="363"/>
      <c r="I4" s="363"/>
      <c r="J4" s="363"/>
      <c r="K4" s="363"/>
    </row>
    <row r="5" spans="2:11" s="144" customFormat="1" ht="20.25" customHeight="1" x14ac:dyDescent="0.4">
      <c r="B5" s="218"/>
      <c r="C5" s="137" t="s">
        <v>209</v>
      </c>
      <c r="D5" s="137"/>
      <c r="F5" s="363"/>
      <c r="G5" s="363"/>
      <c r="H5" s="363"/>
      <c r="I5" s="363"/>
      <c r="J5" s="363"/>
      <c r="K5" s="363"/>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土浦市</cp:lastModifiedBy>
  <cp:lastPrinted>2020-09-18T10:16:43Z</cp:lastPrinted>
  <dcterms:created xsi:type="dcterms:W3CDTF">2020-01-28T01:12:50Z</dcterms:created>
  <dcterms:modified xsi:type="dcterms:W3CDTF">2020-10-19T01:58:11Z</dcterms:modified>
</cp:coreProperties>
</file>