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ouen\Desktop\download\案１_02_その他資料一式\★経営比較分析表ダウンロードデータ（R５決算）\03_土浦市\"/>
    </mc:Choice>
  </mc:AlternateContent>
  <xr:revisionPtr revIDLastSave="0" documentId="13_ncr:1_{FAF6B001-4704-4B7E-8021-23156927F566}" xr6:coauthVersionLast="36" xr6:coauthVersionMax="36" xr10:uidLastSave="{00000000-0000-0000-0000-000000000000}"/>
  <workbookProtection workbookAlgorithmName="SHA-512" workbookHashValue="C8ypZg6dPL7uzyuHxkRX2AE+AnRede3zHwwwyWpamUVmFRqIWpw5jKuAZsr//D/dy3C7BjfDYG39OaOMFgk0EQ==" workbookSaltValue="hROum7nVXTzED3QvKCq3Pw==" workbookSpinCount="100000" lockStructure="1"/>
  <bookViews>
    <workbookView xWindow="0" yWindow="0" windowWidth="23040" windowHeight="921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KP78" i="4" s="1"/>
  <c r="DE7" i="5"/>
  <c r="KA78" i="4" s="1"/>
  <c r="DD7" i="5"/>
  <c r="MI77" i="4" s="1"/>
  <c r="DC7" i="5"/>
  <c r="DB7" i="5"/>
  <c r="DA7" i="5"/>
  <c r="CZ7" i="5"/>
  <c r="KA77" i="4" s="1"/>
  <c r="CN7" i="5"/>
  <c r="CV76" i="4" s="1"/>
  <c r="CM7" i="5"/>
  <c r="CV67" i="4" s="1"/>
  <c r="BZ7" i="5"/>
  <c r="MA53" i="4" s="1"/>
  <c r="BY7" i="5"/>
  <c r="LH53" i="4" s="1"/>
  <c r="BX7" i="5"/>
  <c r="BW7" i="5"/>
  <c r="BV7" i="5"/>
  <c r="JC53" i="4" s="1"/>
  <c r="BU7" i="5"/>
  <c r="BT7" i="5"/>
  <c r="BS7" i="5"/>
  <c r="KO52" i="4" s="1"/>
  <c r="BR7" i="5"/>
  <c r="JV52" i="4" s="1"/>
  <c r="BQ7" i="5"/>
  <c r="BO7" i="5"/>
  <c r="BN7" i="5"/>
  <c r="BM7" i="5"/>
  <c r="BL7" i="5"/>
  <c r="FE53" i="4" s="1"/>
  <c r="BK7" i="5"/>
  <c r="BJ7" i="5"/>
  <c r="HJ52" i="4" s="1"/>
  <c r="BI7" i="5"/>
  <c r="GQ52" i="4" s="1"/>
  <c r="BH7" i="5"/>
  <c r="BG7" i="5"/>
  <c r="BF7" i="5"/>
  <c r="BD7" i="5"/>
  <c r="BC7" i="5"/>
  <c r="BB7" i="5"/>
  <c r="BA7" i="5"/>
  <c r="AN53" i="4" s="1"/>
  <c r="AZ7" i="5"/>
  <c r="U53" i="4" s="1"/>
  <c r="AY7" i="5"/>
  <c r="CS52" i="4" s="1"/>
  <c r="AX7" i="5"/>
  <c r="AW7" i="5"/>
  <c r="AV7" i="5"/>
  <c r="AN52" i="4" s="1"/>
  <c r="AU7" i="5"/>
  <c r="U52" i="4" s="1"/>
  <c r="AS7" i="5"/>
  <c r="AR7" i="5"/>
  <c r="AQ7" i="5"/>
  <c r="FX32" i="4" s="1"/>
  <c r="AP7" i="5"/>
  <c r="FE32" i="4" s="1"/>
  <c r="AO7" i="5"/>
  <c r="AN7" i="5"/>
  <c r="AM7" i="5"/>
  <c r="AL7" i="5"/>
  <c r="AK7" i="5"/>
  <c r="AJ7" i="5"/>
  <c r="AH7" i="5"/>
  <c r="CS32" i="4" s="1"/>
  <c r="AG7" i="5"/>
  <c r="BZ32" i="4" s="1"/>
  <c r="AF7" i="5"/>
  <c r="AE7" i="5"/>
  <c r="AD7" i="5"/>
  <c r="AC7" i="5"/>
  <c r="AB7" i="5"/>
  <c r="AA7" i="5"/>
  <c r="BG31" i="4" s="1"/>
  <c r="Z7" i="5"/>
  <c r="AN31" i="4" s="1"/>
  <c r="Y7" i="5"/>
  <c r="X7" i="5"/>
  <c r="W7" i="5"/>
  <c r="V7" i="5"/>
  <c r="HX10" i="4" s="1"/>
  <c r="U7" i="5"/>
  <c r="LJ8" i="4" s="1"/>
  <c r="T7" i="5"/>
  <c r="JQ8" i="4" s="1"/>
  <c r="S7" i="5"/>
  <c r="HX8" i="4" s="1"/>
  <c r="R7" i="5"/>
  <c r="Q7" i="5"/>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FX53" i="4"/>
  <c r="EL53" i="4"/>
  <c r="CS53" i="4"/>
  <c r="BZ53" i="4"/>
  <c r="BG53" i="4"/>
  <c r="MA52" i="4"/>
  <c r="LH52" i="4"/>
  <c r="JC52" i="4"/>
  <c r="FX52" i="4"/>
  <c r="FE52" i="4"/>
  <c r="EL52" i="4"/>
  <c r="BZ52" i="4"/>
  <c r="BG52" i="4"/>
  <c r="MA32" i="4"/>
  <c r="LH32" i="4"/>
  <c r="KO32" i="4"/>
  <c r="JC32" i="4"/>
  <c r="HJ32" i="4"/>
  <c r="GQ32" i="4"/>
  <c r="EL32" i="4"/>
  <c r="BG32" i="4"/>
  <c r="AN32" i="4"/>
  <c r="U32" i="4"/>
  <c r="MA31" i="4"/>
  <c r="LH31" i="4"/>
  <c r="KO31" i="4"/>
  <c r="JV31" i="4"/>
  <c r="JC31" i="4"/>
  <c r="HJ31" i="4"/>
  <c r="GQ31" i="4"/>
  <c r="FX31" i="4"/>
  <c r="FE31" i="4"/>
  <c r="EL31" i="4"/>
  <c r="CS31" i="4"/>
  <c r="BZ31" i="4"/>
  <c r="U31" i="4"/>
  <c r="LJ10" i="4"/>
  <c r="JQ10" i="4"/>
  <c r="DU10" i="4"/>
  <c r="CF10" i="4"/>
  <c r="B10" i="4"/>
  <c r="CF8" i="4"/>
  <c r="LT76" i="4" l="1"/>
  <c r="GQ51" i="4"/>
  <c r="LH30" i="4"/>
  <c r="IE76" i="4"/>
  <c r="BZ51" i="4"/>
  <c r="GQ30" i="4"/>
  <c r="BZ30" i="4"/>
  <c r="BK76" i="4"/>
  <c r="LH51" i="4"/>
  <c r="B11" i="5"/>
  <c r="F11" i="5"/>
  <c r="C11" i="5"/>
  <c r="D11" i="5"/>
  <c r="MI76" i="4" l="1"/>
  <c r="IT76" i="4"/>
  <c r="CS51" i="4"/>
  <c r="HJ30" i="4"/>
  <c r="CS30" i="4"/>
  <c r="BZ76" i="4"/>
  <c r="MA51" i="4"/>
  <c r="HJ51" i="4"/>
  <c r="MA30" i="4"/>
  <c r="GL76" i="4"/>
  <c r="U51" i="4"/>
  <c r="EL30" i="4"/>
  <c r="U30" i="4"/>
  <c r="R76" i="4"/>
  <c r="JC51" i="4"/>
  <c r="KA76" i="4"/>
  <c r="EL51" i="4"/>
  <c r="JC30" i="4"/>
  <c r="HP76" i="4"/>
  <c r="AV76" i="4"/>
  <c r="KO51" i="4"/>
  <c r="LE76" i="4"/>
  <c r="FX51" i="4"/>
  <c r="KO30"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<sst xmlns="http://schemas.openxmlformats.org/spreadsheetml/2006/main" count="278" uniqueCount="142">
  <si>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</si>
  <si>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</si>
  <si>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</si>
  <si>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</si>
  <si>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</si>
  <si>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</si>
  <si>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</si>
  <si>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</si>
  <si>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</si>
  <si>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</si>
  <si>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</si>
  <si>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</si>
  <si>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</si>
  <si>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</si>
  <si>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</si>
  <si>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</si>
  <si>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</si>
  <si>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</si>
  <si>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</si>
  <si>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</si>
  <si>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</si>
  <si>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</si>
  <si>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</si>
  <si>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</si>
  <si>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</si>
  <si>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</si>
  <si>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</si>
  <si>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</si>
  <si>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</si>
  <si>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</si>
  <si>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</si>
  <si>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</si>
  <si>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</si>
  <si>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</si>
  <si>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</si>
  <si>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</si>
  <si>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</si>
  <si>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</si>
  <si>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</si>
  <si>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</si>
  <si>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</si>
  <si>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</si>
  <si>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</si>
  <si>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</si>
  <si>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</si>
  <si>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</si>
  <si>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</si>
  <si>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</si>
  <si>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</si>
  <si>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</si>
  <si>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</si>
  <si>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</si>
  <si>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</si>
  <si>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</si>
  <si>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</si>
  <si>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</si>
  <si>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</si>
  <si>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</si>
  <si>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</si>
  <si>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</si>
  <si>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</si>
  <si>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</si>
  <si>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</si>
  <si>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</si>
  <si>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</si>
  <si>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</si>
  <si>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</si>
  <si>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</si>
  <si>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</si>
  <si>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</si>
  <si>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</si>
  <si>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</si>
  <si>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</si>
  <si>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</si>
  <si>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</si>
  <si>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</si>
  <si>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</si>
  <si>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</si>
  <si>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</si>
  <si>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</si>
  <si>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</si>
  <si>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</si>
  <si>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</si>
  <si>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</si>
  <si>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</si>
  <si>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</si>
  <si>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</si>
  <si>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</si>
  <si>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</si>
  <si>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</si>
  <si>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</si>
  <si>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</si>
  <si>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</si>
  <si>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</si>
  <si>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</si>
  <si>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</si>
  <si>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</si>
  <si>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</si>
  <si>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</si>
  <si>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</si>
  <si>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</si>
  <si>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</si>
  <si>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</si>
  <si>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</si>
  <si>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</si>
  <si>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</si>
  <si>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</si>
  <si>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</si>
  <si>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</si>
  <si>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</si>
  <si>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</si>
  <si>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当該値(N-3)</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</si>
  <si>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</si>
  <si>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</si>
  <si>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</si>
  <si>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</si>
  <si>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</si>
  <si>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</si>
  <si>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</si>
  <si>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</si>
  <si>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茨城県　土浦市</t>
  </si>
  <si>
    <t>駅東駐車場</t>
  </si>
  <si>
    <t>法非適用</t>
  </si>
  <si>
    <t>駐車場整備事業</t>
  </si>
  <si>
    <t>-</t>
  </si>
  <si>
    <t>Ａ１Ｂ１</t>
  </si>
  <si>
    <t>非設置</t>
  </si>
  <si>
    <t>該当数値なし</t>
  </si>
  <si>
    <t>都市計画駐車場</t>
  </si>
  <si>
    <t>立体式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</si>
  <si>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</si>
  <si>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</si>
  <si>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</si>
  <si>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</si>
  <si>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</si>
  <si>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</si>
  <si>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</si>
  <si>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</si>
  <si>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7月に実施した料金改定により、令和元年度に定期契約数が増えたことで稼働率が向上しましたが、令和2年度より新型コロナウイルスの影響を受け、定期契約及び時間貸利用が減少し、稼働率が低下しました。
 令和4年度以降新型コロナウイルスの影響が緩和したことにより、稼働率が回復し、令和５年度からは指定管理者制度を導入し新たな利用者が増えたことで更に稼働率が向上しました。しかし、依然として稼働率が類似施設平均値と比較し低い状態であることから、稼働率を上げる運営が求められます。</t>
    <rPh sb="107" eb="109">
      <t>イコウ</t>
    </rPh>
    <rPh sb="140" eb="142">
      <t>レイワ</t>
    </rPh>
    <rPh sb="143" eb="145">
      <t>ネンド</t>
    </rPh>
    <rPh sb="148" eb="155">
      <t>シテイカンリシャセイド</t>
    </rPh>
    <rPh sb="156" eb="158">
      <t>ドウニュウ</t>
    </rPh>
    <rPh sb="159" eb="160">
      <t>アラ</t>
    </rPh>
    <rPh sb="162" eb="165">
      <t>リヨウシャ</t>
    </rPh>
    <rPh sb="166" eb="167">
      <t>フ</t>
    </rPh>
    <rPh sb="172" eb="173">
      <t>サラ</t>
    </rPh>
    <rPh sb="174" eb="177">
      <t>カドウリツ</t>
    </rPh>
    <rPh sb="178" eb="180">
      <t>コウジョウ</t>
    </rPh>
    <rPh sb="228" eb="230">
      <t>ウンエイ</t>
    </rPh>
    <phoneticPr fontId="5"/>
  </si>
  <si>
    <t>　平成27年度に駐車場建設時の償還金の返済が終了したことで、平成28年度より収益的収支比率が100％を超える状態が続いています。
　他会計補助金比率が0％であることから、独立採算性がとれた運営ができているといえます。
　売上高GOP比率及びEBITDAの数値が類似施設平均値と比べ高くかつ前年度と比較して向上して推移してることから、安定的かつ成長している経営が行われているといえます。</t>
    <rPh sb="66" eb="72">
      <t>タカイケイホジョキン</t>
    </rPh>
    <rPh sb="72" eb="74">
      <t>ヒリツ</t>
    </rPh>
    <rPh sb="85" eb="90">
      <t>ドクリツサイサンセイ</t>
    </rPh>
    <rPh sb="94" eb="96">
      <t>ウンエイ</t>
    </rPh>
    <rPh sb="118" eb="119">
      <t>オヨ</t>
    </rPh>
    <rPh sb="127" eb="129">
      <t>スウチ</t>
    </rPh>
    <rPh sb="144" eb="147">
      <t>ゼンネンド</t>
    </rPh>
    <rPh sb="148" eb="150">
      <t>ヒカク</t>
    </rPh>
    <rPh sb="152" eb="154">
      <t>コウジョウ</t>
    </rPh>
    <rPh sb="171" eb="173">
      <t>セイチョウ</t>
    </rPh>
    <phoneticPr fontId="5"/>
  </si>
  <si>
    <t>　令和４年度に作成した長寿命化修繕計画に基づいて、今後も計画的な設備投資を見込んでおりますが、当施設においては、収益的収支比率が100％を超える状態が続いていることや、売上高GOP比率及びEBITDAの数値が類似施設平均値と比べ高く推移してることから、安定的かつ成長している経営が行われているといえます。今後も安定的な収入を確保するために、指定管理者と協議を行い、より良い運営を目指すことが必要です。</t>
    <rPh sb="1" eb="3">
      <t>レイワ</t>
    </rPh>
    <rPh sb="4" eb="6">
      <t>ネンド</t>
    </rPh>
    <rPh sb="7" eb="9">
      <t>サクセイ</t>
    </rPh>
    <rPh sb="11" eb="19">
      <t>チョウジュミョウカシュウゼンケイカク</t>
    </rPh>
    <rPh sb="20" eb="21">
      <t>モト</t>
    </rPh>
    <rPh sb="25" eb="27">
      <t>コンゴ</t>
    </rPh>
    <rPh sb="28" eb="31">
      <t>ケイカクテキ</t>
    </rPh>
    <rPh sb="32" eb="36">
      <t>セツビトウシ</t>
    </rPh>
    <rPh sb="37" eb="39">
      <t>ミコ</t>
    </rPh>
    <rPh sb="47" eb="50">
      <t>トウシセツ</t>
    </rPh>
    <rPh sb="152" eb="154">
      <t>コンゴ</t>
    </rPh>
    <rPh sb="155" eb="158">
      <t>アンテイテキ</t>
    </rPh>
    <rPh sb="159" eb="161">
      <t>シュウニュウ</t>
    </rPh>
    <rPh sb="162" eb="164">
      <t>カクホ</t>
    </rPh>
    <rPh sb="170" eb="175">
      <t>シテイカンリシャ</t>
    </rPh>
    <rPh sb="176" eb="178">
      <t>キョウギ</t>
    </rPh>
    <rPh sb="179" eb="180">
      <t>オコナ</t>
    </rPh>
    <rPh sb="184" eb="185">
      <t>ヨ</t>
    </rPh>
    <rPh sb="186" eb="188">
      <t>ウンエイ</t>
    </rPh>
    <rPh sb="189" eb="191">
      <t>メザ</t>
    </rPh>
    <rPh sb="195" eb="197">
      <t>ヒツヨウ</t>
    </rPh>
    <phoneticPr fontId="5"/>
  </si>
  <si>
    <t>　立体駐車場の供用開始から33年が経過しており、設備等が老朽化していることから、令和4年度に策定した駐車場長寿命化計画に基づき、今後計画的な設備投資を見込んでおります。</t>
    <rPh sb="24" eb="26">
      <t>セツビ</t>
    </rPh>
    <rPh sb="26" eb="27">
      <t>トウ</t>
    </rPh>
    <rPh sb="28" eb="30">
      <t>ロウキュウ</t>
    </rPh>
    <rPh sb="30" eb="31">
      <t>カ</t>
    </rPh>
    <rPh sb="40" eb="42">
      <t>レイワ</t>
    </rPh>
    <rPh sb="43" eb="45">
      <t>ネンド</t>
    </rPh>
    <rPh sb="46" eb="48">
      <t>サクテイ</t>
    </rPh>
    <rPh sb="50" eb="53">
      <t>チュウシャジョウ</t>
    </rPh>
    <rPh sb="53" eb="54">
      <t>チョウ</t>
    </rPh>
    <rPh sb="54" eb="56">
      <t>ジュミョウ</t>
    </rPh>
    <rPh sb="56" eb="57">
      <t>カ</t>
    </rPh>
    <rPh sb="57" eb="59">
      <t>ケイカク</t>
    </rPh>
    <rPh sb="60" eb="61">
      <t>モト</t>
    </rPh>
    <rPh sb="64" eb="66">
      <t>コンゴ</t>
    </rPh>
    <rPh sb="66" eb="68">
      <t>ケイカク</t>
    </rPh>
    <rPh sb="68" eb="69">
      <t>テキ</t>
    </rPh>
    <rPh sb="70" eb="72">
      <t>セツビ</t>
    </rPh>
    <rPh sb="72" eb="74">
      <t>トウシ</t>
    </rPh>
    <rPh sb="75" eb="77">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</si>
</sst>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6"/>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207.1</c:v>
                </c:pt>
                <c:pt idx="1">
                  <c:v>102.8</c:v>
                </c:pt>
                <c:pt idx="2">
                  <c:v>133.6</c:v>
                </c:pt>
                <c:pt idx="3">
                  <c:v>127.1</c:v>
                </c:pt>
                <c:pt idx="4">
                  <c:v>140.19999999999999</c:v>
                </c:pt>
              </c:numCache>
            </c:numRef>
          </c:val>
          <c:extLst>
            <c:ext xmlns:c16="http://schemas.microsoft.com/office/drawing/2014/chart" uri="{C3380CC4-5D6E-409C-BE32-E72D297353CC}">
              <c16:uniqueId val="{00000000-77F5-44F4-BB6E-8848C59F4D8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77F5-44F4-BB6E-8848C59F4D8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290.39999999999998</c:v>
                </c:pt>
                <c:pt idx="1">
                  <c:v>441.3</c:v>
                </c:pt>
                <c:pt idx="2">
                  <c:v>394.9</c:v>
                </c:pt>
                <c:pt idx="3">
                  <c:v>313.89999999999998</c:v>
                </c:pt>
                <c:pt idx="4">
                  <c:v>230.3</c:v>
                </c:pt>
              </c:numCache>
            </c:numRef>
          </c:val>
          <c:extLst>
            <c:ext xmlns:c16="http://schemas.microsoft.com/office/drawing/2014/chart" uri="{C3380CC4-5D6E-409C-BE32-E72D297353CC}">
              <c16:uniqueId val="{00000000-2B14-42F4-834F-20AD949D9E4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2B14-42F4-834F-20AD949D9E4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18A-48B2-9F89-B8C882E57D2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8A-48B2-9F89-B8C882E57D2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542-489B-9E03-3DC9DC30EE7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542-489B-9E03-3DC9DC30EE7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58-4298-B598-CE00ED4FEE4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5358-4298-B598-CE00ED4FEE4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9AF-435F-BD2C-C77CF01233A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F9AF-435F-BD2C-C77CF01233A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26</c:v>
                </c:pt>
                <c:pt idx="1">
                  <c:v>17.7</c:v>
                </c:pt>
                <c:pt idx="2">
                  <c:v>20.7</c:v>
                </c:pt>
                <c:pt idx="3">
                  <c:v>25.5</c:v>
                </c:pt>
                <c:pt idx="4">
                  <c:v>30.3</c:v>
                </c:pt>
              </c:numCache>
            </c:numRef>
          </c:val>
          <c:extLst>
            <c:ext xmlns:c16="http://schemas.microsoft.com/office/drawing/2014/chart" uri="{C3380CC4-5D6E-409C-BE32-E72D297353CC}">
              <c16:uniqueId val="{00000000-32DD-4B46-9CD4-0133B0D52E9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32DD-4B46-9CD4-0133B0D52E9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59.8</c:v>
                </c:pt>
                <c:pt idx="1">
                  <c:v>4.5</c:v>
                </c:pt>
                <c:pt idx="2">
                  <c:v>38.299999999999997</c:v>
                </c:pt>
                <c:pt idx="3">
                  <c:v>48.4</c:v>
                </c:pt>
                <c:pt idx="4">
                  <c:v>51.5</c:v>
                </c:pt>
              </c:numCache>
            </c:numRef>
          </c:val>
          <c:extLst>
            <c:ext xmlns:c16="http://schemas.microsoft.com/office/drawing/2014/chart" uri="{C3380CC4-5D6E-409C-BE32-E72D297353CC}">
              <c16:uniqueId val="{00000000-3576-4D1E-922A-23D24A2ECDE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3576-4D1E-922A-23D24A2ECDE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37173</c:v>
                </c:pt>
                <c:pt idx="1">
                  <c:v>424</c:v>
                </c:pt>
                <c:pt idx="2">
                  <c:v>23560</c:v>
                </c:pt>
                <c:pt idx="3">
                  <c:v>31840</c:v>
                </c:pt>
                <c:pt idx="4">
                  <c:v>42372</c:v>
                </c:pt>
              </c:numCache>
            </c:numRef>
          </c:val>
          <c:extLst>
            <c:ext xmlns:c16="http://schemas.microsoft.com/office/drawing/2014/chart" uri="{C3380CC4-5D6E-409C-BE32-E72D297353CC}">
              <c16:uniqueId val="{00000000-C2AD-4F1A-A1F2-0876C91E37E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C2AD-4F1A-A1F2-0876C91E37E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茨城県土浦市　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28075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207.1</v>
      </c>
      <c r="V31" s="116"/>
      <c r="W31" s="116"/>
      <c r="X31" s="116"/>
      <c r="Y31" s="116"/>
      <c r="Z31" s="116"/>
      <c r="AA31" s="116"/>
      <c r="AB31" s="116"/>
      <c r="AC31" s="116"/>
      <c r="AD31" s="116"/>
      <c r="AE31" s="116"/>
      <c r="AF31" s="116"/>
      <c r="AG31" s="116"/>
      <c r="AH31" s="116"/>
      <c r="AI31" s="116"/>
      <c r="AJ31" s="116"/>
      <c r="AK31" s="116"/>
      <c r="AL31" s="116"/>
      <c r="AM31" s="116"/>
      <c r="AN31" s="116">
        <f>データ!Z7</f>
        <v>102.8</v>
      </c>
      <c r="AO31" s="116"/>
      <c r="AP31" s="116"/>
      <c r="AQ31" s="116"/>
      <c r="AR31" s="116"/>
      <c r="AS31" s="116"/>
      <c r="AT31" s="116"/>
      <c r="AU31" s="116"/>
      <c r="AV31" s="116"/>
      <c r="AW31" s="116"/>
      <c r="AX31" s="116"/>
      <c r="AY31" s="116"/>
      <c r="AZ31" s="116"/>
      <c r="BA31" s="116"/>
      <c r="BB31" s="116"/>
      <c r="BC31" s="116"/>
      <c r="BD31" s="116"/>
      <c r="BE31" s="116"/>
      <c r="BF31" s="116"/>
      <c r="BG31" s="116">
        <f>データ!AA7</f>
        <v>133.6</v>
      </c>
      <c r="BH31" s="116"/>
      <c r="BI31" s="116"/>
      <c r="BJ31" s="116"/>
      <c r="BK31" s="116"/>
      <c r="BL31" s="116"/>
      <c r="BM31" s="116"/>
      <c r="BN31" s="116"/>
      <c r="BO31" s="116"/>
      <c r="BP31" s="116"/>
      <c r="BQ31" s="116"/>
      <c r="BR31" s="116"/>
      <c r="BS31" s="116"/>
      <c r="BT31" s="116"/>
      <c r="BU31" s="116"/>
      <c r="BV31" s="116"/>
      <c r="BW31" s="116"/>
      <c r="BX31" s="116"/>
      <c r="BY31" s="116"/>
      <c r="BZ31" s="116">
        <f>データ!AB7</f>
        <v>127.1</v>
      </c>
      <c r="CA31" s="116"/>
      <c r="CB31" s="116"/>
      <c r="CC31" s="116"/>
      <c r="CD31" s="116"/>
      <c r="CE31" s="116"/>
      <c r="CF31" s="116"/>
      <c r="CG31" s="116"/>
      <c r="CH31" s="116"/>
      <c r="CI31" s="116"/>
      <c r="CJ31" s="116"/>
      <c r="CK31" s="116"/>
      <c r="CL31" s="116"/>
      <c r="CM31" s="116"/>
      <c r="CN31" s="116"/>
      <c r="CO31" s="116"/>
      <c r="CP31" s="116"/>
      <c r="CQ31" s="116"/>
      <c r="CR31" s="116"/>
      <c r="CS31" s="116">
        <f>データ!AC7</f>
        <v>140.19999999999999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26</v>
      </c>
      <c r="JD31" s="111"/>
      <c r="JE31" s="111"/>
      <c r="JF31" s="111"/>
      <c r="JG31" s="111"/>
      <c r="JH31" s="111"/>
      <c r="JI31" s="111"/>
      <c r="JJ31" s="111"/>
      <c r="JK31" s="111"/>
      <c r="JL31" s="111"/>
      <c r="JM31" s="111"/>
      <c r="JN31" s="111"/>
      <c r="JO31" s="111"/>
      <c r="JP31" s="111"/>
      <c r="JQ31" s="111"/>
      <c r="JR31" s="111"/>
      <c r="JS31" s="111"/>
      <c r="JT31" s="111"/>
      <c r="JU31" s="112"/>
      <c r="JV31" s="110">
        <f>データ!DL7</f>
        <v>17.7</v>
      </c>
      <c r="JW31" s="111"/>
      <c r="JX31" s="111"/>
      <c r="JY31" s="111"/>
      <c r="JZ31" s="111"/>
      <c r="KA31" s="111"/>
      <c r="KB31" s="111"/>
      <c r="KC31" s="111"/>
      <c r="KD31" s="111"/>
      <c r="KE31" s="111"/>
      <c r="KF31" s="111"/>
      <c r="KG31" s="111"/>
      <c r="KH31" s="111"/>
      <c r="KI31" s="111"/>
      <c r="KJ31" s="111"/>
      <c r="KK31" s="111"/>
      <c r="KL31" s="111"/>
      <c r="KM31" s="111"/>
      <c r="KN31" s="112"/>
      <c r="KO31" s="110">
        <f>データ!DM7</f>
        <v>20.7</v>
      </c>
      <c r="KP31" s="111"/>
      <c r="KQ31" s="111"/>
      <c r="KR31" s="111"/>
      <c r="KS31" s="111"/>
      <c r="KT31" s="111"/>
      <c r="KU31" s="111"/>
      <c r="KV31" s="111"/>
      <c r="KW31" s="111"/>
      <c r="KX31" s="111"/>
      <c r="KY31" s="111"/>
      <c r="KZ31" s="111"/>
      <c r="LA31" s="111"/>
      <c r="LB31" s="111"/>
      <c r="LC31" s="111"/>
      <c r="LD31" s="111"/>
      <c r="LE31" s="111"/>
      <c r="LF31" s="111"/>
      <c r="LG31" s="112"/>
      <c r="LH31" s="110">
        <f>データ!DN7</f>
        <v>25.5</v>
      </c>
      <c r="LI31" s="111"/>
      <c r="LJ31" s="111"/>
      <c r="LK31" s="111"/>
      <c r="LL31" s="111"/>
      <c r="LM31" s="111"/>
      <c r="LN31" s="111"/>
      <c r="LO31" s="111"/>
      <c r="LP31" s="111"/>
      <c r="LQ31" s="111"/>
      <c r="LR31" s="111"/>
      <c r="LS31" s="111"/>
      <c r="LT31" s="111"/>
      <c r="LU31" s="111"/>
      <c r="LV31" s="111"/>
      <c r="LW31" s="111"/>
      <c r="LX31" s="111"/>
      <c r="LY31" s="111"/>
      <c r="LZ31" s="112"/>
      <c r="MA31" s="110">
        <f>データ!DO7</f>
        <v>30.3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141</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20"/>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20"/>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20"/>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20"/>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20"/>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20"/>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20"/>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20"/>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20"/>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20"/>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20"/>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20"/>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20"/>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20"/>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20"/>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4">
        <f>データ!AU7</f>
        <v>0</v>
      </c>
      <c r="V52" s="124"/>
      <c r="W52" s="124"/>
      <c r="X52" s="124"/>
      <c r="Y52" s="124"/>
      <c r="Z52" s="124"/>
      <c r="AA52" s="124"/>
      <c r="AB52" s="124"/>
      <c r="AC52" s="124"/>
      <c r="AD52" s="124"/>
      <c r="AE52" s="124"/>
      <c r="AF52" s="124"/>
      <c r="AG52" s="124"/>
      <c r="AH52" s="124"/>
      <c r="AI52" s="124"/>
      <c r="AJ52" s="124"/>
      <c r="AK52" s="124"/>
      <c r="AL52" s="124"/>
      <c r="AM52" s="124"/>
      <c r="AN52" s="124">
        <f>データ!AV7</f>
        <v>0</v>
      </c>
      <c r="AO52" s="124"/>
      <c r="AP52" s="124"/>
      <c r="AQ52" s="124"/>
      <c r="AR52" s="124"/>
      <c r="AS52" s="124"/>
      <c r="AT52" s="124"/>
      <c r="AU52" s="124"/>
      <c r="AV52" s="124"/>
      <c r="AW52" s="124"/>
      <c r="AX52" s="124"/>
      <c r="AY52" s="124"/>
      <c r="AZ52" s="124"/>
      <c r="BA52" s="124"/>
      <c r="BB52" s="124"/>
      <c r="BC52" s="124"/>
      <c r="BD52" s="124"/>
      <c r="BE52" s="124"/>
      <c r="BF52" s="124"/>
      <c r="BG52" s="124">
        <f>データ!AW7</f>
        <v>0</v>
      </c>
      <c r="BH52" s="124"/>
      <c r="BI52" s="124"/>
      <c r="BJ52" s="124"/>
      <c r="BK52" s="124"/>
      <c r="BL52" s="124"/>
      <c r="BM52" s="124"/>
      <c r="BN52" s="124"/>
      <c r="BO52" s="124"/>
      <c r="BP52" s="124"/>
      <c r="BQ52" s="124"/>
      <c r="BR52" s="124"/>
      <c r="BS52" s="124"/>
      <c r="BT52" s="124"/>
      <c r="BU52" s="124"/>
      <c r="BV52" s="124"/>
      <c r="BW52" s="124"/>
      <c r="BX52" s="124"/>
      <c r="BY52" s="124"/>
      <c r="BZ52" s="124">
        <f>データ!AX7</f>
        <v>0</v>
      </c>
      <c r="CA52" s="124"/>
      <c r="CB52" s="124"/>
      <c r="CC52" s="124"/>
      <c r="CD52" s="124"/>
      <c r="CE52" s="124"/>
      <c r="CF52" s="124"/>
      <c r="CG52" s="124"/>
      <c r="CH52" s="124"/>
      <c r="CI52" s="124"/>
      <c r="CJ52" s="124"/>
      <c r="CK52" s="124"/>
      <c r="CL52" s="124"/>
      <c r="CM52" s="124"/>
      <c r="CN52" s="124"/>
      <c r="CO52" s="124"/>
      <c r="CP52" s="124"/>
      <c r="CQ52" s="124"/>
      <c r="CR52" s="124"/>
      <c r="CS52" s="124">
        <f>データ!AY7</f>
        <v>0</v>
      </c>
      <c r="CT52" s="124"/>
      <c r="CU52" s="124"/>
      <c r="CV52" s="124"/>
      <c r="CW52" s="124"/>
      <c r="CX52" s="124"/>
      <c r="CY52" s="124"/>
      <c r="CZ52" s="124"/>
      <c r="DA52" s="124"/>
      <c r="DB52" s="124"/>
      <c r="DC52" s="124"/>
      <c r="DD52" s="124"/>
      <c r="DE52" s="124"/>
      <c r="DF52" s="124"/>
      <c r="DG52" s="124"/>
      <c r="DH52" s="124"/>
      <c r="DI52" s="124"/>
      <c r="DJ52" s="124"/>
      <c r="DK52" s="124"/>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59.8</v>
      </c>
      <c r="EM52" s="116"/>
      <c r="EN52" s="116"/>
      <c r="EO52" s="116"/>
      <c r="EP52" s="116"/>
      <c r="EQ52" s="116"/>
      <c r="ER52" s="116"/>
      <c r="ES52" s="116"/>
      <c r="ET52" s="116"/>
      <c r="EU52" s="116"/>
      <c r="EV52" s="116"/>
      <c r="EW52" s="116"/>
      <c r="EX52" s="116"/>
      <c r="EY52" s="116"/>
      <c r="EZ52" s="116"/>
      <c r="FA52" s="116"/>
      <c r="FB52" s="116"/>
      <c r="FC52" s="116"/>
      <c r="FD52" s="116"/>
      <c r="FE52" s="116">
        <f>データ!BG7</f>
        <v>4.5</v>
      </c>
      <c r="FF52" s="116"/>
      <c r="FG52" s="116"/>
      <c r="FH52" s="116"/>
      <c r="FI52" s="116"/>
      <c r="FJ52" s="116"/>
      <c r="FK52" s="116"/>
      <c r="FL52" s="116"/>
      <c r="FM52" s="116"/>
      <c r="FN52" s="116"/>
      <c r="FO52" s="116"/>
      <c r="FP52" s="116"/>
      <c r="FQ52" s="116"/>
      <c r="FR52" s="116"/>
      <c r="FS52" s="116"/>
      <c r="FT52" s="116"/>
      <c r="FU52" s="116"/>
      <c r="FV52" s="116"/>
      <c r="FW52" s="116"/>
      <c r="FX52" s="116">
        <f>データ!BH7</f>
        <v>38.299999999999997</v>
      </c>
      <c r="FY52" s="116"/>
      <c r="FZ52" s="116"/>
      <c r="GA52" s="116"/>
      <c r="GB52" s="116"/>
      <c r="GC52" s="116"/>
      <c r="GD52" s="116"/>
      <c r="GE52" s="116"/>
      <c r="GF52" s="116"/>
      <c r="GG52" s="116"/>
      <c r="GH52" s="116"/>
      <c r="GI52" s="116"/>
      <c r="GJ52" s="116"/>
      <c r="GK52" s="116"/>
      <c r="GL52" s="116"/>
      <c r="GM52" s="116"/>
      <c r="GN52" s="116"/>
      <c r="GO52" s="116"/>
      <c r="GP52" s="116"/>
      <c r="GQ52" s="116">
        <f>データ!BI7</f>
        <v>48.4</v>
      </c>
      <c r="GR52" s="116"/>
      <c r="GS52" s="116"/>
      <c r="GT52" s="116"/>
      <c r="GU52" s="116"/>
      <c r="GV52" s="116"/>
      <c r="GW52" s="116"/>
      <c r="GX52" s="116"/>
      <c r="GY52" s="116"/>
      <c r="GZ52" s="116"/>
      <c r="HA52" s="116"/>
      <c r="HB52" s="116"/>
      <c r="HC52" s="116"/>
      <c r="HD52" s="116"/>
      <c r="HE52" s="116"/>
      <c r="HF52" s="116"/>
      <c r="HG52" s="116"/>
      <c r="HH52" s="116"/>
      <c r="HI52" s="116"/>
      <c r="HJ52" s="116">
        <f>データ!BJ7</f>
        <v>51.5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4">
        <f>データ!BQ7</f>
        <v>37173</v>
      </c>
      <c r="JD52" s="124"/>
      <c r="JE52" s="124"/>
      <c r="JF52" s="124"/>
      <c r="JG52" s="124"/>
      <c r="JH52" s="124"/>
      <c r="JI52" s="124"/>
      <c r="JJ52" s="124"/>
      <c r="JK52" s="124"/>
      <c r="JL52" s="124"/>
      <c r="JM52" s="124"/>
      <c r="JN52" s="124"/>
      <c r="JO52" s="124"/>
      <c r="JP52" s="124"/>
      <c r="JQ52" s="124"/>
      <c r="JR52" s="124"/>
      <c r="JS52" s="124"/>
      <c r="JT52" s="124"/>
      <c r="JU52" s="124"/>
      <c r="JV52" s="124">
        <f>データ!BR7</f>
        <v>424</v>
      </c>
      <c r="JW52" s="124"/>
      <c r="JX52" s="124"/>
      <c r="JY52" s="124"/>
      <c r="JZ52" s="124"/>
      <c r="KA52" s="124"/>
      <c r="KB52" s="124"/>
      <c r="KC52" s="124"/>
      <c r="KD52" s="124"/>
      <c r="KE52" s="124"/>
      <c r="KF52" s="124"/>
      <c r="KG52" s="124"/>
      <c r="KH52" s="124"/>
      <c r="KI52" s="124"/>
      <c r="KJ52" s="124"/>
      <c r="KK52" s="124"/>
      <c r="KL52" s="124"/>
      <c r="KM52" s="124"/>
      <c r="KN52" s="124"/>
      <c r="KO52" s="124">
        <f>データ!BS7</f>
        <v>23560</v>
      </c>
      <c r="KP52" s="124"/>
      <c r="KQ52" s="124"/>
      <c r="KR52" s="124"/>
      <c r="KS52" s="124"/>
      <c r="KT52" s="124"/>
      <c r="KU52" s="124"/>
      <c r="KV52" s="124"/>
      <c r="KW52" s="124"/>
      <c r="KX52" s="124"/>
      <c r="KY52" s="124"/>
      <c r="KZ52" s="124"/>
      <c r="LA52" s="124"/>
      <c r="LB52" s="124"/>
      <c r="LC52" s="124"/>
      <c r="LD52" s="124"/>
      <c r="LE52" s="124"/>
      <c r="LF52" s="124"/>
      <c r="LG52" s="124"/>
      <c r="LH52" s="124">
        <f>データ!BT7</f>
        <v>31840</v>
      </c>
      <c r="LI52" s="124"/>
      <c r="LJ52" s="124"/>
      <c r="LK52" s="124"/>
      <c r="LL52" s="124"/>
      <c r="LM52" s="124"/>
      <c r="LN52" s="124"/>
      <c r="LO52" s="124"/>
      <c r="LP52" s="124"/>
      <c r="LQ52" s="124"/>
      <c r="LR52" s="124"/>
      <c r="LS52" s="124"/>
      <c r="LT52" s="124"/>
      <c r="LU52" s="124"/>
      <c r="LV52" s="124"/>
      <c r="LW52" s="124"/>
      <c r="LX52" s="124"/>
      <c r="LY52" s="124"/>
      <c r="LZ52" s="124"/>
      <c r="MA52" s="124">
        <f>データ!BU7</f>
        <v>42372</v>
      </c>
      <c r="MB52" s="124"/>
      <c r="MC52" s="124"/>
      <c r="MD52" s="124"/>
      <c r="ME52" s="124"/>
      <c r="MF52" s="124"/>
      <c r="MG52" s="124"/>
      <c r="MH52" s="124"/>
      <c r="MI52" s="124"/>
      <c r="MJ52" s="124"/>
      <c r="MK52" s="124"/>
      <c r="ML52" s="124"/>
      <c r="MM52" s="124"/>
      <c r="MN52" s="124"/>
      <c r="MO52" s="124"/>
      <c r="MP52" s="124"/>
      <c r="MQ52" s="124"/>
      <c r="MR52" s="124"/>
      <c r="MS52" s="124"/>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4">
        <f>データ!AZ7</f>
        <v>26</v>
      </c>
      <c r="V53" s="124"/>
      <c r="W53" s="124"/>
      <c r="X53" s="124"/>
      <c r="Y53" s="124"/>
      <c r="Z53" s="124"/>
      <c r="AA53" s="124"/>
      <c r="AB53" s="124"/>
      <c r="AC53" s="124"/>
      <c r="AD53" s="124"/>
      <c r="AE53" s="124"/>
      <c r="AF53" s="124"/>
      <c r="AG53" s="124"/>
      <c r="AH53" s="124"/>
      <c r="AI53" s="124"/>
      <c r="AJ53" s="124"/>
      <c r="AK53" s="124"/>
      <c r="AL53" s="124"/>
      <c r="AM53" s="124"/>
      <c r="AN53" s="124">
        <f>データ!BA7</f>
        <v>87</v>
      </c>
      <c r="AO53" s="124"/>
      <c r="AP53" s="124"/>
      <c r="AQ53" s="124"/>
      <c r="AR53" s="124"/>
      <c r="AS53" s="124"/>
      <c r="AT53" s="124"/>
      <c r="AU53" s="124"/>
      <c r="AV53" s="124"/>
      <c r="AW53" s="124"/>
      <c r="AX53" s="124"/>
      <c r="AY53" s="124"/>
      <c r="AZ53" s="124"/>
      <c r="BA53" s="124"/>
      <c r="BB53" s="124"/>
      <c r="BC53" s="124"/>
      <c r="BD53" s="124"/>
      <c r="BE53" s="124"/>
      <c r="BF53" s="124"/>
      <c r="BG53" s="124">
        <f>データ!BB7</f>
        <v>7646</v>
      </c>
      <c r="BH53" s="124"/>
      <c r="BI53" s="124"/>
      <c r="BJ53" s="124"/>
      <c r="BK53" s="124"/>
      <c r="BL53" s="124"/>
      <c r="BM53" s="124"/>
      <c r="BN53" s="124"/>
      <c r="BO53" s="124"/>
      <c r="BP53" s="124"/>
      <c r="BQ53" s="124"/>
      <c r="BR53" s="124"/>
      <c r="BS53" s="124"/>
      <c r="BT53" s="124"/>
      <c r="BU53" s="124"/>
      <c r="BV53" s="124"/>
      <c r="BW53" s="124"/>
      <c r="BX53" s="124"/>
      <c r="BY53" s="124"/>
      <c r="BZ53" s="124">
        <f>データ!BC7</f>
        <v>53</v>
      </c>
      <c r="CA53" s="124"/>
      <c r="CB53" s="124"/>
      <c r="CC53" s="124"/>
      <c r="CD53" s="124"/>
      <c r="CE53" s="124"/>
      <c r="CF53" s="124"/>
      <c r="CG53" s="124"/>
      <c r="CH53" s="124"/>
      <c r="CI53" s="124"/>
      <c r="CJ53" s="124"/>
      <c r="CK53" s="124"/>
      <c r="CL53" s="124"/>
      <c r="CM53" s="124"/>
      <c r="CN53" s="124"/>
      <c r="CO53" s="124"/>
      <c r="CP53" s="124"/>
      <c r="CQ53" s="124"/>
      <c r="CR53" s="124"/>
      <c r="CS53" s="124">
        <f>データ!BD7</f>
        <v>559</v>
      </c>
      <c r="CT53" s="124"/>
      <c r="CU53" s="124"/>
      <c r="CV53" s="124"/>
      <c r="CW53" s="124"/>
      <c r="CX53" s="124"/>
      <c r="CY53" s="124"/>
      <c r="CZ53" s="124"/>
      <c r="DA53" s="124"/>
      <c r="DB53" s="124"/>
      <c r="DC53" s="124"/>
      <c r="DD53" s="124"/>
      <c r="DE53" s="124"/>
      <c r="DF53" s="124"/>
      <c r="DG53" s="124"/>
      <c r="DH53" s="124"/>
      <c r="DI53" s="124"/>
      <c r="DJ53" s="124"/>
      <c r="DK53" s="124"/>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4">
        <f>データ!BV7</f>
        <v>22466</v>
      </c>
      <c r="JD53" s="124"/>
      <c r="JE53" s="124"/>
      <c r="JF53" s="124"/>
      <c r="JG53" s="124"/>
      <c r="JH53" s="124"/>
      <c r="JI53" s="124"/>
      <c r="JJ53" s="124"/>
      <c r="JK53" s="124"/>
      <c r="JL53" s="124"/>
      <c r="JM53" s="124"/>
      <c r="JN53" s="124"/>
      <c r="JO53" s="124"/>
      <c r="JP53" s="124"/>
      <c r="JQ53" s="124"/>
      <c r="JR53" s="124"/>
      <c r="JS53" s="124"/>
      <c r="JT53" s="124"/>
      <c r="JU53" s="124"/>
      <c r="JV53" s="124">
        <f>データ!BW7</f>
        <v>4211</v>
      </c>
      <c r="JW53" s="124"/>
      <c r="JX53" s="124"/>
      <c r="JY53" s="124"/>
      <c r="JZ53" s="124"/>
      <c r="KA53" s="124"/>
      <c r="KB53" s="124"/>
      <c r="KC53" s="124"/>
      <c r="KD53" s="124"/>
      <c r="KE53" s="124"/>
      <c r="KF53" s="124"/>
      <c r="KG53" s="124"/>
      <c r="KH53" s="124"/>
      <c r="KI53" s="124"/>
      <c r="KJ53" s="124"/>
      <c r="KK53" s="124"/>
      <c r="KL53" s="124"/>
      <c r="KM53" s="124"/>
      <c r="KN53" s="124"/>
      <c r="KO53" s="124">
        <f>データ!BX7</f>
        <v>10653</v>
      </c>
      <c r="KP53" s="124"/>
      <c r="KQ53" s="124"/>
      <c r="KR53" s="124"/>
      <c r="KS53" s="124"/>
      <c r="KT53" s="124"/>
      <c r="KU53" s="124"/>
      <c r="KV53" s="124"/>
      <c r="KW53" s="124"/>
      <c r="KX53" s="124"/>
      <c r="KY53" s="124"/>
      <c r="KZ53" s="124"/>
      <c r="LA53" s="124"/>
      <c r="LB53" s="124"/>
      <c r="LC53" s="124"/>
      <c r="LD53" s="124"/>
      <c r="LE53" s="124"/>
      <c r="LF53" s="124"/>
      <c r="LG53" s="124"/>
      <c r="LH53" s="124">
        <f>データ!BY7</f>
        <v>17717</v>
      </c>
      <c r="LI53" s="124"/>
      <c r="LJ53" s="124"/>
      <c r="LK53" s="124"/>
      <c r="LL53" s="124"/>
      <c r="LM53" s="124"/>
      <c r="LN53" s="124"/>
      <c r="LO53" s="124"/>
      <c r="LP53" s="124"/>
      <c r="LQ53" s="124"/>
      <c r="LR53" s="124"/>
      <c r="LS53" s="124"/>
      <c r="LT53" s="124"/>
      <c r="LU53" s="124"/>
      <c r="LV53" s="124"/>
      <c r="LW53" s="124"/>
      <c r="LX53" s="124"/>
      <c r="LY53" s="124"/>
      <c r="LZ53" s="124"/>
      <c r="MA53" s="124">
        <f>データ!BZ7</f>
        <v>21349</v>
      </c>
      <c r="MB53" s="124"/>
      <c r="MC53" s="124"/>
      <c r="MD53" s="124"/>
      <c r="ME53" s="124"/>
      <c r="MF53" s="124"/>
      <c r="MG53" s="124"/>
      <c r="MH53" s="124"/>
      <c r="MI53" s="124"/>
      <c r="MJ53" s="124"/>
      <c r="MK53" s="124"/>
      <c r="ML53" s="124"/>
      <c r="MM53" s="124"/>
      <c r="MN53" s="124"/>
      <c r="MO53" s="124"/>
      <c r="MP53" s="124"/>
      <c r="MQ53" s="124"/>
      <c r="MR53" s="124"/>
      <c r="MS53" s="124"/>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5" t="s">
        <v>32</v>
      </c>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c r="DT63" s="125"/>
      <c r="DU63" s="125"/>
      <c r="DV63" s="125"/>
      <c r="DW63" s="125"/>
      <c r="DX63" s="125"/>
      <c r="DY63" s="125"/>
      <c r="DZ63" s="125"/>
      <c r="EA63" s="125"/>
      <c r="EB63" s="125"/>
      <c r="EC63" s="125"/>
      <c r="ED63" s="125"/>
      <c r="EE63" s="125"/>
      <c r="EF63" s="125"/>
      <c r="EG63" s="125"/>
      <c r="EH63" s="125"/>
      <c r="EI63" s="125"/>
      <c r="EJ63" s="125"/>
      <c r="EK63" s="125"/>
      <c r="EL63" s="125"/>
      <c r="EM63" s="125"/>
      <c r="EN63" s="125"/>
      <c r="EO63" s="125"/>
      <c r="EP63" s="125"/>
      <c r="EQ63" s="125"/>
      <c r="ER63" s="125"/>
      <c r="ES63" s="125"/>
      <c r="ET63" s="125"/>
      <c r="EU63" s="125"/>
      <c r="EV63" s="125"/>
      <c r="EW63" s="125"/>
      <c r="EX63" s="125"/>
      <c r="EY63" s="125"/>
      <c r="EZ63" s="125"/>
      <c r="FA63" s="125"/>
      <c r="FB63" s="125"/>
      <c r="FC63" s="125"/>
      <c r="FD63" s="125"/>
      <c r="FE63" s="125"/>
      <c r="FF63" s="125"/>
      <c r="FG63" s="125"/>
      <c r="FH63" s="125"/>
      <c r="FI63" s="125"/>
      <c r="FJ63" s="125"/>
      <c r="FK63" s="125"/>
      <c r="FL63" s="125"/>
      <c r="FM63" s="125"/>
      <c r="FN63" s="125"/>
      <c r="FO63" s="125"/>
      <c r="FP63" s="125"/>
      <c r="FQ63" s="125"/>
      <c r="FR63" s="125"/>
      <c r="FS63" s="125"/>
      <c r="FT63" s="125"/>
      <c r="FU63" s="125"/>
      <c r="FV63" s="125"/>
      <c r="FW63" s="12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25"/>
      <c r="DU64" s="125"/>
      <c r="DV64" s="125"/>
      <c r="DW64" s="125"/>
      <c r="DX64" s="125"/>
      <c r="DY64" s="125"/>
      <c r="DZ64" s="125"/>
      <c r="EA64" s="125"/>
      <c r="EB64" s="125"/>
      <c r="EC64" s="125"/>
      <c r="ED64" s="125"/>
      <c r="EE64" s="125"/>
      <c r="EF64" s="125"/>
      <c r="EG64" s="125"/>
      <c r="EH64" s="125"/>
      <c r="EI64" s="125"/>
      <c r="EJ64" s="125"/>
      <c r="EK64" s="125"/>
      <c r="EL64" s="125"/>
      <c r="EM64" s="125"/>
      <c r="EN64" s="125"/>
      <c r="EO64" s="125"/>
      <c r="EP64" s="125"/>
      <c r="EQ64" s="125"/>
      <c r="ER64" s="125"/>
      <c r="ES64" s="125"/>
      <c r="ET64" s="125"/>
      <c r="EU64" s="125"/>
      <c r="EV64" s="125"/>
      <c r="EW64" s="125"/>
      <c r="EX64" s="125"/>
      <c r="EY64" s="125"/>
      <c r="EZ64" s="125"/>
      <c r="FA64" s="125"/>
      <c r="FB64" s="125"/>
      <c r="FC64" s="125"/>
      <c r="FD64" s="125"/>
      <c r="FE64" s="125"/>
      <c r="FF64" s="125"/>
      <c r="FG64" s="125"/>
      <c r="FH64" s="125"/>
      <c r="FI64" s="125"/>
      <c r="FJ64" s="125"/>
      <c r="FK64" s="125"/>
      <c r="FL64" s="125"/>
      <c r="FM64" s="125"/>
      <c r="FN64" s="125"/>
      <c r="FO64" s="125"/>
      <c r="FP64" s="125"/>
      <c r="FQ64" s="125"/>
      <c r="FR64" s="125"/>
      <c r="FS64" s="125"/>
      <c r="FT64" s="125"/>
      <c r="FU64" s="125"/>
      <c r="FV64" s="125"/>
      <c r="FW64" s="12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1"/>
      <c r="NE64" s="122"/>
      <c r="NF64" s="122"/>
      <c r="NG64" s="122"/>
      <c r="NH64" s="122"/>
      <c r="NI64" s="122"/>
      <c r="NJ64" s="122"/>
      <c r="NK64" s="122"/>
      <c r="NL64" s="122"/>
      <c r="NM64" s="122"/>
      <c r="NN64" s="122"/>
      <c r="NO64" s="122"/>
      <c r="NP64" s="122"/>
      <c r="NQ64" s="122"/>
      <c r="NR64" s="123"/>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5"/>
      <c r="FF65" s="125"/>
      <c r="FG65" s="125"/>
      <c r="FH65" s="125"/>
      <c r="FI65" s="125"/>
      <c r="FJ65" s="125"/>
      <c r="FK65" s="125"/>
      <c r="FL65" s="125"/>
      <c r="FM65" s="125"/>
      <c r="FN65" s="125"/>
      <c r="FO65" s="125"/>
      <c r="FP65" s="125"/>
      <c r="FQ65" s="125"/>
      <c r="FR65" s="125"/>
      <c r="FS65" s="125"/>
      <c r="FT65" s="125"/>
      <c r="FU65" s="125"/>
      <c r="FV65" s="125"/>
      <c r="FW65" s="12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140</v>
      </c>
      <c r="NE66" s="126"/>
      <c r="NF66" s="126"/>
      <c r="NG66" s="126"/>
      <c r="NH66" s="126"/>
      <c r="NI66" s="126"/>
      <c r="NJ66" s="126"/>
      <c r="NK66" s="126"/>
      <c r="NL66" s="126"/>
      <c r="NM66" s="126"/>
      <c r="NN66" s="126"/>
      <c r="NO66" s="126"/>
      <c r="NP66" s="126"/>
      <c r="NQ66" s="126"/>
      <c r="NR66" s="127"/>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31">
        <f>データ!CM7</f>
        <v>406536</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26"/>
      <c r="NF67" s="126"/>
      <c r="NG67" s="126"/>
      <c r="NH67" s="126"/>
      <c r="NI67" s="126"/>
      <c r="NJ67" s="126"/>
      <c r="NK67" s="126"/>
      <c r="NL67" s="126"/>
      <c r="NM67" s="126"/>
      <c r="NN67" s="126"/>
      <c r="NO67" s="126"/>
      <c r="NP67" s="126"/>
      <c r="NQ67" s="126"/>
      <c r="NR67" s="127"/>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26"/>
      <c r="NF68" s="126"/>
      <c r="NG68" s="126"/>
      <c r="NH68" s="126"/>
      <c r="NI68" s="126"/>
      <c r="NJ68" s="126"/>
      <c r="NK68" s="126"/>
      <c r="NL68" s="126"/>
      <c r="NM68" s="126"/>
      <c r="NN68" s="126"/>
      <c r="NO68" s="126"/>
      <c r="NP68" s="126"/>
      <c r="NQ68" s="126"/>
      <c r="NR68" s="127"/>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26"/>
      <c r="NF69" s="126"/>
      <c r="NG69" s="126"/>
      <c r="NH69" s="126"/>
      <c r="NI69" s="126"/>
      <c r="NJ69" s="126"/>
      <c r="NK69" s="126"/>
      <c r="NL69" s="126"/>
      <c r="NM69" s="126"/>
      <c r="NN69" s="126"/>
      <c r="NO69" s="126"/>
      <c r="NP69" s="126"/>
      <c r="NQ69" s="126"/>
      <c r="NR69" s="127"/>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26"/>
      <c r="NF70" s="126"/>
      <c r="NG70" s="126"/>
      <c r="NH70" s="126"/>
      <c r="NI70" s="126"/>
      <c r="NJ70" s="126"/>
      <c r="NK70" s="126"/>
      <c r="NL70" s="126"/>
      <c r="NM70" s="126"/>
      <c r="NN70" s="126"/>
      <c r="NO70" s="126"/>
      <c r="NP70" s="126"/>
      <c r="NQ70" s="126"/>
      <c r="NR70" s="127"/>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26"/>
      <c r="NF71" s="126"/>
      <c r="NG71" s="126"/>
      <c r="NH71" s="126"/>
      <c r="NI71" s="126"/>
      <c r="NJ71" s="126"/>
      <c r="NK71" s="126"/>
      <c r="NL71" s="126"/>
      <c r="NM71" s="126"/>
      <c r="NN71" s="126"/>
      <c r="NO71" s="126"/>
      <c r="NP71" s="126"/>
      <c r="NQ71" s="126"/>
      <c r="NR71" s="127"/>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5" t="s">
        <v>34</v>
      </c>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125"/>
      <c r="ET72" s="125"/>
      <c r="EU72" s="125"/>
      <c r="EV72" s="125"/>
      <c r="EW72" s="125"/>
      <c r="EX72" s="125"/>
      <c r="EY72" s="125"/>
      <c r="EZ72" s="125"/>
      <c r="FA72" s="125"/>
      <c r="FB72" s="125"/>
      <c r="FC72" s="125"/>
      <c r="FD72" s="125"/>
      <c r="FE72" s="125"/>
      <c r="FF72" s="125"/>
      <c r="FG72" s="125"/>
      <c r="FH72" s="125"/>
      <c r="FI72" s="125"/>
      <c r="FJ72" s="125"/>
      <c r="FK72" s="125"/>
      <c r="FL72" s="125"/>
      <c r="FM72" s="125"/>
      <c r="FN72" s="125"/>
      <c r="FO72" s="125"/>
      <c r="FP72" s="125"/>
      <c r="FQ72" s="125"/>
      <c r="FR72" s="125"/>
      <c r="FS72" s="125"/>
      <c r="FT72" s="125"/>
      <c r="FU72" s="125"/>
      <c r="FV72" s="125"/>
      <c r="FW72" s="12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26"/>
      <c r="NF72" s="126"/>
      <c r="NG72" s="126"/>
      <c r="NH72" s="126"/>
      <c r="NI72" s="126"/>
      <c r="NJ72" s="126"/>
      <c r="NK72" s="126"/>
      <c r="NL72" s="126"/>
      <c r="NM72" s="126"/>
      <c r="NN72" s="126"/>
      <c r="NO72" s="126"/>
      <c r="NP72" s="126"/>
      <c r="NQ72" s="126"/>
      <c r="NR72" s="127"/>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125"/>
      <c r="ET73" s="125"/>
      <c r="EU73" s="125"/>
      <c r="EV73" s="125"/>
      <c r="EW73" s="125"/>
      <c r="EX73" s="125"/>
      <c r="EY73" s="125"/>
      <c r="EZ73" s="125"/>
      <c r="FA73" s="125"/>
      <c r="FB73" s="125"/>
      <c r="FC73" s="125"/>
      <c r="FD73" s="125"/>
      <c r="FE73" s="125"/>
      <c r="FF73" s="125"/>
      <c r="FG73" s="125"/>
      <c r="FH73" s="125"/>
      <c r="FI73" s="125"/>
      <c r="FJ73" s="125"/>
      <c r="FK73" s="125"/>
      <c r="FL73" s="125"/>
      <c r="FM73" s="125"/>
      <c r="FN73" s="125"/>
      <c r="FO73" s="125"/>
      <c r="FP73" s="125"/>
      <c r="FQ73" s="125"/>
      <c r="FR73" s="125"/>
      <c r="FS73" s="125"/>
      <c r="FT73" s="125"/>
      <c r="FU73" s="125"/>
      <c r="FV73" s="125"/>
      <c r="FW73" s="12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26"/>
      <c r="NF73" s="126"/>
      <c r="NG73" s="126"/>
      <c r="NH73" s="126"/>
      <c r="NI73" s="126"/>
      <c r="NJ73" s="126"/>
      <c r="NK73" s="126"/>
      <c r="NL73" s="126"/>
      <c r="NM73" s="126"/>
      <c r="NN73" s="126"/>
      <c r="NO73" s="126"/>
      <c r="NP73" s="126"/>
      <c r="NQ73" s="126"/>
      <c r="NR73" s="127"/>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26"/>
      <c r="NF74" s="126"/>
      <c r="NG74" s="126"/>
      <c r="NH74" s="126"/>
      <c r="NI74" s="126"/>
      <c r="NJ74" s="126"/>
      <c r="NK74" s="126"/>
      <c r="NL74" s="126"/>
      <c r="NM74" s="126"/>
      <c r="NN74" s="126"/>
      <c r="NO74" s="126"/>
      <c r="NP74" s="126"/>
      <c r="NQ74" s="126"/>
      <c r="NR74" s="127"/>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125"/>
      <c r="ET75" s="125"/>
      <c r="EU75" s="125"/>
      <c r="EV75" s="125"/>
      <c r="EW75" s="125"/>
      <c r="EX75" s="125"/>
      <c r="EY75" s="125"/>
      <c r="EZ75" s="125"/>
      <c r="FA75" s="125"/>
      <c r="FB75" s="125"/>
      <c r="FC75" s="125"/>
      <c r="FD75" s="125"/>
      <c r="FE75" s="125"/>
      <c r="FF75" s="125"/>
      <c r="FG75" s="125"/>
      <c r="FH75" s="125"/>
      <c r="FI75" s="125"/>
      <c r="FJ75" s="125"/>
      <c r="FK75" s="125"/>
      <c r="FL75" s="125"/>
      <c r="FM75" s="125"/>
      <c r="FN75" s="125"/>
      <c r="FO75" s="125"/>
      <c r="FP75" s="125"/>
      <c r="FQ75" s="125"/>
      <c r="FR75" s="125"/>
      <c r="FS75" s="125"/>
      <c r="FT75" s="125"/>
      <c r="FU75" s="125"/>
      <c r="FV75" s="125"/>
      <c r="FW75" s="12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26"/>
      <c r="NF75" s="126"/>
      <c r="NG75" s="126"/>
      <c r="NH75" s="126"/>
      <c r="NI75" s="126"/>
      <c r="NJ75" s="126"/>
      <c r="NK75" s="126"/>
      <c r="NL75" s="126"/>
      <c r="NM75" s="126"/>
      <c r="NN75" s="126"/>
      <c r="NO75" s="126"/>
      <c r="NP75" s="126"/>
      <c r="NQ75" s="126"/>
      <c r="NR75" s="127"/>
    </row>
    <row r="76" spans="1:382" ht="13.5" customHeight="1" x14ac:dyDescent="0.2">
      <c r="A76" s="2"/>
      <c r="B76" s="11"/>
      <c r="C76" s="2"/>
      <c r="D76" s="2"/>
      <c r="E76" s="2"/>
      <c r="F76" s="2"/>
      <c r="I76" s="2"/>
      <c r="J76" s="2"/>
      <c r="K76" s="2"/>
      <c r="L76" s="2"/>
      <c r="M76" s="2"/>
      <c r="N76" s="2"/>
      <c r="O76" s="2"/>
      <c r="P76" s="2"/>
      <c r="Q76" s="2"/>
      <c r="R76" s="140" t="str">
        <f>データ!$B$11</f>
        <v>R01</v>
      </c>
      <c r="S76" s="141"/>
      <c r="T76" s="141"/>
      <c r="U76" s="141"/>
      <c r="V76" s="141"/>
      <c r="W76" s="141"/>
      <c r="X76" s="141"/>
      <c r="Y76" s="141"/>
      <c r="Z76" s="141"/>
      <c r="AA76" s="141"/>
      <c r="AB76" s="141"/>
      <c r="AC76" s="141"/>
      <c r="AD76" s="141"/>
      <c r="AE76" s="141"/>
      <c r="AF76" s="142"/>
      <c r="AG76" s="140" t="str">
        <f>データ!$C$11</f>
        <v>R02</v>
      </c>
      <c r="AH76" s="141"/>
      <c r="AI76" s="141"/>
      <c r="AJ76" s="141"/>
      <c r="AK76" s="141"/>
      <c r="AL76" s="141"/>
      <c r="AM76" s="141"/>
      <c r="AN76" s="141"/>
      <c r="AO76" s="141"/>
      <c r="AP76" s="141"/>
      <c r="AQ76" s="141"/>
      <c r="AR76" s="141"/>
      <c r="AS76" s="141"/>
      <c r="AT76" s="141"/>
      <c r="AU76" s="142"/>
      <c r="AV76" s="140" t="str">
        <f>データ!$D$11</f>
        <v>R03</v>
      </c>
      <c r="AW76" s="141"/>
      <c r="AX76" s="141"/>
      <c r="AY76" s="141"/>
      <c r="AZ76" s="141"/>
      <c r="BA76" s="141"/>
      <c r="BB76" s="141"/>
      <c r="BC76" s="141"/>
      <c r="BD76" s="141"/>
      <c r="BE76" s="141"/>
      <c r="BF76" s="141"/>
      <c r="BG76" s="141"/>
      <c r="BH76" s="141"/>
      <c r="BI76" s="141"/>
      <c r="BJ76" s="142"/>
      <c r="BK76" s="140" t="str">
        <f>データ!$E$11</f>
        <v>R04</v>
      </c>
      <c r="BL76" s="141"/>
      <c r="BM76" s="141"/>
      <c r="BN76" s="141"/>
      <c r="BO76" s="141"/>
      <c r="BP76" s="141"/>
      <c r="BQ76" s="141"/>
      <c r="BR76" s="141"/>
      <c r="BS76" s="141"/>
      <c r="BT76" s="141"/>
      <c r="BU76" s="141"/>
      <c r="BV76" s="141"/>
      <c r="BW76" s="141"/>
      <c r="BX76" s="141"/>
      <c r="BY76" s="142"/>
      <c r="BZ76" s="140" t="str">
        <f>データ!$F$11</f>
        <v>R05</v>
      </c>
      <c r="CA76" s="141"/>
      <c r="CB76" s="141"/>
      <c r="CC76" s="141"/>
      <c r="CD76" s="141"/>
      <c r="CE76" s="141"/>
      <c r="CF76" s="141"/>
      <c r="CG76" s="141"/>
      <c r="CH76" s="141"/>
      <c r="CI76" s="141"/>
      <c r="CJ76" s="141"/>
      <c r="CK76" s="141"/>
      <c r="CL76" s="141"/>
      <c r="CM76" s="141"/>
      <c r="CN76" s="142"/>
      <c r="CO76" s="2"/>
      <c r="CP76" s="2"/>
      <c r="CQ76" s="2"/>
      <c r="CR76" s="2"/>
      <c r="CS76" s="2"/>
      <c r="CT76" s="2"/>
      <c r="CU76" s="2"/>
      <c r="CV76" s="131">
        <f>データ!CN7</f>
        <v>73500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2"/>
      <c r="FZ76" s="2"/>
      <c r="GA76" s="2"/>
      <c r="GB76" s="2"/>
      <c r="GC76" s="2"/>
      <c r="GD76" s="2"/>
      <c r="GE76" s="2"/>
      <c r="GF76" s="2"/>
      <c r="GG76" s="2"/>
      <c r="GH76" s="2"/>
      <c r="GI76" s="2"/>
      <c r="GJ76" s="2"/>
      <c r="GK76" s="2"/>
      <c r="GL76" s="140" t="str">
        <f>データ!$B$11</f>
        <v>R01</v>
      </c>
      <c r="GM76" s="141"/>
      <c r="GN76" s="141"/>
      <c r="GO76" s="141"/>
      <c r="GP76" s="141"/>
      <c r="GQ76" s="141"/>
      <c r="GR76" s="141"/>
      <c r="GS76" s="141"/>
      <c r="GT76" s="141"/>
      <c r="GU76" s="141"/>
      <c r="GV76" s="141"/>
      <c r="GW76" s="141"/>
      <c r="GX76" s="141"/>
      <c r="GY76" s="141"/>
      <c r="GZ76" s="142"/>
      <c r="HA76" s="140" t="str">
        <f>データ!$C$11</f>
        <v>R02</v>
      </c>
      <c r="HB76" s="141"/>
      <c r="HC76" s="141"/>
      <c r="HD76" s="141"/>
      <c r="HE76" s="141"/>
      <c r="HF76" s="141"/>
      <c r="HG76" s="141"/>
      <c r="HH76" s="141"/>
      <c r="HI76" s="141"/>
      <c r="HJ76" s="141"/>
      <c r="HK76" s="141"/>
      <c r="HL76" s="141"/>
      <c r="HM76" s="141"/>
      <c r="HN76" s="141"/>
      <c r="HO76" s="142"/>
      <c r="HP76" s="140" t="str">
        <f>データ!$D$11</f>
        <v>R03</v>
      </c>
      <c r="HQ76" s="141"/>
      <c r="HR76" s="141"/>
      <c r="HS76" s="141"/>
      <c r="HT76" s="141"/>
      <c r="HU76" s="141"/>
      <c r="HV76" s="141"/>
      <c r="HW76" s="141"/>
      <c r="HX76" s="141"/>
      <c r="HY76" s="141"/>
      <c r="HZ76" s="141"/>
      <c r="IA76" s="141"/>
      <c r="IB76" s="141"/>
      <c r="IC76" s="141"/>
      <c r="ID76" s="142"/>
      <c r="IE76" s="140" t="str">
        <f>データ!$E$11</f>
        <v>R04</v>
      </c>
      <c r="IF76" s="141"/>
      <c r="IG76" s="141"/>
      <c r="IH76" s="141"/>
      <c r="II76" s="141"/>
      <c r="IJ76" s="141"/>
      <c r="IK76" s="141"/>
      <c r="IL76" s="141"/>
      <c r="IM76" s="141"/>
      <c r="IN76" s="141"/>
      <c r="IO76" s="141"/>
      <c r="IP76" s="141"/>
      <c r="IQ76" s="141"/>
      <c r="IR76" s="141"/>
      <c r="IS76" s="142"/>
      <c r="IT76" s="140" t="str">
        <f>データ!$F$11</f>
        <v>R05</v>
      </c>
      <c r="IU76" s="141"/>
      <c r="IV76" s="141"/>
      <c r="IW76" s="141"/>
      <c r="IX76" s="141"/>
      <c r="IY76" s="141"/>
      <c r="IZ76" s="141"/>
      <c r="JA76" s="141"/>
      <c r="JB76" s="141"/>
      <c r="JC76" s="141"/>
      <c r="JD76" s="141"/>
      <c r="JE76" s="141"/>
      <c r="JF76" s="141"/>
      <c r="JG76" s="141"/>
      <c r="JH76" s="142"/>
      <c r="JL76" s="2"/>
      <c r="JM76" s="2"/>
      <c r="JN76" s="2"/>
      <c r="JO76" s="2"/>
      <c r="JP76" s="2"/>
      <c r="JQ76" s="2"/>
      <c r="JR76" s="2"/>
      <c r="JS76" s="2"/>
      <c r="JT76" s="2"/>
      <c r="JU76" s="2"/>
      <c r="JV76" s="2"/>
      <c r="JW76" s="2"/>
      <c r="JX76" s="2"/>
      <c r="JY76" s="2"/>
      <c r="JZ76" s="2"/>
      <c r="KA76" s="140" t="str">
        <f>データ!$B$11</f>
        <v>R01</v>
      </c>
      <c r="KB76" s="141"/>
      <c r="KC76" s="141"/>
      <c r="KD76" s="141"/>
      <c r="KE76" s="141"/>
      <c r="KF76" s="141"/>
      <c r="KG76" s="141"/>
      <c r="KH76" s="141"/>
      <c r="KI76" s="141"/>
      <c r="KJ76" s="141"/>
      <c r="KK76" s="141"/>
      <c r="KL76" s="141"/>
      <c r="KM76" s="141"/>
      <c r="KN76" s="141"/>
      <c r="KO76" s="142"/>
      <c r="KP76" s="140" t="str">
        <f>データ!$C$11</f>
        <v>R02</v>
      </c>
      <c r="KQ76" s="141"/>
      <c r="KR76" s="141"/>
      <c r="KS76" s="141"/>
      <c r="KT76" s="141"/>
      <c r="KU76" s="141"/>
      <c r="KV76" s="141"/>
      <c r="KW76" s="141"/>
      <c r="KX76" s="141"/>
      <c r="KY76" s="141"/>
      <c r="KZ76" s="141"/>
      <c r="LA76" s="141"/>
      <c r="LB76" s="141"/>
      <c r="LC76" s="141"/>
      <c r="LD76" s="142"/>
      <c r="LE76" s="140" t="str">
        <f>データ!$D$11</f>
        <v>R03</v>
      </c>
      <c r="LF76" s="141"/>
      <c r="LG76" s="141"/>
      <c r="LH76" s="141"/>
      <c r="LI76" s="141"/>
      <c r="LJ76" s="141"/>
      <c r="LK76" s="141"/>
      <c r="LL76" s="141"/>
      <c r="LM76" s="141"/>
      <c r="LN76" s="141"/>
      <c r="LO76" s="141"/>
      <c r="LP76" s="141"/>
      <c r="LQ76" s="141"/>
      <c r="LR76" s="141"/>
      <c r="LS76" s="142"/>
      <c r="LT76" s="140" t="str">
        <f>データ!$E$11</f>
        <v>R04</v>
      </c>
      <c r="LU76" s="141"/>
      <c r="LV76" s="141"/>
      <c r="LW76" s="141"/>
      <c r="LX76" s="141"/>
      <c r="LY76" s="141"/>
      <c r="LZ76" s="141"/>
      <c r="MA76" s="141"/>
      <c r="MB76" s="141"/>
      <c r="MC76" s="141"/>
      <c r="MD76" s="141"/>
      <c r="ME76" s="141"/>
      <c r="MF76" s="141"/>
      <c r="MG76" s="141"/>
      <c r="MH76" s="142"/>
      <c r="MI76" s="140" t="str">
        <f>データ!$F$11</f>
        <v>R05</v>
      </c>
      <c r="MJ76" s="141"/>
      <c r="MK76" s="141"/>
      <c r="ML76" s="141"/>
      <c r="MM76" s="141"/>
      <c r="MN76" s="141"/>
      <c r="MO76" s="141"/>
      <c r="MP76" s="141"/>
      <c r="MQ76" s="141"/>
      <c r="MR76" s="141"/>
      <c r="MS76" s="141"/>
      <c r="MT76" s="141"/>
      <c r="MU76" s="141"/>
      <c r="MV76" s="141"/>
      <c r="MW76" s="142"/>
      <c r="MX76" s="2"/>
      <c r="MY76" s="2"/>
      <c r="MZ76" s="2"/>
      <c r="NA76" s="2"/>
      <c r="NB76" s="2"/>
      <c r="NC76" s="32"/>
      <c r="ND76" s="117"/>
      <c r="NE76" s="126"/>
      <c r="NF76" s="126"/>
      <c r="NG76" s="126"/>
      <c r="NH76" s="126"/>
      <c r="NI76" s="126"/>
      <c r="NJ76" s="126"/>
      <c r="NK76" s="126"/>
      <c r="NL76" s="126"/>
      <c r="NM76" s="126"/>
      <c r="NN76" s="126"/>
      <c r="NO76" s="126"/>
      <c r="NP76" s="126"/>
      <c r="NQ76" s="126"/>
      <c r="NR76" s="127"/>
    </row>
    <row r="77" spans="1:382" ht="13.5" customHeight="1" x14ac:dyDescent="0.2">
      <c r="A77" s="2"/>
      <c r="B77" s="11"/>
      <c r="C77" s="2"/>
      <c r="D77" s="2"/>
      <c r="E77" s="2"/>
      <c r="F77" s="2"/>
      <c r="I77" s="143" t="s">
        <v>27</v>
      </c>
      <c r="J77" s="143"/>
      <c r="K77" s="143"/>
      <c r="L77" s="143"/>
      <c r="M77" s="143"/>
      <c r="N77" s="143"/>
      <c r="O77" s="143"/>
      <c r="P77" s="143"/>
      <c r="Q77" s="143"/>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2"/>
      <c r="FZ77" s="2"/>
      <c r="GA77" s="2"/>
      <c r="GB77" s="2"/>
      <c r="GC77" s="143" t="s">
        <v>27</v>
      </c>
      <c r="GD77" s="143"/>
      <c r="GE77" s="143"/>
      <c r="GF77" s="143"/>
      <c r="GG77" s="143"/>
      <c r="GH77" s="143"/>
      <c r="GI77" s="143"/>
      <c r="GJ77" s="143"/>
      <c r="GK77" s="143"/>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43" t="s">
        <v>27</v>
      </c>
      <c r="JS77" s="143"/>
      <c r="JT77" s="143"/>
      <c r="JU77" s="143"/>
      <c r="JV77" s="143"/>
      <c r="JW77" s="143"/>
      <c r="JX77" s="143"/>
      <c r="JY77" s="143"/>
      <c r="JZ77" s="143"/>
      <c r="KA77" s="110">
        <f>データ!CZ7</f>
        <v>290.39999999999998</v>
      </c>
      <c r="KB77" s="111"/>
      <c r="KC77" s="111"/>
      <c r="KD77" s="111"/>
      <c r="KE77" s="111"/>
      <c r="KF77" s="111"/>
      <c r="KG77" s="111"/>
      <c r="KH77" s="111"/>
      <c r="KI77" s="111"/>
      <c r="KJ77" s="111"/>
      <c r="KK77" s="111"/>
      <c r="KL77" s="111"/>
      <c r="KM77" s="111"/>
      <c r="KN77" s="111"/>
      <c r="KO77" s="112"/>
      <c r="KP77" s="110">
        <f>データ!DA7</f>
        <v>441.3</v>
      </c>
      <c r="KQ77" s="111"/>
      <c r="KR77" s="111"/>
      <c r="KS77" s="111"/>
      <c r="KT77" s="111"/>
      <c r="KU77" s="111"/>
      <c r="KV77" s="111"/>
      <c r="KW77" s="111"/>
      <c r="KX77" s="111"/>
      <c r="KY77" s="111"/>
      <c r="KZ77" s="111"/>
      <c r="LA77" s="111"/>
      <c r="LB77" s="111"/>
      <c r="LC77" s="111"/>
      <c r="LD77" s="112"/>
      <c r="LE77" s="110">
        <f>データ!DB7</f>
        <v>394.9</v>
      </c>
      <c r="LF77" s="111"/>
      <c r="LG77" s="111"/>
      <c r="LH77" s="111"/>
      <c r="LI77" s="111"/>
      <c r="LJ77" s="111"/>
      <c r="LK77" s="111"/>
      <c r="LL77" s="111"/>
      <c r="LM77" s="111"/>
      <c r="LN77" s="111"/>
      <c r="LO77" s="111"/>
      <c r="LP77" s="111"/>
      <c r="LQ77" s="111"/>
      <c r="LR77" s="111"/>
      <c r="LS77" s="112"/>
      <c r="LT77" s="110">
        <f>データ!DC7</f>
        <v>313.89999999999998</v>
      </c>
      <c r="LU77" s="111"/>
      <c r="LV77" s="111"/>
      <c r="LW77" s="111"/>
      <c r="LX77" s="111"/>
      <c r="LY77" s="111"/>
      <c r="LZ77" s="111"/>
      <c r="MA77" s="111"/>
      <c r="MB77" s="111"/>
      <c r="MC77" s="111"/>
      <c r="MD77" s="111"/>
      <c r="ME77" s="111"/>
      <c r="MF77" s="111"/>
      <c r="MG77" s="111"/>
      <c r="MH77" s="112"/>
      <c r="MI77" s="110">
        <f>データ!DD7</f>
        <v>230.3</v>
      </c>
      <c r="MJ77" s="111"/>
      <c r="MK77" s="111"/>
      <c r="ML77" s="111"/>
      <c r="MM77" s="111"/>
      <c r="MN77" s="111"/>
      <c r="MO77" s="111"/>
      <c r="MP77" s="111"/>
      <c r="MQ77" s="111"/>
      <c r="MR77" s="111"/>
      <c r="MS77" s="111"/>
      <c r="MT77" s="111"/>
      <c r="MU77" s="111"/>
      <c r="MV77" s="111"/>
      <c r="MW77" s="112"/>
      <c r="MX77" s="2"/>
      <c r="MY77" s="2"/>
      <c r="MZ77" s="2"/>
      <c r="NA77" s="2"/>
      <c r="NB77" s="2"/>
      <c r="NC77" s="32"/>
      <c r="ND77" s="117"/>
      <c r="NE77" s="126"/>
      <c r="NF77" s="126"/>
      <c r="NG77" s="126"/>
      <c r="NH77" s="126"/>
      <c r="NI77" s="126"/>
      <c r="NJ77" s="126"/>
      <c r="NK77" s="126"/>
      <c r="NL77" s="126"/>
      <c r="NM77" s="126"/>
      <c r="NN77" s="126"/>
      <c r="NO77" s="126"/>
      <c r="NP77" s="126"/>
      <c r="NQ77" s="126"/>
      <c r="NR77" s="127"/>
    </row>
    <row r="78" spans="1:382" ht="13.5" customHeight="1" x14ac:dyDescent="0.2">
      <c r="A78" s="2"/>
      <c r="B78" s="11"/>
      <c r="C78" s="2"/>
      <c r="D78" s="2"/>
      <c r="E78" s="2"/>
      <c r="F78" s="2"/>
      <c r="I78" s="143" t="s">
        <v>29</v>
      </c>
      <c r="J78" s="143"/>
      <c r="K78" s="143"/>
      <c r="L78" s="143"/>
      <c r="M78" s="143"/>
      <c r="N78" s="143"/>
      <c r="O78" s="143"/>
      <c r="P78" s="143"/>
      <c r="Q78" s="143"/>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2"/>
      <c r="FZ78" s="2"/>
      <c r="GA78" s="2"/>
      <c r="GB78" s="2"/>
      <c r="GC78" s="143" t="s">
        <v>29</v>
      </c>
      <c r="GD78" s="143"/>
      <c r="GE78" s="143"/>
      <c r="GF78" s="143"/>
      <c r="GG78" s="143"/>
      <c r="GH78" s="143"/>
      <c r="GI78" s="143"/>
      <c r="GJ78" s="143"/>
      <c r="GK78" s="143"/>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43" t="s">
        <v>29</v>
      </c>
      <c r="JS78" s="143"/>
      <c r="JT78" s="143"/>
      <c r="JU78" s="143"/>
      <c r="JV78" s="143"/>
      <c r="JW78" s="143"/>
      <c r="JX78" s="143"/>
      <c r="JY78" s="143"/>
      <c r="JZ78" s="143"/>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17"/>
      <c r="NE78" s="126"/>
      <c r="NF78" s="126"/>
      <c r="NG78" s="126"/>
      <c r="NH78" s="126"/>
      <c r="NI78" s="126"/>
      <c r="NJ78" s="126"/>
      <c r="NK78" s="126"/>
      <c r="NL78" s="126"/>
      <c r="NM78" s="126"/>
      <c r="NN78" s="126"/>
      <c r="NO78" s="126"/>
      <c r="NP78" s="126"/>
      <c r="NQ78" s="126"/>
      <c r="NR78" s="127"/>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26"/>
      <c r="NF79" s="126"/>
      <c r="NG79" s="126"/>
      <c r="NH79" s="126"/>
      <c r="NI79" s="126"/>
      <c r="NJ79" s="126"/>
      <c r="NK79" s="126"/>
      <c r="NL79" s="126"/>
      <c r="NM79" s="126"/>
      <c r="NN79" s="126"/>
      <c r="NO79" s="126"/>
      <c r="NP79" s="126"/>
      <c r="NQ79" s="126"/>
      <c r="NR79" s="127"/>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26"/>
      <c r="NF80" s="126"/>
      <c r="NG80" s="126"/>
      <c r="NH80" s="126"/>
      <c r="NI80" s="126"/>
      <c r="NJ80" s="126"/>
      <c r="NK80" s="126"/>
      <c r="NL80" s="126"/>
      <c r="NM80" s="126"/>
      <c r="NN80" s="126"/>
      <c r="NO80" s="126"/>
      <c r="NP80" s="126"/>
      <c r="NQ80" s="126"/>
      <c r="NR80" s="127"/>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26"/>
      <c r="NF81" s="126"/>
      <c r="NG81" s="126"/>
      <c r="NH81" s="126"/>
      <c r="NI81" s="126"/>
      <c r="NJ81" s="126"/>
      <c r="NK81" s="126"/>
      <c r="NL81" s="126"/>
      <c r="NM81" s="126"/>
      <c r="NN81" s="126"/>
      <c r="NO81" s="126"/>
      <c r="NP81" s="126"/>
      <c r="NQ81" s="126"/>
      <c r="NR81" s="127"/>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8"/>
      <c r="NE82" s="129"/>
      <c r="NF82" s="129"/>
      <c r="NG82" s="129"/>
      <c r="NH82" s="129"/>
      <c r="NI82" s="129"/>
      <c r="NJ82" s="129"/>
      <c r="NK82" s="129"/>
      <c r="NL82" s="129"/>
      <c r="NM82" s="129"/>
      <c r="NN82" s="129"/>
      <c r="NO82" s="129"/>
      <c r="NP82" s="129"/>
      <c r="NQ82" s="129"/>
      <c r="NR82" s="130"/>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pFBvi8sL2PW+O0Me3hcy8jR3gZxsLgOKehvH1ZFnTv3RZxYkp0AFsSk+nxmS8XM0lTsF6eS4e+pwJs8DTNrEw==" saltValue="UoLhnImFPfHyZ1ApIAKE8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7" t="s">
        <v>58</v>
      </c>
      <c r="I3" s="148"/>
      <c r="J3" s="148"/>
      <c r="K3" s="148"/>
      <c r="L3" s="148"/>
      <c r="M3" s="148"/>
      <c r="N3" s="148"/>
      <c r="O3" s="148"/>
      <c r="P3" s="148"/>
      <c r="Q3" s="148"/>
      <c r="R3" s="148"/>
      <c r="S3" s="148"/>
      <c r="T3" s="148"/>
      <c r="U3" s="148"/>
      <c r="V3" s="148"/>
      <c r="W3" s="148"/>
      <c r="X3" s="148"/>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9"/>
      <c r="I4" s="150"/>
      <c r="J4" s="150"/>
      <c r="K4" s="150"/>
      <c r="L4" s="150"/>
      <c r="M4" s="150"/>
      <c r="N4" s="150"/>
      <c r="O4" s="150"/>
      <c r="P4" s="150"/>
      <c r="Q4" s="150"/>
      <c r="R4" s="150"/>
      <c r="S4" s="150"/>
      <c r="T4" s="150"/>
      <c r="U4" s="150"/>
      <c r="V4" s="150"/>
      <c r="W4" s="150"/>
      <c r="X4" s="150"/>
      <c r="Y4" s="144" t="s">
        <v>63</v>
      </c>
      <c r="Z4" s="145"/>
      <c r="AA4" s="145"/>
      <c r="AB4" s="145"/>
      <c r="AC4" s="145"/>
      <c r="AD4" s="145"/>
      <c r="AE4" s="145"/>
      <c r="AF4" s="145"/>
      <c r="AG4" s="145"/>
      <c r="AH4" s="145"/>
      <c r="AI4" s="146"/>
      <c r="AJ4" s="151" t="s">
        <v>64</v>
      </c>
      <c r="AK4" s="151"/>
      <c r="AL4" s="151"/>
      <c r="AM4" s="151"/>
      <c r="AN4" s="151"/>
      <c r="AO4" s="151"/>
      <c r="AP4" s="151"/>
      <c r="AQ4" s="151"/>
      <c r="AR4" s="151"/>
      <c r="AS4" s="151"/>
      <c r="AT4" s="151"/>
      <c r="AU4" s="152" t="s">
        <v>65</v>
      </c>
      <c r="AV4" s="151"/>
      <c r="AW4" s="151"/>
      <c r="AX4" s="151"/>
      <c r="AY4" s="151"/>
      <c r="AZ4" s="151"/>
      <c r="BA4" s="151"/>
      <c r="BB4" s="151"/>
      <c r="BC4" s="151"/>
      <c r="BD4" s="151"/>
      <c r="BE4" s="151"/>
      <c r="BF4" s="151" t="s">
        <v>66</v>
      </c>
      <c r="BG4" s="151"/>
      <c r="BH4" s="151"/>
      <c r="BI4" s="151"/>
      <c r="BJ4" s="151"/>
      <c r="BK4" s="151"/>
      <c r="BL4" s="151"/>
      <c r="BM4" s="151"/>
      <c r="BN4" s="151"/>
      <c r="BO4" s="151"/>
      <c r="BP4" s="151"/>
      <c r="BQ4" s="152" t="s">
        <v>67</v>
      </c>
      <c r="BR4" s="151"/>
      <c r="BS4" s="151"/>
      <c r="BT4" s="151"/>
      <c r="BU4" s="151"/>
      <c r="BV4" s="151"/>
      <c r="BW4" s="151"/>
      <c r="BX4" s="151"/>
      <c r="BY4" s="151"/>
      <c r="BZ4" s="151"/>
      <c r="CA4" s="151"/>
      <c r="CB4" s="151" t="s">
        <v>68</v>
      </c>
      <c r="CC4" s="151"/>
      <c r="CD4" s="151"/>
      <c r="CE4" s="151"/>
      <c r="CF4" s="151"/>
      <c r="CG4" s="151"/>
      <c r="CH4" s="151"/>
      <c r="CI4" s="151"/>
      <c r="CJ4" s="151"/>
      <c r="CK4" s="151"/>
      <c r="CL4" s="151"/>
      <c r="CM4" s="153" t="s">
        <v>69</v>
      </c>
      <c r="CN4" s="153" t="s">
        <v>70</v>
      </c>
      <c r="CO4" s="144" t="s">
        <v>71</v>
      </c>
      <c r="CP4" s="145"/>
      <c r="CQ4" s="145"/>
      <c r="CR4" s="145"/>
      <c r="CS4" s="145"/>
      <c r="CT4" s="145"/>
      <c r="CU4" s="145"/>
      <c r="CV4" s="145"/>
      <c r="CW4" s="145"/>
      <c r="CX4" s="145"/>
      <c r="CY4" s="146"/>
      <c r="CZ4" s="151" t="s">
        <v>72</v>
      </c>
      <c r="DA4" s="151"/>
      <c r="DB4" s="151"/>
      <c r="DC4" s="151"/>
      <c r="DD4" s="151"/>
      <c r="DE4" s="151"/>
      <c r="DF4" s="151"/>
      <c r="DG4" s="151"/>
      <c r="DH4" s="151"/>
      <c r="DI4" s="151"/>
      <c r="DJ4" s="151"/>
      <c r="DK4" s="144" t="s">
        <v>73</v>
      </c>
      <c r="DL4" s="145"/>
      <c r="DM4" s="145"/>
      <c r="DN4" s="145"/>
      <c r="DO4" s="145"/>
      <c r="DP4" s="145"/>
      <c r="DQ4" s="145"/>
      <c r="DR4" s="145"/>
      <c r="DS4" s="145"/>
      <c r="DT4" s="145"/>
      <c r="DU4" s="146"/>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100</v>
      </c>
      <c r="AV5" s="47" t="s">
        <v>102</v>
      </c>
      <c r="AW5" s="47" t="s">
        <v>91</v>
      </c>
      <c r="AX5" s="47" t="s">
        <v>103</v>
      </c>
      <c r="AY5" s="47" t="s">
        <v>104</v>
      </c>
      <c r="AZ5" s="47" t="s">
        <v>94</v>
      </c>
      <c r="BA5" s="47" t="s">
        <v>95</v>
      </c>
      <c r="BB5" s="47" t="s">
        <v>96</v>
      </c>
      <c r="BC5" s="47" t="s">
        <v>97</v>
      </c>
      <c r="BD5" s="47" t="s">
        <v>98</v>
      </c>
      <c r="BE5" s="47" t="s">
        <v>99</v>
      </c>
      <c r="BF5" s="47" t="s">
        <v>100</v>
      </c>
      <c r="BG5" s="47" t="s">
        <v>102</v>
      </c>
      <c r="BH5" s="47" t="s">
        <v>91</v>
      </c>
      <c r="BI5" s="47" t="s">
        <v>101</v>
      </c>
      <c r="BJ5" s="47" t="s">
        <v>93</v>
      </c>
      <c r="BK5" s="47" t="s">
        <v>94</v>
      </c>
      <c r="BL5" s="47" t="s">
        <v>95</v>
      </c>
      <c r="BM5" s="47" t="s">
        <v>96</v>
      </c>
      <c r="BN5" s="47" t="s">
        <v>97</v>
      </c>
      <c r="BO5" s="47" t="s">
        <v>98</v>
      </c>
      <c r="BP5" s="47" t="s">
        <v>99</v>
      </c>
      <c r="BQ5" s="47" t="s">
        <v>105</v>
      </c>
      <c r="BR5" s="47" t="s">
        <v>106</v>
      </c>
      <c r="BS5" s="47" t="s">
        <v>107</v>
      </c>
      <c r="BT5" s="47" t="s">
        <v>101</v>
      </c>
      <c r="BU5" s="47" t="s">
        <v>108</v>
      </c>
      <c r="BV5" s="47" t="s">
        <v>94</v>
      </c>
      <c r="BW5" s="47" t="s">
        <v>95</v>
      </c>
      <c r="BX5" s="47" t="s">
        <v>96</v>
      </c>
      <c r="BY5" s="47" t="s">
        <v>97</v>
      </c>
      <c r="BZ5" s="47" t="s">
        <v>98</v>
      </c>
      <c r="CA5" s="47" t="s">
        <v>99</v>
      </c>
      <c r="CB5" s="47" t="s">
        <v>105</v>
      </c>
      <c r="CC5" s="47" t="s">
        <v>106</v>
      </c>
      <c r="CD5" s="47" t="s">
        <v>109</v>
      </c>
      <c r="CE5" s="47" t="s">
        <v>110</v>
      </c>
      <c r="CF5" s="47" t="s">
        <v>93</v>
      </c>
      <c r="CG5" s="47" t="s">
        <v>94</v>
      </c>
      <c r="CH5" s="47" t="s">
        <v>95</v>
      </c>
      <c r="CI5" s="47" t="s">
        <v>96</v>
      </c>
      <c r="CJ5" s="47" t="s">
        <v>97</v>
      </c>
      <c r="CK5" s="47" t="s">
        <v>98</v>
      </c>
      <c r="CL5" s="47" t="s">
        <v>99</v>
      </c>
      <c r="CM5" s="154"/>
      <c r="CN5" s="154"/>
      <c r="CO5" s="47" t="s">
        <v>100</v>
      </c>
      <c r="CP5" s="47" t="s">
        <v>111</v>
      </c>
      <c r="CQ5" s="47" t="s">
        <v>91</v>
      </c>
      <c r="CR5" s="47" t="s">
        <v>101</v>
      </c>
      <c r="CS5" s="47" t="s">
        <v>93</v>
      </c>
      <c r="CT5" s="47" t="s">
        <v>94</v>
      </c>
      <c r="CU5" s="47" t="s">
        <v>95</v>
      </c>
      <c r="CV5" s="47" t="s">
        <v>96</v>
      </c>
      <c r="CW5" s="47" t="s">
        <v>97</v>
      </c>
      <c r="CX5" s="47" t="s">
        <v>98</v>
      </c>
      <c r="CY5" s="47" t="s">
        <v>99</v>
      </c>
      <c r="CZ5" s="47" t="s">
        <v>89</v>
      </c>
      <c r="DA5" s="47" t="s">
        <v>102</v>
      </c>
      <c r="DB5" s="47" t="s">
        <v>109</v>
      </c>
      <c r="DC5" s="47" t="s">
        <v>112</v>
      </c>
      <c r="DD5" s="47" t="s">
        <v>93</v>
      </c>
      <c r="DE5" s="47" t="s">
        <v>94</v>
      </c>
      <c r="DF5" s="47" t="s">
        <v>95</v>
      </c>
      <c r="DG5" s="47" t="s">
        <v>96</v>
      </c>
      <c r="DH5" s="47" t="s">
        <v>97</v>
      </c>
      <c r="DI5" s="47" t="s">
        <v>98</v>
      </c>
      <c r="DJ5" s="47" t="s">
        <v>35</v>
      </c>
      <c r="DK5" s="47" t="s">
        <v>105</v>
      </c>
      <c r="DL5" s="47" t="s">
        <v>90</v>
      </c>
      <c r="DM5" s="47" t="s">
        <v>113</v>
      </c>
      <c r="DN5" s="47" t="s">
        <v>101</v>
      </c>
      <c r="DO5" s="47" t="s">
        <v>93</v>
      </c>
      <c r="DP5" s="47" t="s">
        <v>94</v>
      </c>
      <c r="DQ5" s="47" t="s">
        <v>95</v>
      </c>
      <c r="DR5" s="47" t="s">
        <v>96</v>
      </c>
      <c r="DS5" s="47" t="s">
        <v>97</v>
      </c>
      <c r="DT5" s="47" t="s">
        <v>98</v>
      </c>
      <c r="DU5" s="47" t="s">
        <v>99</v>
      </c>
    </row>
    <row r="6" spans="1:125" s="54" customFormat="1" x14ac:dyDescent="0.2">
      <c r="A6" s="37" t="s">
        <v>114</v>
      </c>
      <c r="B6" s="48">
        <f>B8</f>
        <v>2023</v>
      </c>
      <c r="C6" s="48">
        <f t="shared" ref="C6:X6" si="1">C8</f>
        <v>82031</v>
      </c>
      <c r="D6" s="48">
        <f t="shared" si="1"/>
        <v>47</v>
      </c>
      <c r="E6" s="48">
        <f t="shared" si="1"/>
        <v>14</v>
      </c>
      <c r="F6" s="48">
        <f t="shared" si="1"/>
        <v>0</v>
      </c>
      <c r="G6" s="48">
        <f t="shared" si="1"/>
        <v>2</v>
      </c>
      <c r="H6" s="48" t="str">
        <f>SUBSTITUTE(H8,"　","")</f>
        <v>茨城県土浦市</v>
      </c>
      <c r="I6" s="48" t="str">
        <f t="shared" si="1"/>
        <v>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39</v>
      </c>
      <c r="S6" s="50" t="str">
        <f t="shared" si="1"/>
        <v>駅</v>
      </c>
      <c r="T6" s="50" t="str">
        <f t="shared" si="1"/>
        <v>有</v>
      </c>
      <c r="U6" s="51">
        <f t="shared" si="1"/>
        <v>28075</v>
      </c>
      <c r="V6" s="51">
        <f t="shared" si="1"/>
        <v>1155</v>
      </c>
      <c r="W6" s="51">
        <f t="shared" si="1"/>
        <v>200</v>
      </c>
      <c r="X6" s="50" t="str">
        <f t="shared" si="1"/>
        <v>利用料金制</v>
      </c>
      <c r="Y6" s="52">
        <f>IF(Y8="-",NA(),Y8)</f>
        <v>207.1</v>
      </c>
      <c r="Z6" s="52">
        <f t="shared" ref="Z6:AH6" si="2">IF(Z8="-",NA(),Z8)</f>
        <v>102.8</v>
      </c>
      <c r="AA6" s="52">
        <f t="shared" si="2"/>
        <v>133.6</v>
      </c>
      <c r="AB6" s="52">
        <f t="shared" si="2"/>
        <v>127.1</v>
      </c>
      <c r="AC6" s="52">
        <f t="shared" si="2"/>
        <v>140.19999999999999</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59.8</v>
      </c>
      <c r="BG6" s="52">
        <f t="shared" ref="BG6:BO6" si="5">IF(BG8="-",NA(),BG8)</f>
        <v>4.5</v>
      </c>
      <c r="BH6" s="52">
        <f t="shared" si="5"/>
        <v>38.299999999999997</v>
      </c>
      <c r="BI6" s="52">
        <f t="shared" si="5"/>
        <v>48.4</v>
      </c>
      <c r="BJ6" s="52">
        <f t="shared" si="5"/>
        <v>51.5</v>
      </c>
      <c r="BK6" s="52">
        <f t="shared" si="5"/>
        <v>13.5</v>
      </c>
      <c r="BL6" s="52">
        <f t="shared" si="5"/>
        <v>7.1</v>
      </c>
      <c r="BM6" s="52">
        <f t="shared" si="5"/>
        <v>5.6</v>
      </c>
      <c r="BN6" s="52">
        <f t="shared" si="5"/>
        <v>18.100000000000001</v>
      </c>
      <c r="BO6" s="52">
        <f t="shared" si="5"/>
        <v>22.7</v>
      </c>
      <c r="BP6" s="49" t="str">
        <f>IF(BP8="-","",IF(BP8="-","【-】","【"&amp;SUBSTITUTE(TEXT(BP8,"#,##0.0"),"-","△")&amp;"】"))</f>
        <v>【△55.6】</v>
      </c>
      <c r="BQ6" s="53">
        <f>IF(BQ8="-",NA(),BQ8)</f>
        <v>37173</v>
      </c>
      <c r="BR6" s="53">
        <f t="shared" ref="BR6:BZ6" si="6">IF(BR8="-",NA(),BR8)</f>
        <v>424</v>
      </c>
      <c r="BS6" s="53">
        <f t="shared" si="6"/>
        <v>23560</v>
      </c>
      <c r="BT6" s="53">
        <f t="shared" si="6"/>
        <v>31840</v>
      </c>
      <c r="BU6" s="53">
        <f t="shared" si="6"/>
        <v>42372</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115</v>
      </c>
      <c r="CM6" s="51">
        <f t="shared" ref="CM6:CN6" si="7">CM8</f>
        <v>406536</v>
      </c>
      <c r="CN6" s="51">
        <f t="shared" si="7"/>
        <v>73500</v>
      </c>
      <c r="CO6" s="52"/>
      <c r="CP6" s="52"/>
      <c r="CQ6" s="52"/>
      <c r="CR6" s="52"/>
      <c r="CS6" s="52"/>
      <c r="CT6" s="52"/>
      <c r="CU6" s="52"/>
      <c r="CV6" s="52"/>
      <c r="CW6" s="52"/>
      <c r="CX6" s="52"/>
      <c r="CY6" s="49" t="s">
        <v>115</v>
      </c>
      <c r="CZ6" s="52">
        <f>IF(CZ8="-",NA(),CZ8)</f>
        <v>290.39999999999998</v>
      </c>
      <c r="DA6" s="52">
        <f t="shared" ref="DA6:DI6" si="8">IF(DA8="-",NA(),DA8)</f>
        <v>441.3</v>
      </c>
      <c r="DB6" s="52">
        <f t="shared" si="8"/>
        <v>394.9</v>
      </c>
      <c r="DC6" s="52">
        <f t="shared" si="8"/>
        <v>313.89999999999998</v>
      </c>
      <c r="DD6" s="52">
        <f t="shared" si="8"/>
        <v>230.3</v>
      </c>
      <c r="DE6" s="52">
        <f t="shared" si="8"/>
        <v>1263.5</v>
      </c>
      <c r="DF6" s="52">
        <f t="shared" si="8"/>
        <v>108.5</v>
      </c>
      <c r="DG6" s="52">
        <f t="shared" si="8"/>
        <v>136.19999999999999</v>
      </c>
      <c r="DH6" s="52">
        <f t="shared" si="8"/>
        <v>104.8</v>
      </c>
      <c r="DI6" s="52">
        <f t="shared" si="8"/>
        <v>80.7</v>
      </c>
      <c r="DJ6" s="49" t="str">
        <f>IF(DJ8="-","",IF(DJ8="-","【-】","【"&amp;SUBSTITUTE(TEXT(DJ8,"#,##0.0"),"-","△")&amp;"】"))</f>
        <v>【79.0】</v>
      </c>
      <c r="DK6" s="52">
        <f>IF(DK8="-",NA(),DK8)</f>
        <v>26</v>
      </c>
      <c r="DL6" s="52">
        <f t="shared" ref="DL6:DT6" si="9">IF(DL8="-",NA(),DL8)</f>
        <v>17.7</v>
      </c>
      <c r="DM6" s="52">
        <f t="shared" si="9"/>
        <v>20.7</v>
      </c>
      <c r="DN6" s="52">
        <f t="shared" si="9"/>
        <v>25.5</v>
      </c>
      <c r="DO6" s="52">
        <f t="shared" si="9"/>
        <v>30.3</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116</v>
      </c>
      <c r="B7" s="48">
        <f t="shared" ref="B7:X7" si="10">B8</f>
        <v>2023</v>
      </c>
      <c r="C7" s="48">
        <f t="shared" si="10"/>
        <v>82031</v>
      </c>
      <c r="D7" s="48">
        <f t="shared" si="10"/>
        <v>47</v>
      </c>
      <c r="E7" s="48">
        <f t="shared" si="10"/>
        <v>14</v>
      </c>
      <c r="F7" s="48">
        <f t="shared" si="10"/>
        <v>0</v>
      </c>
      <c r="G7" s="48">
        <f t="shared" si="10"/>
        <v>2</v>
      </c>
      <c r="H7" s="48" t="str">
        <f t="shared" si="10"/>
        <v>茨城県　土浦市</v>
      </c>
      <c r="I7" s="48" t="str">
        <f t="shared" si="10"/>
        <v>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39</v>
      </c>
      <c r="S7" s="50" t="str">
        <f t="shared" si="10"/>
        <v>駅</v>
      </c>
      <c r="T7" s="50" t="str">
        <f t="shared" si="10"/>
        <v>有</v>
      </c>
      <c r="U7" s="51">
        <f t="shared" si="10"/>
        <v>28075</v>
      </c>
      <c r="V7" s="51">
        <f t="shared" si="10"/>
        <v>1155</v>
      </c>
      <c r="W7" s="51">
        <f t="shared" si="10"/>
        <v>200</v>
      </c>
      <c r="X7" s="50" t="str">
        <f t="shared" si="10"/>
        <v>利用料金制</v>
      </c>
      <c r="Y7" s="52">
        <f>Y8</f>
        <v>207.1</v>
      </c>
      <c r="Z7" s="52">
        <f t="shared" ref="Z7:AH7" si="11">Z8</f>
        <v>102.8</v>
      </c>
      <c r="AA7" s="52">
        <f t="shared" si="11"/>
        <v>133.6</v>
      </c>
      <c r="AB7" s="52">
        <f t="shared" si="11"/>
        <v>127.1</v>
      </c>
      <c r="AC7" s="52">
        <f t="shared" si="11"/>
        <v>140.19999999999999</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59.8</v>
      </c>
      <c r="BG7" s="52">
        <f t="shared" ref="BG7:BO7" si="14">BG8</f>
        <v>4.5</v>
      </c>
      <c r="BH7" s="52">
        <f t="shared" si="14"/>
        <v>38.299999999999997</v>
      </c>
      <c r="BI7" s="52">
        <f t="shared" si="14"/>
        <v>48.4</v>
      </c>
      <c r="BJ7" s="52">
        <f t="shared" si="14"/>
        <v>51.5</v>
      </c>
      <c r="BK7" s="52">
        <f t="shared" si="14"/>
        <v>13.5</v>
      </c>
      <c r="BL7" s="52">
        <f t="shared" si="14"/>
        <v>7.1</v>
      </c>
      <c r="BM7" s="52">
        <f t="shared" si="14"/>
        <v>5.6</v>
      </c>
      <c r="BN7" s="52">
        <f t="shared" si="14"/>
        <v>18.100000000000001</v>
      </c>
      <c r="BO7" s="52">
        <f t="shared" si="14"/>
        <v>22.7</v>
      </c>
      <c r="BP7" s="49"/>
      <c r="BQ7" s="53">
        <f>BQ8</f>
        <v>37173</v>
      </c>
      <c r="BR7" s="53">
        <f t="shared" ref="BR7:BZ7" si="15">BR8</f>
        <v>424</v>
      </c>
      <c r="BS7" s="53">
        <f t="shared" si="15"/>
        <v>23560</v>
      </c>
      <c r="BT7" s="53">
        <f t="shared" si="15"/>
        <v>31840</v>
      </c>
      <c r="BU7" s="53">
        <f t="shared" si="15"/>
        <v>42372</v>
      </c>
      <c r="BV7" s="53">
        <f t="shared" si="15"/>
        <v>22466</v>
      </c>
      <c r="BW7" s="53">
        <f t="shared" si="15"/>
        <v>4211</v>
      </c>
      <c r="BX7" s="53">
        <f t="shared" si="15"/>
        <v>10653</v>
      </c>
      <c r="BY7" s="53">
        <f t="shared" si="15"/>
        <v>17717</v>
      </c>
      <c r="BZ7" s="53">
        <f t="shared" si="15"/>
        <v>21349</v>
      </c>
      <c r="CA7" s="51"/>
      <c r="CB7" s="52" t="s">
        <v>117</v>
      </c>
      <c r="CC7" s="52" t="s">
        <v>117</v>
      </c>
      <c r="CD7" s="52" t="s">
        <v>117</v>
      </c>
      <c r="CE7" s="52" t="s">
        <v>117</v>
      </c>
      <c r="CF7" s="52" t="s">
        <v>117</v>
      </c>
      <c r="CG7" s="52" t="s">
        <v>117</v>
      </c>
      <c r="CH7" s="52" t="s">
        <v>117</v>
      </c>
      <c r="CI7" s="52" t="s">
        <v>117</v>
      </c>
      <c r="CJ7" s="52" t="s">
        <v>117</v>
      </c>
      <c r="CK7" s="52" t="s">
        <v>118</v>
      </c>
      <c r="CL7" s="49"/>
      <c r="CM7" s="51">
        <f>CM8</f>
        <v>406536</v>
      </c>
      <c r="CN7" s="51">
        <f>CN8</f>
        <v>73500</v>
      </c>
      <c r="CO7" s="52" t="s">
        <v>117</v>
      </c>
      <c r="CP7" s="52" t="s">
        <v>117</v>
      </c>
      <c r="CQ7" s="52" t="s">
        <v>117</v>
      </c>
      <c r="CR7" s="52" t="s">
        <v>117</v>
      </c>
      <c r="CS7" s="52" t="s">
        <v>117</v>
      </c>
      <c r="CT7" s="52" t="s">
        <v>117</v>
      </c>
      <c r="CU7" s="52" t="s">
        <v>117</v>
      </c>
      <c r="CV7" s="52" t="s">
        <v>117</v>
      </c>
      <c r="CW7" s="52" t="s">
        <v>117</v>
      </c>
      <c r="CX7" s="52" t="s">
        <v>119</v>
      </c>
      <c r="CY7" s="49"/>
      <c r="CZ7" s="52">
        <f>CZ8</f>
        <v>290.39999999999998</v>
      </c>
      <c r="DA7" s="52">
        <f t="shared" ref="DA7:DI7" si="16">DA8</f>
        <v>441.3</v>
      </c>
      <c r="DB7" s="52">
        <f t="shared" si="16"/>
        <v>394.9</v>
      </c>
      <c r="DC7" s="52">
        <f t="shared" si="16"/>
        <v>313.89999999999998</v>
      </c>
      <c r="DD7" s="52">
        <f t="shared" si="16"/>
        <v>230.3</v>
      </c>
      <c r="DE7" s="52">
        <f t="shared" si="16"/>
        <v>1263.5</v>
      </c>
      <c r="DF7" s="52">
        <f t="shared" si="16"/>
        <v>108.5</v>
      </c>
      <c r="DG7" s="52">
        <f t="shared" si="16"/>
        <v>136.19999999999999</v>
      </c>
      <c r="DH7" s="52">
        <f t="shared" si="16"/>
        <v>104.8</v>
      </c>
      <c r="DI7" s="52">
        <f t="shared" si="16"/>
        <v>80.7</v>
      </c>
      <c r="DJ7" s="49"/>
      <c r="DK7" s="52">
        <f>DK8</f>
        <v>26</v>
      </c>
      <c r="DL7" s="52">
        <f t="shared" ref="DL7:DT7" si="17">DL8</f>
        <v>17.7</v>
      </c>
      <c r="DM7" s="52">
        <f t="shared" si="17"/>
        <v>20.7</v>
      </c>
      <c r="DN7" s="52">
        <f t="shared" si="17"/>
        <v>25.5</v>
      </c>
      <c r="DO7" s="52">
        <f t="shared" si="17"/>
        <v>30.3</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82031</v>
      </c>
      <c r="D8" s="55">
        <v>47</v>
      </c>
      <c r="E8" s="55">
        <v>14</v>
      </c>
      <c r="F8" s="55">
        <v>0</v>
      </c>
      <c r="G8" s="55">
        <v>2</v>
      </c>
      <c r="H8" s="55" t="s">
        <v>120</v>
      </c>
      <c r="I8" s="55" t="s">
        <v>121</v>
      </c>
      <c r="J8" s="55" t="s">
        <v>122</v>
      </c>
      <c r="K8" s="55" t="s">
        <v>123</v>
      </c>
      <c r="L8" s="55" t="s">
        <v>124</v>
      </c>
      <c r="M8" s="55" t="s">
        <v>125</v>
      </c>
      <c r="N8" s="55" t="s">
        <v>126</v>
      </c>
      <c r="O8" s="56" t="s">
        <v>127</v>
      </c>
      <c r="P8" s="57" t="s">
        <v>128</v>
      </c>
      <c r="Q8" s="57" t="s">
        <v>129</v>
      </c>
      <c r="R8" s="58">
        <v>39</v>
      </c>
      <c r="S8" s="57" t="s">
        <v>130</v>
      </c>
      <c r="T8" s="57" t="s">
        <v>131</v>
      </c>
      <c r="U8" s="58">
        <v>28075</v>
      </c>
      <c r="V8" s="58">
        <v>1155</v>
      </c>
      <c r="W8" s="58">
        <v>200</v>
      </c>
      <c r="X8" s="57" t="s">
        <v>132</v>
      </c>
      <c r="Y8" s="59">
        <v>207.1</v>
      </c>
      <c r="Z8" s="59">
        <v>102.8</v>
      </c>
      <c r="AA8" s="59">
        <v>133.6</v>
      </c>
      <c r="AB8" s="59">
        <v>127.1</v>
      </c>
      <c r="AC8" s="59">
        <v>140.19999999999999</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59.8</v>
      </c>
      <c r="BG8" s="59">
        <v>4.5</v>
      </c>
      <c r="BH8" s="59">
        <v>38.299999999999997</v>
      </c>
      <c r="BI8" s="59">
        <v>48.4</v>
      </c>
      <c r="BJ8" s="59">
        <v>51.5</v>
      </c>
      <c r="BK8" s="59">
        <v>13.5</v>
      </c>
      <c r="BL8" s="59">
        <v>7.1</v>
      </c>
      <c r="BM8" s="59">
        <v>5.6</v>
      </c>
      <c r="BN8" s="59">
        <v>18.100000000000001</v>
      </c>
      <c r="BO8" s="59">
        <v>22.7</v>
      </c>
      <c r="BP8" s="56">
        <v>-55.6</v>
      </c>
      <c r="BQ8" s="60">
        <v>37173</v>
      </c>
      <c r="BR8" s="60">
        <v>424</v>
      </c>
      <c r="BS8" s="60">
        <v>23560</v>
      </c>
      <c r="BT8" s="61">
        <v>31840</v>
      </c>
      <c r="BU8" s="61">
        <v>42372</v>
      </c>
      <c r="BV8" s="60">
        <v>22466</v>
      </c>
      <c r="BW8" s="60">
        <v>4211</v>
      </c>
      <c r="BX8" s="60">
        <v>10653</v>
      </c>
      <c r="BY8" s="60">
        <v>17717</v>
      </c>
      <c r="BZ8" s="60">
        <v>21349</v>
      </c>
      <c r="CA8" s="58">
        <v>12639</v>
      </c>
      <c r="CB8" s="59" t="s">
        <v>124</v>
      </c>
      <c r="CC8" s="59" t="s">
        <v>124</v>
      </c>
      <c r="CD8" s="59" t="s">
        <v>124</v>
      </c>
      <c r="CE8" s="59" t="s">
        <v>124</v>
      </c>
      <c r="CF8" s="59" t="s">
        <v>124</v>
      </c>
      <c r="CG8" s="59" t="s">
        <v>124</v>
      </c>
      <c r="CH8" s="59" t="s">
        <v>124</v>
      </c>
      <c r="CI8" s="59" t="s">
        <v>124</v>
      </c>
      <c r="CJ8" s="59" t="s">
        <v>124</v>
      </c>
      <c r="CK8" s="59" t="s">
        <v>124</v>
      </c>
      <c r="CL8" s="56" t="s">
        <v>124</v>
      </c>
      <c r="CM8" s="58">
        <v>406536</v>
      </c>
      <c r="CN8" s="58">
        <v>73500</v>
      </c>
      <c r="CO8" s="59" t="s">
        <v>124</v>
      </c>
      <c r="CP8" s="59" t="s">
        <v>124</v>
      </c>
      <c r="CQ8" s="59" t="s">
        <v>124</v>
      </c>
      <c r="CR8" s="59" t="s">
        <v>124</v>
      </c>
      <c r="CS8" s="59" t="s">
        <v>124</v>
      </c>
      <c r="CT8" s="59" t="s">
        <v>124</v>
      </c>
      <c r="CU8" s="59" t="s">
        <v>124</v>
      </c>
      <c r="CV8" s="59" t="s">
        <v>124</v>
      </c>
      <c r="CW8" s="59" t="s">
        <v>124</v>
      </c>
      <c r="CX8" s="59" t="s">
        <v>124</v>
      </c>
      <c r="CY8" s="56" t="s">
        <v>124</v>
      </c>
      <c r="CZ8" s="59">
        <v>290.39999999999998</v>
      </c>
      <c r="DA8" s="59">
        <v>441.3</v>
      </c>
      <c r="DB8" s="59">
        <v>394.9</v>
      </c>
      <c r="DC8" s="59">
        <v>313.89999999999998</v>
      </c>
      <c r="DD8" s="59">
        <v>230.3</v>
      </c>
      <c r="DE8" s="59">
        <v>1263.5</v>
      </c>
      <c r="DF8" s="59">
        <v>108.5</v>
      </c>
      <c r="DG8" s="59">
        <v>136.19999999999999</v>
      </c>
      <c r="DH8" s="59">
        <v>104.8</v>
      </c>
      <c r="DI8" s="59">
        <v>80.7</v>
      </c>
      <c r="DJ8" s="56">
        <v>79</v>
      </c>
      <c r="DK8" s="59">
        <v>26</v>
      </c>
      <c r="DL8" s="59">
        <v>17.7</v>
      </c>
      <c r="DM8" s="59">
        <v>20.7</v>
      </c>
      <c r="DN8" s="59">
        <v>25.5</v>
      </c>
      <c r="DO8" s="59">
        <v>30.3</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2025-02-04T02:05:48Z</cp:lastPrinted>
  <dcterms:created xsi:type="dcterms:W3CDTF">2024-12-19T01:02:38Z</dcterms:created>
  <dcterms:modified xsi:type="dcterms:W3CDTF">2025-03-03T01:48:50Z</dcterms:modified>
  <cp:category/>
</cp:coreProperties>
</file>