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360" yWindow="72" windowWidth="19392" windowHeight="7380" tabRatio="707" activeTab="3"/>
  </bookViews>
  <sheets>
    <sheet name="説明" sheetId="83" r:id="rId1"/>
    <sheet name="更新内容" sheetId="94" r:id="rId2"/>
    <sheet name="基本データ" sheetId="42" r:id="rId3"/>
    <sheet name="提出書類一覧" sheetId="10" r:id="rId4"/>
    <sheet name="1-1" sheetId="104" r:id="rId5"/>
    <sheet name="1-2" sheetId="105" r:id="rId6"/>
    <sheet name="2-1" sheetId="45" r:id="rId7"/>
    <sheet name="2-2" sheetId="46" r:id="rId8"/>
    <sheet name="3-1" sheetId="106" r:id="rId9"/>
    <sheet name="3-2" sheetId="107" r:id="rId10"/>
    <sheet name="4" sheetId="53" r:id="rId11"/>
    <sheet name="5" sheetId="18" r:id="rId12"/>
    <sheet name="5参考" sheetId="25" r:id="rId13"/>
    <sheet name="5-1" sheetId="17" r:id="rId14"/>
    <sheet name="6" sheetId="1" r:id="rId15"/>
    <sheet name="14-1" sheetId="6" r:id="rId16"/>
    <sheet name="14-1例" sheetId="7" r:id="rId17"/>
    <sheet name="14-2" sheetId="8" r:id="rId18"/>
    <sheet name="14-2例" sheetId="11" r:id="rId19"/>
    <sheet name="14-3" sheetId="9" r:id="rId20"/>
    <sheet name="14-3例" sheetId="33" r:id="rId21"/>
    <sheet name="15-1" sheetId="2" r:id="rId22"/>
    <sheet name="15-1例" sheetId="5" r:id="rId23"/>
    <sheet name="15-2" sheetId="3" r:id="rId24"/>
    <sheet name="15-2例" sheetId="4" r:id="rId25"/>
    <sheet name="16" sheetId="32" r:id="rId26"/>
    <sheet name="17" sheetId="13" r:id="rId27"/>
    <sheet name="18" sheetId="24" r:id="rId28"/>
    <sheet name="23" sheetId="40" r:id="rId29"/>
    <sheet name="23-1" sheetId="37" r:id="rId30"/>
    <sheet name="23-2" sheetId="38" r:id="rId31"/>
    <sheet name="23-3" sheetId="16" r:id="rId32"/>
    <sheet name="23-4" sheetId="21" r:id="rId33"/>
    <sheet name="23-5" sheetId="22" r:id="rId34"/>
    <sheet name="23-6" sheetId="27" r:id="rId35"/>
    <sheet name="23-7" sheetId="28" r:id="rId36"/>
    <sheet name="23-8" sheetId="41" r:id="rId37"/>
    <sheet name="25" sheetId="35" r:id="rId38"/>
    <sheet name="25-1" sheetId="43" r:id="rId39"/>
    <sheet name="25-2" sheetId="44" r:id="rId40"/>
    <sheet name="25-3" sheetId="47" r:id="rId41"/>
    <sheet name="25-4" sheetId="48" r:id="rId42"/>
    <sheet name="25-5" sheetId="50" r:id="rId43"/>
    <sheet name="25-6" sheetId="51" r:id="rId44"/>
    <sheet name="25-7" sheetId="52" r:id="rId45"/>
    <sheet name="25-8" sheetId="54" r:id="rId46"/>
    <sheet name="25-9" sheetId="55" r:id="rId47"/>
    <sheet name="25-10" sheetId="56" r:id="rId48"/>
    <sheet name="26" sheetId="34" r:id="rId49"/>
    <sheet name="28" sheetId="91" r:id="rId50"/>
    <sheet name="31" sheetId="93" r:id="rId51"/>
    <sheet name="32" sheetId="59" r:id="rId52"/>
    <sheet name="33" sheetId="58" r:id="rId53"/>
    <sheet name="34" sheetId="57" r:id="rId54"/>
    <sheet name="37" sheetId="49" r:id="rId55"/>
    <sheet name="38" sheetId="36" r:id="rId56"/>
    <sheet name="40" sheetId="85" r:id="rId57"/>
    <sheet name="42-1" sheetId="19" r:id="rId58"/>
    <sheet name="42-2" sheetId="20" r:id="rId59"/>
    <sheet name="42参考1" sheetId="23" r:id="rId60"/>
    <sheet name="42参考3" sheetId="26" r:id="rId61"/>
    <sheet name="46-1" sheetId="39" r:id="rId62"/>
    <sheet name="46-2" sheetId="60" r:id="rId63"/>
    <sheet name="46-①" sheetId="29" r:id="rId64"/>
    <sheet name="46-②" sheetId="30" r:id="rId65"/>
    <sheet name="46-③" sheetId="31" r:id="rId66"/>
    <sheet name="47" sheetId="12" r:id="rId67"/>
    <sheet name="47-1" sheetId="14" r:id="rId68"/>
    <sheet name="47-2" sheetId="15" r:id="rId69"/>
    <sheet name="49" sheetId="69" r:id="rId70"/>
    <sheet name="50" sheetId="124" r:id="rId71"/>
    <sheet name="51" sheetId="87" r:id="rId72"/>
    <sheet name="53-1" sheetId="89" r:id="rId73"/>
    <sheet name="53-2" sheetId="90" r:id="rId74"/>
  </sheets>
  <externalReferences>
    <externalReference r:id="rId75"/>
    <externalReference r:id="rId76"/>
  </externalReferences>
  <definedNames>
    <definedName name="金額区分別購入率">'5参考'!$A$16:$N$20</definedName>
    <definedName name="grpKeiyaku">#REF!</definedName>
    <definedName name="区分２">'5参考'!$A$17:$N$17</definedName>
    <definedName name="区分４">'5参考'!$A$19:$N$19</definedName>
    <definedName name="grpUkesyo">#REF!</definedName>
    <definedName name="区分５">'5参考'!$A$20:$N$20</definedName>
    <definedName name="区分１">'5参考'!$A$16:$N$16</definedName>
    <definedName name="_Fill" hidden="1">#REF!</definedName>
    <definedName name="_Table1_Out" hidden="1">#REF!</definedName>
    <definedName name="_Table1_In1" hidden="1">#REF!</definedName>
    <definedName name="区分３">'5参考'!$A$18:$N$18</definedName>
    <definedName name="_xlnm.Print_Area" localSheetId="14">'6'!$A$1:$N$35</definedName>
    <definedName name="_xlnm.Print_Area" localSheetId="21">'15-1'!$A$1:$AG$51</definedName>
    <definedName name="_xlnm._FilterDatabase" localSheetId="23" hidden="1">'15-2'!$A$15:$N$51</definedName>
    <definedName name="_xlnm.Print_Area" localSheetId="23">'15-2'!$A$1:$M$51</definedName>
    <definedName name="_xlnm._FilterDatabase" localSheetId="24" hidden="1">'15-2例'!$A$15:$N$51</definedName>
    <definedName name="_xlnm.Print_Area" localSheetId="24">'15-2例'!$A$1:$M$51</definedName>
    <definedName name="_xlnm.Print_Area" localSheetId="15">'14-1'!$A$1:$CE$64</definedName>
    <definedName name="_xlnm.Print_Area" localSheetId="16">'14-1例'!$A$1:$CG$73</definedName>
    <definedName name="_xlnm.Print_Area" localSheetId="17">'14-2'!$A$1:$CF$63</definedName>
    <definedName name="_xlnm.Print_Area" localSheetId="19">'14-3'!$A$1:$U$78</definedName>
    <definedName name="_xlnm.Print_Area" localSheetId="3">提出書類一覧!$A$1:$O$59</definedName>
    <definedName name="_xlnm.Print_Area" localSheetId="18">'14-2例'!$A$1:$CH$73</definedName>
    <definedName name="_xlnm.Print_Area" localSheetId="66">'47'!$A$1:$Q$55</definedName>
    <definedName name="_xlnm.Print_Area" localSheetId="26">'17'!$A$1:$P$24</definedName>
    <definedName name="_xlnm.Print_Area" localSheetId="67">'47-1'!$A$1:$L$50</definedName>
    <definedName name="_xlnm.Print_Area" localSheetId="68">'47-2'!$A$1:$H$36</definedName>
    <definedName name="_xlnm.Print_Area" localSheetId="31">'23-3'!$A$1:$CB$63</definedName>
    <definedName name="_xlnm.Print_Area" localSheetId="13">'5-1'!$A$1:$AS$34</definedName>
    <definedName name="_xlnm.Print_Area" localSheetId="11">'5'!$A$1:$T$44</definedName>
    <definedName name="_xlnm.Print_Area" localSheetId="57">'42-1'!$A$1:$AL$55</definedName>
    <definedName name="_xlnm.Print_Area" localSheetId="58">'42-2'!$B$1:$AW$180</definedName>
    <definedName name="_xlnm.Print_Area" localSheetId="32">'23-4'!$A$1:$CB$76</definedName>
    <definedName name="_xlnm.Print_Area" localSheetId="33">'23-5'!$A$1:$CB$60</definedName>
    <definedName name="_xlnm.Print_Area" localSheetId="27">'18'!$A$1:$Z$57</definedName>
    <definedName name="_xlnm.Print_Area" localSheetId="12">'5参考'!$A$1:$O$26</definedName>
    <definedName name="_xlnm.Print_Area" localSheetId="60">'42参考3'!$A$1:$AY$53</definedName>
    <definedName name="_xlnm.Print_Area" localSheetId="34">'23-6'!$A$1:$CB$74</definedName>
    <definedName name="_xlnm.Print_Area" localSheetId="35">'23-7'!$A$1:$CB$74</definedName>
    <definedName name="_xlnm.Print_Area" localSheetId="63">'46-①'!$A$1:$J$63</definedName>
    <definedName name="_xlnm.Print_Area" localSheetId="64">'46-②'!$A$1:$J$55</definedName>
    <definedName name="_xlnm.Print_Area" localSheetId="65">'46-③'!$A$1:$J$60</definedName>
    <definedName name="_xlnm.Print_Area" localSheetId="25">'16'!$A$1:$X$49</definedName>
    <definedName name="_xlnm.Print_Area" localSheetId="20">'14-3例'!$A$1:$U$78</definedName>
    <definedName name="_xlnm.Print_Area" localSheetId="48">'26'!$A$1:$O$58</definedName>
    <definedName name="_xlnm.Print_Area" localSheetId="37">'25'!$A$1:$CB$68</definedName>
    <definedName name="_xlnm.Print_Area" localSheetId="55">'38'!$A$1:$CB$41</definedName>
    <definedName name="_xlnm.Print_Area" localSheetId="29">'23-1'!$A$1:$CC$85</definedName>
    <definedName name="_xlnm.Print_Area" localSheetId="30">'23-2'!$A$1:$CC$33</definedName>
    <definedName name="_xlnm.Print_Area" localSheetId="61">'46-1'!$A$1:$J$40</definedName>
    <definedName name="_xlnm.Print_Area" localSheetId="28">'23'!$A$1:$CB$68</definedName>
    <definedName name="_xlnm.Print_Area" localSheetId="36">'23-8'!$A$1:$BD$44</definedName>
    <definedName name="_xlnm.Print_Area" localSheetId="38">'25-1'!$A$1:$CA$40</definedName>
    <definedName name="_xlnm.Print_Area" localSheetId="39">'25-2'!$A$1:$CA$89</definedName>
    <definedName name="_xlnm.Print_Area" localSheetId="6">'2-1'!$A$1:$DD$27</definedName>
    <definedName name="_xlnm.Print_Area" localSheetId="7">'2-2'!$A$1:$DD$15</definedName>
    <definedName name="_xlnm.Print_Area" localSheetId="40">'25-3'!$A$1:$AZ$43</definedName>
    <definedName name="_xlnm.Print_Area" localSheetId="41">'25-4'!$A$1:$AZ$43</definedName>
    <definedName name="_xlnm.Print_Area" localSheetId="54">'37'!$A$1:$N$34</definedName>
    <definedName name="_xlnm.Print_Area" localSheetId="42">'25-5'!$A$1:$M$31</definedName>
    <definedName name="_xlnm.Print_Area" localSheetId="43">'25-6'!$A$1:$CA$44</definedName>
    <definedName name="_xlnm.Print_Area" localSheetId="44">'25-7'!$A$1:$CA$44</definedName>
    <definedName name="_xlnm.Print_Area" localSheetId="10">'4'!$A$1:$L$37</definedName>
    <definedName name="_xlnm.Print_Area" localSheetId="45">'25-8'!$A$1:$Q$22</definedName>
    <definedName name="_xlnm.Print_Area" localSheetId="46">'25-9'!$A$1:$CA$41</definedName>
    <definedName name="_xlnm.Print_Area" localSheetId="47">'25-10'!$A$1:$CA$44</definedName>
    <definedName name="_xlnm.Print_Area" localSheetId="53">'34'!$A$1:$J$28</definedName>
    <definedName name="_xlnm.Print_Area" localSheetId="52">'33'!$A$1:$I$28</definedName>
    <definedName name="_xlnm.Print_Area" localSheetId="51">'32'!$A$1:$J$23</definedName>
    <definedName name="_xlnm.Print_Area" localSheetId="62">'46-2'!$A$1:$D$111</definedName>
    <definedName name="_xlnm.Print_Area" localSheetId="69">'49'!$A$1:$J$53</definedName>
    <definedName name="_xlnm.Print_Area" localSheetId="0">説明!$A$1:$C$24</definedName>
    <definedName name="_xlnm.Print_Area" localSheetId="56">'40'!$A$1:$E$69</definedName>
    <definedName name="_xlnm.Print_Area" localSheetId="71">'51'!$A$1:$K$103</definedName>
    <definedName name="_xlnm.Print_Area" localSheetId="72">'53-1'!$A$1:$G$46</definedName>
    <definedName name="_xlnm.Print_Area" localSheetId="73">'53-2'!$A$1:$J$45</definedName>
    <definedName name="_xlnm.Print_Area" localSheetId="49">'28'!$A$1:$K$46</definedName>
    <definedName name="_xlnm.Print_Area" localSheetId="50">'31'!$A$1:$I$49</definedName>
    <definedName name="_xlnm.Print_Area" localSheetId="1">更新内容!$A$1:$E$41</definedName>
    <definedName name="_xlnm.Print_Area" localSheetId="4">'1-1'!$A$1:$O$27</definedName>
    <definedName name="_xlnm.Print_Area" localSheetId="5">'1-2'!$A$1:$N$15</definedName>
    <definedName name="_xlnm.Print_Area" localSheetId="8">'3-1'!$A$1:$O$26</definedName>
    <definedName name="_xlnm.Print_Area" localSheetId="9">'3-2'!$A$1:$E$14</definedName>
    <definedName name="_xlnm.Print_Area" localSheetId="70">'50'!$A$1:$F$47</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<sst xmlns="http://schemas.openxmlformats.org/spreadsheetml/2006/main" xmlns:r="http://schemas.openxmlformats.org/officeDocument/2006/relationships" count="2205" uniqueCount="2205">
  <si>
    <t>（届出先）土　浦　市　長</t>
    <rPh sb="1" eb="3">
      <t>トドケデ</t>
    </rPh>
    <rPh sb="3" eb="4">
      <t>サキ</t>
    </rPh>
    <rPh sb="5" eb="6">
      <t>ツチ</t>
    </rPh>
    <rPh sb="7" eb="8">
      <t>ウラ</t>
    </rPh>
    <rPh sb="9" eb="10">
      <t>シ</t>
    </rPh>
    <rPh sb="11" eb="12">
      <t>チョウ</t>
    </rPh>
    <phoneticPr fontId="165"/>
  </si>
  <si>
    <t>着工届</t>
    <rPh sb="0" eb="2">
      <t>チャッコウ</t>
    </rPh>
    <rPh sb="2" eb="3">
      <t>トドケ</t>
    </rPh>
    <phoneticPr fontId="12"/>
  </si>
  <si>
    <t>別添　再生資源利用(促進)実施書のとおり</t>
  </si>
  <si>
    <r>
      <t>別</t>
    </r>
    <r>
      <rPr>
        <sz val="9"/>
        <color rgb="00000000"/>
        <rFont val="ＭＳ 明朝"/>
      </rPr>
      <t>紙２</t>
    </r>
  </si>
  <si>
    <t>工事主要材料使用総括表</t>
    <rPh sb="0" eb="2">
      <t>コウジ</t>
    </rPh>
    <rPh sb="2" eb="4">
      <t>シュヨウ</t>
    </rPh>
    <rPh sb="4" eb="6">
      <t>ザイリョウ</t>
    </rPh>
    <rPh sb="6" eb="8">
      <t>シヨウ</t>
    </rPh>
    <rPh sb="8" eb="10">
      <t>ソウカツ</t>
    </rPh>
    <rPh sb="10" eb="11">
      <t>ヒョウ</t>
    </rPh>
    <phoneticPr fontId="12"/>
  </si>
  <si>
    <t>完成時</t>
    <rPh sb="0" eb="3">
      <t>カンセイジ</t>
    </rPh>
    <phoneticPr fontId="12"/>
  </si>
  <si>
    <t>測線の位置</t>
    <rPh sb="0" eb="1">
      <t>ソク</t>
    </rPh>
    <rPh sb="1" eb="2">
      <t>セン</t>
    </rPh>
    <rPh sb="3" eb="5">
      <t>イチ</t>
    </rPh>
    <phoneticPr fontId="12"/>
  </si>
  <si>
    <t>様式番号</t>
    <rPh sb="0" eb="2">
      <t>ヨウシキ</t>
    </rPh>
    <rPh sb="2" eb="4">
      <t>バンゴウ</t>
    </rPh>
    <phoneticPr fontId="12"/>
  </si>
  <si>
    <t>工事の工程の順序</t>
    <rPh sb="0" eb="2">
      <t>コウジ</t>
    </rPh>
    <rPh sb="3" eb="5">
      <t>コウテイ</t>
    </rPh>
    <rPh sb="6" eb="8">
      <t>ジュンジョ</t>
    </rPh>
    <phoneticPr fontId="12"/>
  </si>
  <si>
    <t>総工事費</t>
    <rPh sb="0" eb="1">
      <t>ソウ</t>
    </rPh>
    <rPh sb="1" eb="4">
      <t>コウジヒ</t>
    </rPh>
    <phoneticPr fontId="12"/>
  </si>
  <si>
    <t>請負者名</t>
  </si>
  <si>
    <t>工　事  番  号</t>
    <rPh sb="0" eb="3">
      <t>コウジ</t>
    </rPh>
    <phoneticPr fontId="166"/>
  </si>
  <si>
    <t>　自　　　令和３年　４月２８日
　至　　　令和３年　７月３０日　　　</t>
  </si>
  <si>
    <t>②屋根ふき材</t>
  </si>
  <si>
    <t xml:space="preserve">  工  事  名</t>
  </si>
  <si>
    <t>工事件名</t>
    <rPh sb="0" eb="2">
      <t>コウジ</t>
    </rPh>
    <rPh sb="2" eb="4">
      <t>ケンメイ</t>
    </rPh>
    <phoneticPr fontId="165"/>
  </si>
  <si>
    <t>契約後速やかに</t>
    <rPh sb="0" eb="2">
      <t>ケイヤク</t>
    </rPh>
    <rPh sb="2" eb="3">
      <t>ゴ</t>
    </rPh>
    <rPh sb="3" eb="4">
      <t>スミ</t>
    </rPh>
    <phoneticPr fontId="12"/>
  </si>
  <si>
    <t>基礎工事</t>
  </si>
  <si>
    <t>部数</t>
    <rPh sb="0" eb="1">
      <t>ブ</t>
    </rPh>
    <rPh sb="1" eb="2">
      <t>カズ</t>
    </rPh>
    <phoneticPr fontId="12"/>
  </si>
  <si>
    <t>　⑱　土　の　乾　燥　密　度</t>
    <rPh sb="3" eb="4">
      <t>ツチ</t>
    </rPh>
    <rPh sb="7" eb="8">
      <t>イヌイ</t>
    </rPh>
    <rPh sb="9" eb="10">
      <t>ソウ</t>
    </rPh>
    <rPh sb="11" eb="12">
      <t>ミツ</t>
    </rPh>
    <rPh sb="13" eb="14">
      <t>ド</t>
    </rPh>
    <phoneticPr fontId="12"/>
  </si>
  <si>
    <t>内　　容</t>
    <rPh sb="0" eb="1">
      <t>ナイ</t>
    </rPh>
    <rPh sb="3" eb="4">
      <t>カタチ</t>
    </rPh>
    <phoneticPr fontId="12"/>
  </si>
  <si>
    <t>［参考］Microsoft Excelにおいて、複数のワークシート間を効率的に移動するためのショートカットキー</t>
    <rPh sb="1" eb="3">
      <t>サンコウ</t>
    </rPh>
    <phoneticPr fontId="12"/>
  </si>
  <si>
    <r>
      <t>形</t>
    </r>
    <r>
      <rPr>
        <sz val="10.5"/>
        <color rgb="00000000"/>
        <rFont val="ＭＳ 明朝"/>
      </rPr>
      <t>状・寸法・品質</t>
    </r>
  </si>
  <si>
    <t>　　　　　　　　　　　　　　　　　　　　　　　　　　　　　　　　　　</t>
  </si>
  <si>
    <t>備　　考</t>
    <rPh sb="0" eb="1">
      <t>ビ</t>
    </rPh>
    <rPh sb="3" eb="4">
      <t>コウ</t>
    </rPh>
    <phoneticPr fontId="12"/>
  </si>
  <si>
    <t>小樽　二郎</t>
    <rPh sb="0" eb="1">
      <t>オタル</t>
    </rPh>
    <rPh sb="2" eb="4">
      <t>ジロウ</t>
    </rPh>
    <phoneticPr fontId="12"/>
  </si>
  <si>
    <t>検査合格後</t>
    <rPh sb="0" eb="2">
      <t>ケンサ</t>
    </rPh>
    <rPh sb="2" eb="4">
      <t>ゴウカク</t>
    </rPh>
    <rPh sb="4" eb="5">
      <t>ゴ</t>
    </rPh>
    <phoneticPr fontId="12"/>
  </si>
  <si>
    <t>責任者</t>
    <rPh sb="0" eb="3">
      <t>セキニンシャ</t>
    </rPh>
    <phoneticPr fontId="12"/>
  </si>
  <si>
    <t>工事完成届</t>
    <rPh sb="0" eb="2">
      <t>コウジ</t>
    </rPh>
    <rPh sb="2" eb="4">
      <t>カンセイ</t>
    </rPh>
    <rPh sb="4" eb="5">
      <t>トド</t>
    </rPh>
    <phoneticPr fontId="12"/>
  </si>
  <si>
    <t>下記の契約に係る契約保証金を還付願います。</t>
  </si>
  <si>
    <t>□非飛散性石綿の適正処理の実施</t>
    <rPh sb="1" eb="2">
      <t>ヒ</t>
    </rPh>
    <rPh sb="2" eb="4">
      <t>ヒサン</t>
    </rPh>
    <rPh sb="4" eb="5">
      <t>セイ</t>
    </rPh>
    <rPh sb="5" eb="7">
      <t>セキメン</t>
    </rPh>
    <rPh sb="8" eb="10">
      <t>テキセイ</t>
    </rPh>
    <rPh sb="10" eb="12">
      <t>ショリ</t>
    </rPh>
    <rPh sb="13" eb="15">
      <t>ジッシ</t>
    </rPh>
    <phoneticPr fontId="12"/>
  </si>
  <si>
    <t>工事請負契約書第38条、共通仕様書1-1-1-21</t>
  </si>
  <si>
    <t>印</t>
    <rPh sb="0" eb="1">
      <t>イン</t>
    </rPh>
    <phoneticPr fontId="12"/>
  </si>
  <si>
    <t>1部</t>
    <rPh sb="1" eb="2">
      <t>ブ</t>
    </rPh>
    <phoneticPr fontId="12"/>
  </si>
  <si>
    <t>品質管理</t>
  </si>
  <si>
    <t xml:space="preserve">
その他</t>
    <rPh sb="4" eb="5">
      <t>タ</t>
    </rPh>
    <phoneticPr fontId="12"/>
  </si>
  <si>
    <t>表</t>
    <rPh sb="0" eb="1">
      <t>ヒョウ</t>
    </rPh>
    <phoneticPr fontId="12"/>
  </si>
  <si>
    <t>　２．試験孔の体積測定と土の密度</t>
    <rPh sb="3" eb="5">
      <t>シケン</t>
    </rPh>
    <rPh sb="5" eb="6">
      <t>アナ</t>
    </rPh>
    <rPh sb="7" eb="9">
      <t>タイセキ</t>
    </rPh>
    <rPh sb="9" eb="11">
      <t>ソクテイ</t>
    </rPh>
    <rPh sb="12" eb="13">
      <t>ツチ</t>
    </rPh>
    <rPh sb="14" eb="16">
      <t>ミツド</t>
    </rPh>
    <phoneticPr fontId="12"/>
  </si>
  <si>
    <t>提出時期</t>
    <rPh sb="0" eb="2">
      <t>テイシュツ</t>
    </rPh>
    <rPh sb="2" eb="4">
      <t>ジキ</t>
    </rPh>
    <phoneticPr fontId="12"/>
  </si>
  <si>
    <t>備　考</t>
    <rPh sb="0" eb="1">
      <t>ソナエ</t>
    </rPh>
    <rPh sb="2" eb="3">
      <t>コウ</t>
    </rPh>
    <phoneticPr fontId="12"/>
  </si>
  <si>
    <t>提　出　書　類</t>
    <rPh sb="0" eb="1">
      <t>ツツミ</t>
    </rPh>
    <rPh sb="2" eb="3">
      <t>デ</t>
    </rPh>
    <rPh sb="4" eb="5">
      <t>ショ</t>
    </rPh>
    <rPh sb="6" eb="7">
      <t>タグイ</t>
    </rPh>
    <phoneticPr fontId="12"/>
  </si>
  <si>
    <t>雇用保険</t>
  </si>
  <si>
    <t>完成時</t>
  </si>
  <si>
    <t>消費税率　　％
対象額</t>
    <rPh sb="3" eb="4">
      <t>リツ</t>
    </rPh>
    <rPh sb="10" eb="11">
      <t>ガク</t>
    </rPh>
    <phoneticPr fontId="12"/>
  </si>
  <si>
    <t>建退共対象労働者延べ就労日数（掛金充当日数）</t>
  </si>
  <si>
    <t>提出先</t>
    <rPh sb="0" eb="2">
      <t>テイシュツ</t>
    </rPh>
    <rPh sb="2" eb="3">
      <t>サキ</t>
    </rPh>
    <phoneticPr fontId="12"/>
  </si>
  <si>
    <t>商　　　　　　号</t>
    <rPh sb="0" eb="1">
      <t>ショウ</t>
    </rPh>
    <rPh sb="7" eb="8">
      <t>ゴウ</t>
    </rPh>
    <phoneticPr fontId="12"/>
  </si>
  <si>
    <t>備　　　　　考</t>
    <rPh sb="0" eb="1">
      <t>ソナエ</t>
    </rPh>
    <rPh sb="6" eb="7">
      <t>コウ</t>
    </rPh>
    <phoneticPr fontId="12"/>
  </si>
  <si>
    <t>上記のとおり請求します。</t>
    <rPh sb="0" eb="2">
      <t>ジョウキ</t>
    </rPh>
    <rPh sb="6" eb="8">
      <t>セイキュウ</t>
    </rPh>
    <phoneticPr fontId="165"/>
  </si>
  <si>
    <t>⑧/⑦*100　%</t>
  </si>
  <si>
    <t>隧道</t>
    <rPh sb="0" eb="1">
      <t>ズイ</t>
    </rPh>
    <rPh sb="1" eb="2">
      <t>ドウ</t>
    </rPh>
    <phoneticPr fontId="12"/>
  </si>
  <si>
    <t>建設業法律第24条の8、共通仕様書1-1-12</t>
  </si>
  <si>
    <t xml:space="preserve">
建築物に
関する
調査の結果
及び
工事着手前
に実施する
措置の内容</t>
    <rPh sb="3" eb="6">
      <t>ケンチクブツ</t>
    </rPh>
    <rPh sb="8" eb="9">
      <t>カン</t>
    </rPh>
    <rPh sb="12" eb="14">
      <t>チョウサ</t>
    </rPh>
    <rPh sb="15" eb="17">
      <t>ケッカ</t>
    </rPh>
    <rPh sb="18" eb="19">
      <t>オヨ</t>
    </rPh>
    <rPh sb="21" eb="23">
      <t>コウジ</t>
    </rPh>
    <rPh sb="23" eb="26">
      <t>チャクシュマエ</t>
    </rPh>
    <rPh sb="28" eb="30">
      <t>ジッシ</t>
    </rPh>
    <rPh sb="33" eb="35">
      <t>ソチ</t>
    </rPh>
    <rPh sb="36" eb="38">
      <t>ナイヨウ</t>
    </rPh>
    <phoneticPr fontId="12"/>
  </si>
  <si>
    <t>2020年9月25日～
2021年8月31日</t>
  </si>
  <si>
    <t>100,000 ～ 499,999千円　</t>
    <rPh sb="17" eb="19">
      <t>センエン</t>
    </rPh>
    <phoneticPr fontId="12"/>
  </si>
  <si>
    <t>教　育・資　格・免　許</t>
  </si>
  <si>
    <t>工事名称</t>
    <rPh sb="0" eb="2">
      <t>コウジ</t>
    </rPh>
    <rPh sb="2" eb="4">
      <t>メイショウ</t>
    </rPh>
    <phoneticPr fontId="12"/>
  </si>
  <si>
    <t>住　 所</t>
    <rPh sb="0" eb="1">
      <t>ジュウ</t>
    </rPh>
    <rPh sb="3" eb="4">
      <t>ショ</t>
    </rPh>
    <phoneticPr fontId="12"/>
  </si>
  <si>
    <t>天理　三郎</t>
    <rPh sb="0" eb="2">
      <t>テンリ</t>
    </rPh>
    <rPh sb="3" eb="5">
      <t>サブロウ</t>
    </rPh>
    <phoneticPr fontId="12"/>
  </si>
  <si>
    <t>様式第６号（第１５条関係）</t>
  </si>
  <si>
    <t>下　請　負　(　変　更　)　届</t>
    <rPh sb="0" eb="1">
      <t>シタ</t>
    </rPh>
    <rPh sb="2" eb="3">
      <t>ショウ</t>
    </rPh>
    <rPh sb="4" eb="5">
      <t>フ</t>
    </rPh>
    <rPh sb="8" eb="9">
      <t>ヘン</t>
    </rPh>
    <rPh sb="10" eb="11">
      <t>コウ</t>
    </rPh>
    <rPh sb="14" eb="15">
      <t>トドケ</t>
    </rPh>
    <phoneticPr fontId="12"/>
  </si>
  <si>
    <t>公共工事の品質確保の促進に関する法律第9条、共通仕様書3-1-1-10</t>
  </si>
  <si>
    <t>　　年　　月　　日　　</t>
  </si>
  <si>
    <t>様式第１号（第４条関係）</t>
    <rPh sb="0" eb="2">
      <t>ヨウシキ</t>
    </rPh>
    <rPh sb="2" eb="3">
      <t>ダイ</t>
    </rPh>
    <rPh sb="4" eb="5">
      <t>ゴウ</t>
    </rPh>
    <rPh sb="6" eb="7">
      <t>ダイ</t>
    </rPh>
    <rPh sb="8" eb="9">
      <t>ジョウ</t>
    </rPh>
    <rPh sb="9" eb="11">
      <t>カンケイ</t>
    </rPh>
    <phoneticPr fontId="12"/>
  </si>
  <si>
    <t>１　吹付け石綿 　　　　　　　(　　　　　　、　　　　　ｍ2)</t>
  </si>
  <si>
    <t>中退共、商工会など他
の退職金制度に加入</t>
    <rPh sb="0" eb="3">
      <t>チュウタイキョウ</t>
    </rPh>
    <rPh sb="4" eb="7">
      <t>ショウコウカイ</t>
    </rPh>
    <rPh sb="9" eb="10">
      <t>ホカ</t>
    </rPh>
    <rPh sb="12" eb="15">
      <t>タイショクキン</t>
    </rPh>
    <rPh sb="15" eb="17">
      <t>セイド</t>
    </rPh>
    <rPh sb="18" eb="20">
      <t>カニュウ</t>
    </rPh>
    <phoneticPr fontId="12"/>
  </si>
  <si>
    <t xml:space="preserve"> □施工関係</t>
  </si>
  <si>
    <t xml:space="preserve">    ／</t>
  </si>
  <si>
    <t>共通仕様書1-1-1-20</t>
  </si>
  <si>
    <t>令和　　　年　　　月　　　日</t>
    <rPh sb="0" eb="2">
      <t>レイワ</t>
    </rPh>
    <rPh sb="5" eb="6">
      <t>ネン</t>
    </rPh>
    <rPh sb="9" eb="10">
      <t>ガツ</t>
    </rPh>
    <rPh sb="13" eb="14">
      <t>ニチ</t>
    </rPh>
    <phoneticPr fontId="12"/>
  </si>
  <si>
    <t>工事現場保安管理計画書</t>
  </si>
  <si>
    <r>
      <t xml:space="preserve">残 </t>
    </r>
    <r>
      <rPr>
        <sz val="10.5"/>
        <color rgb="00000000"/>
        <rFont val="ＭＳ 明朝"/>
      </rPr>
      <t>材 返 品 調 書</t>
    </r>
  </si>
  <si>
    <t>大垣　一郎</t>
    <rPh sb="0" eb="2">
      <t>オオガキ</t>
    </rPh>
    <rPh sb="3" eb="5">
      <t>イチロウ</t>
    </rPh>
    <phoneticPr fontId="12"/>
  </si>
  <si>
    <t>現場代理人</t>
    <rPh sb="0" eb="2">
      <t>ゲンバ</t>
    </rPh>
    <rPh sb="2" eb="5">
      <t>ダイリニン</t>
    </rPh>
    <phoneticPr fontId="12"/>
  </si>
  <si>
    <t>商号</t>
    <rPh sb="0" eb="2">
      <t>ショウゴウ</t>
    </rPh>
    <phoneticPr fontId="12"/>
  </si>
  <si>
    <t xml:space="preserve"> 自  2020年6月1日</t>
    <rPh sb="1" eb="2">
      <t>ジ</t>
    </rPh>
    <rPh sb="8" eb="9">
      <t>ネン</t>
    </rPh>
    <rPh sb="10" eb="11">
      <t>ガツ</t>
    </rPh>
    <rPh sb="12" eb="13">
      <t>ニチ</t>
    </rPh>
    <phoneticPr fontId="12"/>
  </si>
  <si>
    <r>
      <t xml:space="preserve">数 </t>
    </r>
    <r>
      <rPr>
        <sz val="11"/>
        <color rgb="00000000"/>
        <rFont val="ＭＳ 明朝"/>
      </rPr>
      <t>量</t>
    </r>
  </si>
  <si>
    <t>下請負届</t>
    <rPh sb="0" eb="1">
      <t>シタ</t>
    </rPh>
    <rPh sb="1" eb="3">
      <t>ウケオイ</t>
    </rPh>
    <rPh sb="3" eb="4">
      <t>トドケ</t>
    </rPh>
    <phoneticPr fontId="12"/>
  </si>
  <si>
    <t>指定</t>
    <rPh sb="0" eb="2">
      <t>シテイ</t>
    </rPh>
    <phoneticPr fontId="12"/>
  </si>
  <si>
    <t>名　 称</t>
    <rPh sb="0" eb="1">
      <t>ナ</t>
    </rPh>
    <rPh sb="3" eb="4">
      <t>ショウ</t>
    </rPh>
    <phoneticPr fontId="12"/>
  </si>
  <si>
    <t>　　　年　月　日</t>
  </si>
  <si>
    <t>下請へ交付</t>
    <rPh sb="0" eb="2">
      <t>シタウケ</t>
    </rPh>
    <rPh sb="3" eb="5">
      <t>コウフ</t>
    </rPh>
    <phoneticPr fontId="12"/>
  </si>
  <si>
    <t>（裏面）</t>
    <rPh sb="1" eb="3">
      <t>ウラメン</t>
    </rPh>
    <phoneticPr fontId="12"/>
  </si>
  <si>
    <t>測　　　　　　　　点</t>
    <rPh sb="0" eb="1">
      <t>ハカル</t>
    </rPh>
    <rPh sb="9" eb="10">
      <t>テン</t>
    </rPh>
    <phoneticPr fontId="12"/>
  </si>
  <si>
    <t>発注課</t>
    <rPh sb="0" eb="2">
      <t>ハッチュウ</t>
    </rPh>
    <rPh sb="2" eb="3">
      <t>カ</t>
    </rPh>
    <phoneticPr fontId="12"/>
  </si>
  <si>
    <t>□非飛散性石綿（石綿含有スレ
　ート板等）</t>
    <rPh sb="1" eb="2">
      <t>ヒ</t>
    </rPh>
    <rPh sb="2" eb="4">
      <t>ヒサン</t>
    </rPh>
    <rPh sb="4" eb="5">
      <t>セイ</t>
    </rPh>
    <rPh sb="5" eb="7">
      <t>セキメン</t>
    </rPh>
    <rPh sb="8" eb="10">
      <t>セキメン</t>
    </rPh>
    <rPh sb="10" eb="12">
      <t>ガンユウ</t>
    </rPh>
    <rPh sb="18" eb="19">
      <t>バン</t>
    </rPh>
    <rPh sb="19" eb="20">
      <t>ナド</t>
    </rPh>
    <phoneticPr fontId="12"/>
  </si>
  <si>
    <t>建退共制度に係る被共済者就労状況報告書</t>
  </si>
  <si>
    <t>　　　　　（７）　　月　 日(　) 午前　　回、午後　　回、計　　回</t>
  </si>
  <si>
    <t>□鉄骨造　□コンクリートブロック造　□その他（　　　　　　　　）</t>
    <rPh sb="1" eb="3">
      <t>テッコツ</t>
    </rPh>
    <rPh sb="3" eb="4">
      <t>ゾウ</t>
    </rPh>
    <rPh sb="16" eb="17">
      <t>ゾウ</t>
    </rPh>
    <rPh sb="21" eb="22">
      <t>タ</t>
    </rPh>
    <phoneticPr fontId="12"/>
  </si>
  <si>
    <t>一　部　履　行　届</t>
  </si>
  <si>
    <t>④屋根</t>
  </si>
  <si>
    <t>試験管理
頻　　度</t>
    <rPh sb="0" eb="2">
      <t>シケン</t>
    </rPh>
    <rPh sb="2" eb="4">
      <t>カンリ</t>
    </rPh>
    <rPh sb="5" eb="6">
      <t>ヒン</t>
    </rPh>
    <rPh sb="8" eb="9">
      <t>ド</t>
    </rPh>
    <phoneticPr fontId="12"/>
  </si>
  <si>
    <t>職</t>
  </si>
  <si>
    <t>人</t>
    <rPh sb="0" eb="1">
      <t>ニン</t>
    </rPh>
    <phoneticPr fontId="12"/>
  </si>
  <si>
    <t>　　①別紙（別紙２～４のうち該当するものに必要事項を記載したもの）</t>
    <rPh sb="3" eb="5">
      <t>ベッシ</t>
    </rPh>
    <rPh sb="6" eb="8">
      <t>ベッシ</t>
    </rPh>
    <rPh sb="14" eb="16">
      <t>ガイトウ</t>
    </rPh>
    <rPh sb="21" eb="23">
      <t>ヒツヨウ</t>
    </rPh>
    <rPh sb="23" eb="25">
      <t>ジコウ</t>
    </rPh>
    <rPh sb="26" eb="28">
      <t>キサイ</t>
    </rPh>
    <phoneticPr fontId="12"/>
  </si>
  <si>
    <t>最終学歴</t>
    <rPh sb="0" eb="2">
      <t>サイシュウ</t>
    </rPh>
    <rPh sb="2" eb="4">
      <t>ガクレキ</t>
    </rPh>
    <phoneticPr fontId="12"/>
  </si>
  <si>
    <t>請負金額</t>
    <rPh sb="0" eb="2">
      <t>ウケオイ</t>
    </rPh>
    <rPh sb="2" eb="4">
      <t>キンガク</t>
    </rPh>
    <phoneticPr fontId="12"/>
  </si>
  <si>
    <t>工期延期申請書</t>
    <rPh sb="0" eb="2">
      <t>コウキ</t>
    </rPh>
    <rPh sb="2" eb="4">
      <t>エンキ</t>
    </rPh>
    <rPh sb="4" eb="7">
      <t>シンセイショ</t>
    </rPh>
    <phoneticPr fontId="12"/>
  </si>
  <si>
    <t xml:space="preserve"> □品質関係</t>
  </si>
  <si>
    <t>　　　　測点
区分</t>
    <rPh sb="4" eb="6">
      <t>ソクテン</t>
    </rPh>
    <rPh sb="7" eb="9">
      <t>クブン</t>
    </rPh>
    <phoneticPr fontId="12"/>
  </si>
  <si>
    <t>請 負 者</t>
  </si>
  <si>
    <t>段階確認書</t>
  </si>
  <si>
    <t>　⑥　湿　　土　　質　　量</t>
  </si>
  <si>
    <t>　内装等</t>
  </si>
  <si>
    <t>小型移動式クレーン
玉掛</t>
  </si>
  <si>
    <r>
      <t>な</t>
    </r>
    <r>
      <rPr>
        <sz val="11"/>
        <color rgb="00000000"/>
        <rFont val="ＭＳ 明朝"/>
      </rPr>
      <t>お、配合等期限を過ぎて使用する場合、又は製造工場等に変更のある場合は再届出すること。</t>
    </r>
  </si>
  <si>
    <t>商　　号　</t>
  </si>
  <si>
    <t>2020年9月15日～
2021年8月31日</t>
  </si>
  <si>
    <t>⑭事前調査の掲示</t>
  </si>
  <si>
    <t>健康保険組合</t>
  </si>
  <si>
    <t>発注者名</t>
  </si>
  <si>
    <t xml:space="preserve">      </t>
  </si>
  <si>
    <t>下請業種</t>
    <rPh sb="0" eb="2">
      <t>シタウケ</t>
    </rPh>
    <rPh sb="2" eb="4">
      <t>ギョウシュ</t>
    </rPh>
    <phoneticPr fontId="12"/>
  </si>
  <si>
    <t>⑤その他
（　　　　　）</t>
    <rPh sb="3" eb="4">
      <t>タ</t>
    </rPh>
    <phoneticPr fontId="12"/>
  </si>
  <si>
    <r>
      <t>（</t>
    </r>
    <r>
      <rPr>
        <sz val="10"/>
        <color auto="1"/>
        <rFont val="DejaVu Sans"/>
      </rPr>
      <t>注</t>
    </r>
    <r>
      <rPr>
        <sz val="10"/>
        <color auto="1"/>
        <rFont val="ＭＳ 明朝"/>
      </rPr>
      <t>)</t>
    </r>
    <r>
      <rPr>
        <sz val="10"/>
        <color auto="1"/>
        <rFont val="DejaVu Sans"/>
      </rPr>
      <t>１</t>
    </r>
    <r>
      <rPr>
        <sz val="10"/>
        <color auto="1"/>
        <rFont val="ＭＳ 明朝"/>
      </rPr>
      <t>.※</t>
    </r>
    <r>
      <rPr>
        <sz val="10"/>
        <color auto="1"/>
        <rFont val="DejaVu Sans"/>
      </rPr>
      <t>印欄には次の記号を入れる。</t>
    </r>
  </si>
  <si>
    <t>建退共対象労働者</t>
    <rPh sb="0" eb="3">
      <t>ケ</t>
    </rPh>
    <rPh sb="3" eb="5">
      <t>タイショウ</t>
    </rPh>
    <rPh sb="5" eb="8">
      <t>ロウドウシャ</t>
    </rPh>
    <phoneticPr fontId="12"/>
  </si>
  <si>
    <t xml:space="preserve">
電話番号</t>
  </si>
  <si>
    <t>工程ごとの作業内容及び解体方法</t>
    <rPh sb="0" eb="2">
      <t>コウテイ</t>
    </rPh>
    <rPh sb="5" eb="7">
      <t>サギョウ</t>
    </rPh>
    <rPh sb="7" eb="9">
      <t>ナイヨウ</t>
    </rPh>
    <rPh sb="9" eb="10">
      <t>オヨ</t>
    </rPh>
    <rPh sb="11" eb="13">
      <t>カイタイ</t>
    </rPh>
    <rPh sb="13" eb="15">
      <t>ホウホウ</t>
    </rPh>
    <phoneticPr fontId="12"/>
  </si>
  <si>
    <t>③特定粉じん排出等作業の対象となる建築物等の部分における特定建築材料等の種類並びにその使用箇所及び使用面積</t>
  </si>
  <si>
    <r>
      <t>現</t>
    </r>
    <r>
      <rPr>
        <sz val="11"/>
        <color auto="1"/>
        <rFont val="DejaVu Sans"/>
      </rPr>
      <t>場</t>
    </r>
    <r>
      <rPr>
        <sz val="11"/>
        <color auto="1"/>
        <rFont val="ＭＳ Ｐ明朝"/>
      </rPr>
      <t>I D</t>
    </r>
  </si>
  <si>
    <t>高度技術・創意工夫・社会性等に関する実施状況報告書</t>
    <rPh sb="0" eb="2">
      <t>コウド</t>
    </rPh>
    <rPh sb="2" eb="4">
      <t>ギジュツ</t>
    </rPh>
    <rPh sb="5" eb="7">
      <t>ソウイ</t>
    </rPh>
    <rPh sb="7" eb="9">
      <t>クフウ</t>
    </rPh>
    <rPh sb="10" eb="14">
      <t>シャカイセイナド</t>
    </rPh>
    <rPh sb="15" eb="16">
      <t>カン</t>
    </rPh>
    <rPh sb="18" eb="20">
      <t>ジッシ</t>
    </rPh>
    <rPh sb="20" eb="22">
      <t>ジョウキョウ</t>
    </rPh>
    <rPh sb="22" eb="25">
      <t>ホウコクショ</t>
    </rPh>
    <phoneticPr fontId="12"/>
  </si>
  <si>
    <t>３．再資源化等をする施設の名称及び所在地</t>
  </si>
  <si>
    <t>担当者</t>
    <rPh sb="0" eb="3">
      <t>タントウシャ</t>
    </rPh>
    <phoneticPr fontId="12"/>
  </si>
  <si>
    <t>外
面</t>
    <rPh sb="0" eb="1">
      <t>ソト</t>
    </rPh>
    <rPh sb="3" eb="4">
      <t>メン</t>
    </rPh>
    <phoneticPr fontId="12"/>
  </si>
  <si>
    <t>松本　一郎</t>
    <rPh sb="0" eb="2">
      <t>マツモト</t>
    </rPh>
    <rPh sb="3" eb="5">
      <t>イチロウ</t>
    </rPh>
    <phoneticPr fontId="12"/>
  </si>
  <si>
    <t>専門技術者名</t>
    <rPh sb="0" eb="2">
      <t>センモン</t>
    </rPh>
    <rPh sb="2" eb="4">
      <t>ギジュツ</t>
    </rPh>
    <rPh sb="4" eb="5">
      <t>シャ</t>
    </rPh>
    <rPh sb="5" eb="6">
      <t>メイ</t>
    </rPh>
    <phoneticPr fontId="12"/>
  </si>
  <si>
    <t>株式会社茨城土建
（00012345678901）</t>
    <rPh sb="4" eb="6">
      <t>イバラギ</t>
    </rPh>
    <rPh sb="6" eb="8">
      <t>ドケン</t>
    </rPh>
    <phoneticPr fontId="12"/>
  </si>
  <si>
    <t>　　　３　工事期間</t>
  </si>
  <si>
    <t>④本体構造</t>
    <rPh sb="1" eb="3">
      <t>ホンタイ</t>
    </rPh>
    <rPh sb="3" eb="5">
      <t>コウゾウ</t>
    </rPh>
    <phoneticPr fontId="12"/>
  </si>
  <si>
    <t>番         号</t>
  </si>
  <si>
    <r>
      <t xml:space="preserve"> </t>
    </r>
    <r>
      <rPr>
        <sz val="9.5"/>
        <color indexed="8"/>
        <rFont val="DejaVu Sans"/>
      </rPr>
      <t xml:space="preserve">       第  </t>
    </r>
    <r>
      <rPr>
        <sz val="9.5"/>
        <color indexed="8"/>
        <rFont val="ＭＳ 明朝"/>
      </rPr>
      <t xml:space="preserve">XXXXX </t>
    </r>
    <r>
      <rPr>
        <sz val="9.5"/>
        <color indexed="8"/>
        <rFont val="DejaVu Sans"/>
      </rPr>
      <t>号</t>
    </r>
  </si>
  <si>
    <t>（Ⅱ）</t>
  </si>
  <si>
    <t>盛岡　一郎</t>
    <rPh sb="0" eb="2">
      <t>モリオカ</t>
    </rPh>
    <rPh sb="3" eb="5">
      <t>イチロウ</t>
    </rPh>
    <phoneticPr fontId="12"/>
  </si>
  <si>
    <t>　　　　建築物以外のものに係る解体工事又は新築工事等（土木工事等）</t>
  </si>
  <si>
    <t>参考</t>
    <rPh sb="0" eb="2">
      <t>サンコウ</t>
    </rPh>
    <phoneticPr fontId="12"/>
  </si>
  <si>
    <t xml:space="preserve"> □施工管理関係</t>
  </si>
  <si>
    <t>現場代理人及び主任(監理)技術者選任通知書</t>
    <rPh sb="0" eb="2">
      <t>ゲンバ</t>
    </rPh>
    <rPh sb="2" eb="5">
      <t>ダイリニン</t>
    </rPh>
    <rPh sb="5" eb="6">
      <t>オヨ</t>
    </rPh>
    <rPh sb="7" eb="9">
      <t>シュニン</t>
    </rPh>
    <rPh sb="10" eb="12">
      <t>カンリ</t>
    </rPh>
    <rPh sb="13" eb="16">
      <t>ギジュツシャ</t>
    </rPh>
    <rPh sb="16" eb="18">
      <t>センニン</t>
    </rPh>
    <rPh sb="18" eb="21">
      <t>ツウチショ</t>
    </rPh>
    <phoneticPr fontId="12"/>
  </si>
  <si>
    <t>請負代金額
(業務委託料)</t>
    <rPh sb="0" eb="2">
      <t>ウケオイ</t>
    </rPh>
    <rPh sb="2" eb="4">
      <t>ダイキン</t>
    </rPh>
    <rPh sb="4" eb="5">
      <t>ガク</t>
    </rPh>
    <rPh sb="7" eb="9">
      <t>ギョウム</t>
    </rPh>
    <rPh sb="9" eb="12">
      <t>イタクリョウ</t>
    </rPh>
    <phoneticPr fontId="165"/>
  </si>
  <si>
    <t>　　　　　　　去する作業(５の項を除く)</t>
  </si>
  <si>
    <t xml:space="preserve"> 　湧水、地下水の影響</t>
  </si>
  <si>
    <r>
      <t>□</t>
    </r>
    <r>
      <rPr>
        <sz val="9"/>
        <color rgb="00000000"/>
        <rFont val="ＭＳ 明朝"/>
      </rPr>
      <t>石綿有又は石綿みなし有 (詳細は別紙１のとおり)</t>
    </r>
  </si>
  <si>
    <t>現場代理人名</t>
  </si>
  <si>
    <t>担当工事内容</t>
    <rPh sb="0" eb="2">
      <t>タントウ</t>
    </rPh>
    <rPh sb="2" eb="4">
      <t>コウジ</t>
    </rPh>
    <rPh sb="4" eb="6">
      <t>ナイヨウ</t>
    </rPh>
    <phoneticPr fontId="12"/>
  </si>
  <si>
    <t>２</t>
  </si>
  <si>
    <t>所在</t>
    <rPh sb="0" eb="2">
      <t>ショザイ</t>
    </rPh>
    <phoneticPr fontId="12"/>
  </si>
  <si>
    <t>　　　歳</t>
  </si>
  <si>
    <t>印</t>
  </si>
  <si>
    <t>本体構造の工事</t>
  </si>
  <si>
    <t>本庄　一郎</t>
    <rPh sb="0" eb="2">
      <t>ホンジョウ</t>
    </rPh>
    <rPh sb="3" eb="5">
      <t>イチロウ</t>
    </rPh>
    <phoneticPr fontId="12"/>
  </si>
  <si>
    <t>（頁計）</t>
  </si>
  <si>
    <t>記</t>
  </si>
  <si>
    <t>豊田　一郎</t>
    <rPh sb="0" eb="2">
      <t>トヨタ</t>
    </rPh>
    <rPh sb="3" eb="5">
      <t>イチロウ</t>
    </rPh>
    <phoneticPr fontId="12"/>
  </si>
  <si>
    <t>工事請負契約書、共通仕様書1-1-1-2</t>
  </si>
  <si>
    <t>許可（更新）年月日</t>
  </si>
  <si>
    <t xml:space="preserve"> 　鉄道・供用中の道路・建築物等の近接施工</t>
  </si>
  <si>
    <t>←提出書類一覧シートの提出先と連動</t>
    <rPh sb="1" eb="3">
      <t>テイシュツ</t>
    </rPh>
    <rPh sb="3" eb="7">
      <t>ショルイ</t>
    </rPh>
    <rPh sb="11" eb="15">
      <t>テイシュ</t>
    </rPh>
    <rPh sb="15" eb="17">
      <t>レンドウ</t>
    </rPh>
    <phoneticPr fontId="12"/>
  </si>
  <si>
    <t>年　　月　　日～　　　年　　月　　日</t>
  </si>
  <si>
    <t>TEL</t>
  </si>
  <si>
    <t>現場代理人及び主任（監理）技術者選任（変更）通知書</t>
    <rPh sb="0" eb="2">
      <t>ゲンバ</t>
    </rPh>
    <rPh sb="2" eb="5">
      <t>ダイリニン</t>
    </rPh>
    <rPh sb="5" eb="6">
      <t>オヨ</t>
    </rPh>
    <rPh sb="7" eb="9">
      <t>シュニン</t>
    </rPh>
    <rPh sb="10" eb="12">
      <t>カンリ</t>
    </rPh>
    <rPh sb="13" eb="16">
      <t>ギジュツシャ</t>
    </rPh>
    <rPh sb="16" eb="18">
      <t>センニン</t>
    </rPh>
    <rPh sb="19" eb="21">
      <t>ヘンコウ</t>
    </rPh>
    <rPh sb="22" eb="25">
      <t>ツウチショ</t>
    </rPh>
    <phoneticPr fontId="12"/>
  </si>
  <si>
    <t xml:space="preserve"> □創意工夫</t>
  </si>
  <si>
    <t>外装材・上部構造部分の取り壊し</t>
    <rPh sb="0" eb="3">
      <t>ガイソウザイ</t>
    </rPh>
    <rPh sb="4" eb="6">
      <t>ジョウブ</t>
    </rPh>
    <rPh sb="6" eb="8">
      <t>コウゾウ</t>
    </rPh>
    <rPh sb="8" eb="10">
      <t>ブブン</t>
    </rPh>
    <rPh sb="11" eb="12">
      <t>ト</t>
    </rPh>
    <rPh sb="13" eb="14">
      <t>コワ</t>
    </rPh>
    <phoneticPr fontId="12"/>
  </si>
  <si>
    <t>建 設 業 退 職 金 共 済 証 紙 受 領 書</t>
  </si>
  <si>
    <t>商号</t>
    <rPh sb="0" eb="1">
      <t>ショウ</t>
    </rPh>
    <rPh sb="1" eb="2">
      <t>ゴウ</t>
    </rPh>
    <phoneticPr fontId="12"/>
  </si>
  <si>
    <r>
      <t>パ</t>
    </r>
    <r>
      <rPr>
        <sz val="9"/>
        <color rgb="00000000"/>
        <rFont val="ＭＳ 明朝"/>
      </rPr>
      <t>ルプセメント板</t>
    </r>
  </si>
  <si>
    <t>コア切取、厚さ・アスファルト量・密度試験結果表</t>
    <rPh sb="2" eb="3">
      <t>キ</t>
    </rPh>
    <rPh sb="3" eb="4">
      <t>ト</t>
    </rPh>
    <rPh sb="5" eb="6">
      <t>アツ</t>
    </rPh>
    <rPh sb="14" eb="15">
      <t>リョウ</t>
    </rPh>
    <rPh sb="16" eb="18">
      <t>ミツド</t>
    </rPh>
    <rPh sb="18" eb="20">
      <t>シケン</t>
    </rPh>
    <rPh sb="20" eb="23">
      <t>ケッカヒョウ</t>
    </rPh>
    <phoneticPr fontId="12"/>
  </si>
  <si>
    <t>至　　　　年　　月　　日</t>
  </si>
  <si>
    <t>工事(委託)
の場所</t>
    <rPh sb="0" eb="2">
      <t>コウジ</t>
    </rPh>
    <rPh sb="3" eb="5">
      <t>イタク</t>
    </rPh>
    <rPh sb="8" eb="10">
      <t>バショ</t>
    </rPh>
    <phoneticPr fontId="165"/>
  </si>
  <si>
    <t>（１）</t>
  </si>
  <si>
    <t>月</t>
    <rPh sb="0" eb="1">
      <t>ゲツ</t>
    </rPh>
    <phoneticPr fontId="12"/>
  </si>
  <si>
    <t>建築物に係る新築工事等（新築・増築・修繕・模様替）</t>
    <rPh sb="0" eb="3">
      <t>ケンチクブツ</t>
    </rPh>
    <rPh sb="4" eb="5">
      <t>カカ</t>
    </rPh>
    <rPh sb="6" eb="8">
      <t>シンチク</t>
    </rPh>
    <rPh sb="8" eb="11">
      <t>コウジトウ</t>
    </rPh>
    <rPh sb="12" eb="14">
      <t>シンチク</t>
    </rPh>
    <rPh sb="15" eb="17">
      <t>ゾウチク</t>
    </rPh>
    <rPh sb="18" eb="20">
      <t>シュウゼン</t>
    </rPh>
    <rPh sb="21" eb="24">
      <t>モヨウガ</t>
    </rPh>
    <phoneticPr fontId="12"/>
  </si>
  <si>
    <t>上　　　　　幅</t>
    <rPh sb="0" eb="1">
      <t>ウエ</t>
    </rPh>
    <rPh sb="6" eb="7">
      <t>ハバ</t>
    </rPh>
    <phoneticPr fontId="12"/>
  </si>
  <si>
    <t>2020年8月26日～
2021年8月31日</t>
  </si>
  <si>
    <t xml:space="preserve"> □自然・地盤条件</t>
  </si>
  <si>
    <t>４　工事完成年月日</t>
  </si>
  <si>
    <t>代表取締役　土浦　太郎</t>
    <rPh sb="0" eb="2">
      <t>ダイヒョウ</t>
    </rPh>
    <rPh sb="2" eb="5">
      <t>トリシマリヤク</t>
    </rPh>
    <rPh sb="6" eb="8">
      <t>ツチウラ</t>
    </rPh>
    <rPh sb="9" eb="11">
      <t>タロウ</t>
    </rPh>
    <phoneticPr fontId="12"/>
  </si>
  <si>
    <t>支給品受領書</t>
    <rPh sb="0" eb="3">
      <t>シキュウヒン</t>
    </rPh>
    <rPh sb="3" eb="6">
      <t>ジュリョウショ</t>
    </rPh>
    <phoneticPr fontId="167"/>
  </si>
  <si>
    <t>部長</t>
    <rPh sb="0" eb="2">
      <t>ブチョウ</t>
    </rPh>
    <phoneticPr fontId="12"/>
  </si>
  <si>
    <t>伊達　三郎</t>
    <rPh sb="0" eb="2">
      <t>ダテ</t>
    </rPh>
    <rPh sb="3" eb="5">
      <t>サブロウ</t>
    </rPh>
    <phoneticPr fontId="12"/>
  </si>
  <si>
    <t>大工工事業　知事
（般-29）第00124号</t>
  </si>
  <si>
    <t>共通仕様書1-1-1-41</t>
  </si>
  <si>
    <r>
      <t>煙</t>
    </r>
    <r>
      <rPr>
        <sz val="9"/>
        <color rgb="00000000"/>
        <rFont val="ＭＳ 明朝"/>
      </rPr>
      <t>突断熱材</t>
    </r>
  </si>
  <si>
    <t>担当工事の経歴</t>
    <rPh sb="0" eb="2">
      <t>タントウ</t>
    </rPh>
    <rPh sb="2" eb="4">
      <t>コウジ</t>
    </rPh>
    <rPh sb="5" eb="7">
      <t>ケイレキ</t>
    </rPh>
    <phoneticPr fontId="12"/>
  </si>
  <si>
    <t>工事番号及び</t>
    <rPh sb="0" eb="2">
      <t>コウジ</t>
    </rPh>
    <rPh sb="2" eb="4">
      <t>バンゴウ</t>
    </rPh>
    <rPh sb="4" eb="5">
      <t>オヨ</t>
    </rPh>
    <phoneticPr fontId="165"/>
  </si>
  <si>
    <t>建設業の
許可</t>
  </si>
  <si>
    <t>と</t>
  </si>
  <si>
    <t>設置場所</t>
  </si>
  <si>
    <t xml:space="preserve">  ２．具体的内容の説明として、写真・ポンチ絵等を説明資料に整理。</t>
  </si>
  <si>
    <t>出来形数量計算書</t>
  </si>
  <si>
    <t>敦賀　二郎</t>
    <rPh sb="0" eb="2">
      <t>ツルガ</t>
    </rPh>
    <rPh sb="3" eb="5">
      <t>ジロウ</t>
    </rPh>
    <phoneticPr fontId="12"/>
  </si>
  <si>
    <r>
      <t>工</t>
    </r>
    <r>
      <rPr>
        <sz val="10"/>
        <color rgb="00000000"/>
        <rFont val="ＭＳ 明朝"/>
      </rPr>
      <t>事名</t>
    </r>
  </si>
  <si>
    <t>工  事  名</t>
  </si>
  <si>
    <t>工事着手の前日までに提出</t>
    <rPh sb="0" eb="2">
      <t>コウジ</t>
    </rPh>
    <rPh sb="2" eb="4">
      <t>チャクシュ</t>
    </rPh>
    <rPh sb="5" eb="7">
      <t>ゼンジツ</t>
    </rPh>
    <rPh sb="10" eb="12">
      <t>テイシュツ</t>
    </rPh>
    <phoneticPr fontId="12"/>
  </si>
  <si>
    <t>㊞</t>
  </si>
  <si>
    <t>工種名</t>
    <rPh sb="0" eb="2">
      <t>コウシュ</t>
    </rPh>
    <rPh sb="2" eb="3">
      <t>メイ</t>
    </rPh>
    <phoneticPr fontId="12"/>
  </si>
  <si>
    <t>工事名</t>
  </si>
  <si>
    <t>差</t>
    <rPh sb="0" eb="1">
      <t>サ</t>
    </rPh>
    <phoneticPr fontId="12"/>
  </si>
  <si>
    <t>二級土木施工管理技士
（土木）</t>
  </si>
  <si>
    <t>商　　　号</t>
    <rPh sb="0" eb="1">
      <t>ショウ</t>
    </rPh>
    <rPh sb="4" eb="5">
      <t>ゴウ</t>
    </rPh>
    <phoneticPr fontId="12"/>
  </si>
  <si>
    <t>至</t>
  </si>
  <si>
    <t>元請
確認欄</t>
  </si>
  <si>
    <t>（別紙３）</t>
  </si>
  <si>
    <t>請負代金請求書（中間前払金）・中間前払金保証証書</t>
  </si>
  <si>
    <t>区分</t>
    <rPh sb="0" eb="2">
      <t>クブン</t>
    </rPh>
    <phoneticPr fontId="12"/>
  </si>
  <si>
    <t>□その他（　　　　　　　          　　　　　　　　　　）</t>
    <rPh sb="3" eb="4">
      <t>タ</t>
    </rPh>
    <phoneticPr fontId="12"/>
  </si>
  <si>
    <t>とび・土木工事業　知事
（般-29）第00211号</t>
    <rPh sb="3" eb="5">
      <t>ドボク</t>
    </rPh>
    <phoneticPr fontId="12"/>
  </si>
  <si>
    <t>年</t>
    <rPh sb="0" eb="1">
      <t>ネン</t>
    </rPh>
    <phoneticPr fontId="12"/>
  </si>
  <si>
    <t>１．工事件名（工事番号及び工事名）</t>
  </si>
  <si>
    <t>□⑤　□⑥</t>
  </si>
  <si>
    <t>とび・土木工事業　知事
（般-29）第0013１号</t>
    <rPh sb="3" eb="5">
      <t>ドボク</t>
    </rPh>
    <phoneticPr fontId="12"/>
  </si>
  <si>
    <t xml:space="preserve"> mc</t>
  </si>
  <si>
    <t>鉄筋工事業　知事
（般-29）第00204号</t>
  </si>
  <si>
    <t>　</t>
  </si>
  <si>
    <t>（２）</t>
  </si>
  <si>
    <t xml:space="preserve">       </t>
  </si>
  <si>
    <t>（　電　話　　　　　　　　　　　　　）</t>
  </si>
  <si>
    <t>月</t>
  </si>
  <si>
    <t>大宮　一郎</t>
    <rPh sb="0" eb="2">
      <t>オオミヤ</t>
    </rPh>
    <rPh sb="3" eb="5">
      <t>イチロウ</t>
    </rPh>
    <phoneticPr fontId="12"/>
  </si>
  <si>
    <t>様式第５号（第１３条関係）</t>
  </si>
  <si>
    <t>５　石綿を含有する仕上塗材　 (　　　　　　、　　　　　ｍ2)</t>
  </si>
  <si>
    <t xml:space="preserve">密
度
</t>
    <rPh sb="0" eb="1">
      <t>ミツ</t>
    </rPh>
    <rPh sb="3" eb="4">
      <t>ド</t>
    </rPh>
    <phoneticPr fontId="12"/>
  </si>
  <si>
    <t>期　間</t>
  </si>
  <si>
    <t>建設工事に係る資材の再資源化等に関する法律第18条</t>
  </si>
  <si>
    <t>　　　　　工事件名</t>
  </si>
  <si>
    <r>
      <t xml:space="preserve"> </t>
    </r>
    <r>
      <rPr>
        <sz val="9"/>
        <color auto="1"/>
        <rFont val="DejaVu Sans"/>
      </rPr>
      <t>…作業主任者（（注）</t>
    </r>
    <r>
      <rPr>
        <sz val="9"/>
        <color auto="1"/>
        <rFont val="ＭＳ 明朝"/>
      </rPr>
      <t>2.)</t>
    </r>
  </si>
  <si>
    <t>※加入率</t>
    <rPh sb="1" eb="3">
      <t>カニュウ</t>
    </rPh>
    <rPh sb="3" eb="4">
      <t>リツ</t>
    </rPh>
    <phoneticPr fontId="12"/>
  </si>
  <si>
    <t>居所</t>
    <rPh sb="0" eb="2">
      <t>キョショ</t>
    </rPh>
    <phoneticPr fontId="12"/>
  </si>
  <si>
    <t>請　負　金　額</t>
    <rPh sb="0" eb="3">
      <t>ウケオイ</t>
    </rPh>
    <rPh sb="4" eb="7">
      <t>キンガク</t>
    </rPh>
    <phoneticPr fontId="166"/>
  </si>
  <si>
    <t>空気量</t>
    <rPh sb="0" eb="3">
      <t>クウキリョウ</t>
    </rPh>
    <phoneticPr fontId="12"/>
  </si>
  <si>
    <t>報告日</t>
  </si>
  <si>
    <t>工事毎に合計を出して整理してください。</t>
    <rPh sb="0" eb="2">
      <t>コウジ</t>
    </rPh>
    <rPh sb="2" eb="3">
      <t>ゴト</t>
    </rPh>
    <rPh sb="4" eb="6">
      <t>ゴウケイ</t>
    </rPh>
    <rPh sb="7" eb="8">
      <t>ダ</t>
    </rPh>
    <rPh sb="10" eb="12">
      <t>セイリ</t>
    </rPh>
    <phoneticPr fontId="12"/>
  </si>
  <si>
    <t>①造成等</t>
  </si>
  <si>
    <t>元方安全衛生管理者</t>
    <rPh sb="0" eb="2">
      <t>モトカタ</t>
    </rPh>
    <rPh sb="2" eb="4">
      <t>アンゼン</t>
    </rPh>
    <rPh sb="4" eb="6">
      <t>エイセイ</t>
    </rPh>
    <rPh sb="6" eb="8">
      <t>カンリ</t>
    </rPh>
    <rPh sb="8" eb="9">
      <t>シャ</t>
    </rPh>
    <phoneticPr fontId="12"/>
  </si>
  <si>
    <t xml:space="preserve">
監督員</t>
    <rPh sb="1" eb="3">
      <t>カントクイ</t>
    </rPh>
    <rPh sb="3" eb="4">
      <t>イン</t>
    </rPh>
    <phoneticPr fontId="12"/>
  </si>
  <si>
    <t>至</t>
    <rPh sb="0" eb="1">
      <t>イタ</t>
    </rPh>
    <phoneticPr fontId="12"/>
  </si>
  <si>
    <t xml:space="preserve">  (添付図）</t>
  </si>
  <si>
    <t>その他の工事</t>
  </si>
  <si>
    <t>自社の退職金制度のみ
を適用</t>
    <rPh sb="0" eb="2">
      <t>ジシャ</t>
    </rPh>
    <rPh sb="3" eb="6">
      <t>タイショクキン</t>
    </rPh>
    <rPh sb="6" eb="8">
      <t>セイド</t>
    </rPh>
    <rPh sb="12" eb="14">
      <t>テキヨウ</t>
    </rPh>
    <phoneticPr fontId="12"/>
  </si>
  <si>
    <t>計</t>
    <rPh sb="0" eb="1">
      <t>ケイ</t>
    </rPh>
    <phoneticPr fontId="12"/>
  </si>
  <si>
    <t>廃棄物の処理及び清掃に関する法律等、建設廃棄物処理指針</t>
  </si>
  <si>
    <t>舗装</t>
    <rPh sb="0" eb="2">
      <t>ホソウ</t>
    </rPh>
    <phoneticPr fontId="12"/>
  </si>
  <si>
    <t xml:space="preserve"> □施工規模</t>
  </si>
  <si>
    <t>共済契約者名</t>
    <rPh sb="0" eb="2">
      <t>キョウサイ</t>
    </rPh>
    <rPh sb="2" eb="5">
      <t>ケイヤクシャ</t>
    </rPh>
    <rPh sb="5" eb="6">
      <t>ナ</t>
    </rPh>
    <phoneticPr fontId="12"/>
  </si>
  <si>
    <t>検査年月日を記入</t>
    <rPh sb="0" eb="2">
      <t>ケンサ</t>
    </rPh>
    <rPh sb="2" eb="5">
      <t>ネンガッピ</t>
    </rPh>
    <rPh sb="6" eb="8">
      <t>キニュウ</t>
    </rPh>
    <phoneticPr fontId="12"/>
  </si>
  <si>
    <t>商　　号</t>
  </si>
  <si>
    <t>下層路盤工</t>
    <rPh sb="0" eb="2">
      <t>カソウ</t>
    </rPh>
    <rPh sb="2" eb="4">
      <t>ロバン</t>
    </rPh>
    <rPh sb="4" eb="5">
      <t>コウ</t>
    </rPh>
    <phoneticPr fontId="12"/>
  </si>
  <si>
    <t>年　　月　　日</t>
  </si>
  <si>
    <t>載荷板の直径</t>
    <rPh sb="0" eb="1">
      <t>サイ</t>
    </rPh>
    <rPh sb="1" eb="2">
      <t>ニ</t>
    </rPh>
    <rPh sb="2" eb="3">
      <t>イタ</t>
    </rPh>
    <rPh sb="4" eb="6">
      <t>チョッケイ</t>
    </rPh>
    <phoneticPr fontId="12"/>
  </si>
  <si>
    <t>工事実績情報（コリンズ）登録内容確認書（完成時）</t>
    <rPh sb="20" eb="23">
      <t>カンセイジ</t>
    </rPh>
    <phoneticPr fontId="12"/>
  </si>
  <si>
    <t>　備　考</t>
    <rPh sb="1" eb="2">
      <t>ビン</t>
    </rPh>
    <rPh sb="3" eb="4">
      <t>コウ</t>
    </rPh>
    <phoneticPr fontId="12"/>
  </si>
  <si>
    <t>共済証紙・退職金ポイント購入額</t>
    <rPh sb="0" eb="2">
      <t>キョウサイ</t>
    </rPh>
    <rPh sb="2" eb="4">
      <t>ショウシ</t>
    </rPh>
    <rPh sb="5" eb="8">
      <t>タイショクキン</t>
    </rPh>
    <rPh sb="12" eb="14">
      <t>コウニュウ</t>
    </rPh>
    <rPh sb="14" eb="15">
      <t>ガク</t>
    </rPh>
    <phoneticPr fontId="12"/>
  </si>
  <si>
    <t>　　年　　月</t>
    <rPh sb="2" eb="3">
      <t>ネン</t>
    </rPh>
    <rPh sb="5" eb="6">
      <t>ツキ</t>
    </rPh>
    <phoneticPr fontId="12"/>
  </si>
  <si>
    <t xml:space="preserve"> ms</t>
  </si>
  <si>
    <t>工事番号および
工事名</t>
  </si>
  <si>
    <t>測　定　値</t>
    <rPh sb="0" eb="1">
      <t>ハカリ</t>
    </rPh>
    <rPh sb="2" eb="3">
      <t>サダム</t>
    </rPh>
    <rPh sb="4" eb="5">
      <t>アタイ</t>
    </rPh>
    <phoneticPr fontId="12"/>
  </si>
  <si>
    <t>（注１）　当該通知書は、契約締結後７日以内に提出すること。</t>
  </si>
  <si>
    <t>日</t>
  </si>
  <si>
    <t>　基礎ぐい</t>
  </si>
  <si>
    <t>⑨特定工事の元請業者の現場責任者の氏名及び連絡場所</t>
  </si>
  <si>
    <t>　　デ　ー　タ　数</t>
    <rPh sb="8" eb="9">
      <t>スウ</t>
    </rPh>
    <phoneticPr fontId="12"/>
  </si>
  <si>
    <t>関係機関協議資料（許可後の資料）</t>
  </si>
  <si>
    <r>
      <t>4</t>
    </r>
    <r>
      <rPr>
        <sz val="11"/>
        <color indexed="8"/>
        <rFont val="ＭＳ 明朝"/>
      </rPr>
      <t>4-</t>
    </r>
    <r>
      <rPr>
        <sz val="11"/>
        <color indexed="8"/>
        <rFont val="DejaVu Sans"/>
      </rPr>
      <t>ｴｴｴ</t>
    </r>
    <r>
      <rPr>
        <sz val="11"/>
        <color indexed="8"/>
        <rFont val="ＭＳ 明朝"/>
      </rPr>
      <t>-44444</t>
    </r>
  </si>
  <si>
    <t>方法等がわかるものを添付すること(作業工程を示す日程表、図面等)。</t>
  </si>
  <si>
    <t>１０日券</t>
  </si>
  <si>
    <t>伊勢　三郎</t>
    <rPh sb="0" eb="2">
      <t>イセ</t>
    </rPh>
    <rPh sb="3" eb="5">
      <t>サブロウ</t>
    </rPh>
    <phoneticPr fontId="12"/>
  </si>
  <si>
    <t>鉄筋工事業　知事
（般-29）第00127号</t>
  </si>
  <si>
    <t>発注者へこの書面の説明を行いました。
⑰元請業者氏名(法人にあっては名称並びに 
　　　　　　説明を行った者の職及び氏名)</t>
  </si>
  <si>
    <t>③－②</t>
  </si>
  <si>
    <r>
      <t>⑫</t>
    </r>
    <r>
      <rPr>
        <sz val="9"/>
        <color rgb="00000000"/>
        <rFont val="ＭＳ 明朝"/>
      </rPr>
      <t>特定建築材料の有無</t>
    </r>
  </si>
  <si>
    <t>共通仕様書1-1-1-40</t>
  </si>
  <si>
    <t>　（届出先）土　浦　市　長</t>
  </si>
  <si>
    <t>許　可　業　種</t>
  </si>
  <si>
    <t>氏名及び年齢</t>
    <rPh sb="0" eb="2">
      <t>シメイ</t>
    </rPh>
    <rPh sb="2" eb="3">
      <t>オヨ</t>
    </rPh>
    <rPh sb="4" eb="6">
      <t>ネンレイ</t>
    </rPh>
    <phoneticPr fontId="12"/>
  </si>
  <si>
    <r>
      <t>受</t>
    </r>
    <r>
      <rPr>
        <sz val="10"/>
        <color rgb="00000000"/>
        <rFont val="ＭＳ 明朝"/>
      </rPr>
      <t>注者(住所)</t>
    </r>
  </si>
  <si>
    <t>令和　　　年　　月　　日</t>
    <rPh sb="0" eb="2">
      <t>レイワ</t>
    </rPh>
    <phoneticPr fontId="12"/>
  </si>
  <si>
    <t>　　　　　　　　　年　　　　月　　　　日</t>
    <rPh sb="9" eb="10">
      <t>ネン</t>
    </rPh>
    <rPh sb="14" eb="15">
      <t>ツキ</t>
    </rPh>
    <rPh sb="19" eb="20">
      <t>ヒ</t>
    </rPh>
    <phoneticPr fontId="12"/>
  </si>
  <si>
    <t>％</t>
  </si>
  <si>
    <t>建退共事務受託様式第３号</t>
  </si>
  <si>
    <t>着　　　　工　　　　届</t>
  </si>
  <si>
    <t>　　年　　月　　日　</t>
  </si>
  <si>
    <r>
      <t>年　　</t>
    </r>
    <r>
      <rPr>
        <sz val="9"/>
        <color rgb="00000000"/>
        <rFont val="ＭＳ 明朝"/>
      </rPr>
      <t>月　　日</t>
    </r>
  </si>
  <si>
    <t>日</t>
    <rPh sb="0" eb="1">
      <t>ニチ</t>
    </rPh>
    <phoneticPr fontId="12"/>
  </si>
  <si>
    <t>期間</t>
    <rPh sb="0" eb="2">
      <t>キカン</t>
    </rPh>
    <phoneticPr fontId="165"/>
  </si>
  <si>
    <t>月</t>
    <rPh sb="0" eb="1">
      <t>ツキ</t>
    </rPh>
    <phoneticPr fontId="12"/>
  </si>
  <si>
    <t>業(石綿排出等作業)工程を明示した特定工事(特定排出等工事)の工程の概要については、計画している作業</t>
  </si>
  <si>
    <t>（参考：工事全体の数を記入すること）</t>
  </si>
  <si>
    <t>◎</t>
  </si>
  <si>
    <t>記</t>
    <rPh sb="0" eb="1">
      <t>キ</t>
    </rPh>
    <phoneticPr fontId="12"/>
  </si>
  <si>
    <t>日</t>
    <rPh sb="0" eb="1">
      <t>ヒ</t>
    </rPh>
    <phoneticPr fontId="12"/>
  </si>
  <si>
    <t>その他（　　　　  　　　　）</t>
  </si>
  <si>
    <t>払出年月日</t>
  </si>
  <si>
    <t>）</t>
  </si>
  <si>
    <t>越前　一郎</t>
    <rPh sb="0" eb="2">
      <t>エチゼン</t>
    </rPh>
    <rPh sb="3" eb="5">
      <t>イチロウ</t>
    </rPh>
    <phoneticPr fontId="12"/>
  </si>
  <si>
    <t>監理技術者名</t>
    <rPh sb="0" eb="1">
      <t>ミ</t>
    </rPh>
    <rPh sb="1" eb="2">
      <t>リ</t>
    </rPh>
    <rPh sb="2" eb="3">
      <t>ワザ</t>
    </rPh>
    <rPh sb="3" eb="4">
      <t>ジュツ</t>
    </rPh>
    <rPh sb="4" eb="5">
      <t>シャ</t>
    </rPh>
    <rPh sb="5" eb="6">
      <t>メイ</t>
    </rPh>
    <phoneticPr fontId="12"/>
  </si>
  <si>
    <t>工事履行状況報告書（実施工程表含む）</t>
  </si>
  <si>
    <t>八戸　一郎</t>
    <rPh sb="0" eb="2">
      <t>ハチノヘ</t>
    </rPh>
    <rPh sb="3" eb="5">
      <t>イチロウ</t>
    </rPh>
    <phoneticPr fontId="12"/>
  </si>
  <si>
    <t>（</t>
  </si>
  <si>
    <t>③建設キャリアアップシステム事業者ID</t>
    <rPh sb="1" eb="3">
      <t>ケンセツ</t>
    </rPh>
    <rPh sb="14" eb="17">
      <t>ジギョウシャ</t>
    </rPh>
    <phoneticPr fontId="12"/>
  </si>
  <si>
    <t>とび・土工工事業　知事
（般-29）第00208号</t>
    <rPh sb="13" eb="14">
      <t>ハン</t>
    </rPh>
    <phoneticPr fontId="12"/>
  </si>
  <si>
    <r>
      <t>押</t>
    </r>
    <r>
      <rPr>
        <sz val="9"/>
        <color rgb="00000000"/>
        <rFont val="ＭＳ 明朝"/>
      </rPr>
      <t>出成形セメント板</t>
    </r>
  </si>
  <si>
    <t>鉄筋工事業　知事
（般-29）第00126号</t>
  </si>
  <si>
    <t>事業者数（元請を含む）</t>
    <rPh sb="0" eb="3">
      <t>ジギョウシャ</t>
    </rPh>
    <rPh sb="3" eb="4">
      <t>スウ</t>
    </rPh>
    <rPh sb="5" eb="7">
      <t>モトウケ</t>
    </rPh>
    <rPh sb="8" eb="9">
      <t>フク</t>
    </rPh>
    <phoneticPr fontId="12"/>
  </si>
  <si>
    <r>
      <t>⑮</t>
    </r>
    <r>
      <rPr>
        <sz val="9"/>
        <color rgb="00000000"/>
        <rFont val="ＭＳ 明朝"/>
      </rPr>
      <t>大気汚染防止法に係る作業の実 施の届出の要否</t>
    </r>
  </si>
  <si>
    <t>年　月</t>
    <rPh sb="0" eb="1">
      <t>ネン</t>
    </rPh>
    <rPh sb="2" eb="3">
      <t>ツキ</t>
    </rPh>
    <phoneticPr fontId="166"/>
  </si>
  <si>
    <t>受入枚数</t>
  </si>
  <si>
    <t>請負代金請求書（工事完成・部分完成・出来高）</t>
    <rPh sb="0" eb="2">
      <t>ウケオイ</t>
    </rPh>
    <rPh sb="2" eb="4">
      <t>ダイキン</t>
    </rPh>
    <rPh sb="4" eb="7">
      <t>セイキュウショ</t>
    </rPh>
    <rPh sb="15" eb="17">
      <t>カンセイ</t>
    </rPh>
    <rPh sb="18" eb="21">
      <t>デキダカ</t>
    </rPh>
    <phoneticPr fontId="12"/>
  </si>
  <si>
    <t>請負契約500万以上｜契約後10日以内に提出｜登録内容確認システムの場合は提出不要｜メール提出可｜変更の場合も提出</t>
    <rPh sb="11" eb="13">
      <t>ケイヤク</t>
    </rPh>
    <rPh sb="13" eb="14">
      <t>ゴ</t>
    </rPh>
    <rPh sb="16" eb="17">
      <t>ニチ</t>
    </rPh>
    <rPh sb="17" eb="19">
      <t>イナイ</t>
    </rPh>
    <rPh sb="20" eb="22">
      <t>テイシュツ</t>
    </rPh>
    <rPh sb="23" eb="25">
      <t>トウロク</t>
    </rPh>
    <rPh sb="25" eb="27">
      <t>ナイヨウ</t>
    </rPh>
    <rPh sb="27" eb="29">
      <t>カクニン</t>
    </rPh>
    <rPh sb="34" eb="36">
      <t>バアイ</t>
    </rPh>
    <rPh sb="37" eb="39">
      <t>テイシュツ</t>
    </rPh>
    <rPh sb="39" eb="41">
      <t>フヨウ</t>
    </rPh>
    <rPh sb="45" eb="47">
      <t>テイシュツ</t>
    </rPh>
    <rPh sb="47" eb="48">
      <t>カ</t>
    </rPh>
    <phoneticPr fontId="12"/>
  </si>
  <si>
    <t>工　事  件  名</t>
    <rPh sb="0" eb="3">
      <t>コウジ</t>
    </rPh>
    <phoneticPr fontId="166"/>
  </si>
  <si>
    <t>数　　　　　　量</t>
    <rPh sb="0" eb="1">
      <t>カズ</t>
    </rPh>
    <rPh sb="7" eb="8">
      <t>リョウ</t>
    </rPh>
    <phoneticPr fontId="12"/>
  </si>
  <si>
    <t>仮設電気工事</t>
    <rPh sb="0" eb="2">
      <t>カセツ</t>
    </rPh>
    <rPh sb="2" eb="4">
      <t>デンキ</t>
    </rPh>
    <rPh sb="4" eb="6">
      <t>コウジ</t>
    </rPh>
    <phoneticPr fontId="12"/>
  </si>
  <si>
    <t>契約前</t>
    <rPh sb="0" eb="2">
      <t>ケイヤク</t>
    </rPh>
    <rPh sb="2" eb="3">
      <t>マエ</t>
    </rPh>
    <phoneticPr fontId="12"/>
  </si>
  <si>
    <t>住　　所</t>
    <rPh sb="0" eb="4">
      <t>ジュウショ</t>
    </rPh>
    <phoneticPr fontId="165"/>
  </si>
  <si>
    <t>2020年7月8日～
2021年8月31日</t>
  </si>
  <si>
    <t>令和３年　４月２３日　</t>
  </si>
  <si>
    <t>請求書番号</t>
    <rPh sb="0" eb="3">
      <t>セイキュウショ</t>
    </rPh>
    <rPh sb="3" eb="5">
      <t>バンゴウ</t>
    </rPh>
    <phoneticPr fontId="165"/>
  </si>
  <si>
    <t>払　　　　　　　　　出</t>
  </si>
  <si>
    <t>請負者</t>
    <rPh sb="0" eb="1">
      <t>ショウ</t>
    </rPh>
    <rPh sb="1" eb="2">
      <t>フ</t>
    </rPh>
    <rPh sb="2" eb="3">
      <t>シャ</t>
    </rPh>
    <phoneticPr fontId="12"/>
  </si>
  <si>
    <t>代表者の氏名　</t>
    <rPh sb="0" eb="3">
      <t>ダイヒョウシャ</t>
    </rPh>
    <rPh sb="4" eb="6">
      <t>シメイ</t>
    </rPh>
    <phoneticPr fontId="12"/>
  </si>
  <si>
    <t>受入年月日</t>
  </si>
  <si>
    <r>
      <t>４．再資源化等に要する費用（直接工事費）　　</t>
    </r>
    <r>
      <rPr>
        <u/>
        <sz val="11"/>
        <color theme="1"/>
        <rFont val="ＭＳ Ｐ明朝"/>
      </rPr>
      <t>　　　　　　　　　　　　　　　円（税抜き）</t>
    </r>
  </si>
  <si>
    <r>
      <t>前面道路の幅員　約</t>
    </r>
    <r>
      <rPr>
        <u/>
        <sz val="11"/>
        <color auto="1"/>
        <rFont val="ＪＳ明朝"/>
      </rPr>
      <t>　　　　</t>
    </r>
    <r>
      <rPr>
        <sz val="11"/>
        <color auto="1"/>
        <rFont val="ＪＳ明朝"/>
      </rPr>
      <t xml:space="preserve">ｍ
</t>
    </r>
  </si>
  <si>
    <t>円</t>
    <rPh sb="0" eb="1">
      <t>エン</t>
    </rPh>
    <phoneticPr fontId="12"/>
  </si>
  <si>
    <t>代表者名</t>
  </si>
  <si>
    <t xml:space="preserve">                                    　　　  </t>
  </si>
  <si>
    <t>□その他</t>
    <rPh sb="3" eb="4">
      <t>タ</t>
    </rPh>
    <phoneticPr fontId="12"/>
  </si>
  <si>
    <t>魚沼　二郎</t>
    <rPh sb="0" eb="2">
      <t>ウオヌマ</t>
    </rPh>
    <rPh sb="3" eb="5">
      <t>ジロウ</t>
    </rPh>
    <phoneticPr fontId="12"/>
  </si>
  <si>
    <t>旭川　三郎</t>
    <rPh sb="0" eb="1">
      <t>アサヒカワ</t>
    </rPh>
    <rPh sb="2" eb="4">
      <t>サブロウ</t>
    </rPh>
    <phoneticPr fontId="12"/>
  </si>
  <si>
    <t>延べ就労日数</t>
  </si>
  <si>
    <t>　　　　　　　　　　　　　　　　　　　　　　　　　　　　</t>
  </si>
  <si>
    <t>厚木　三郎</t>
    <rPh sb="0" eb="2">
      <t>アツギ</t>
    </rPh>
    <rPh sb="3" eb="5">
      <t>サブロウ</t>
    </rPh>
    <phoneticPr fontId="12"/>
  </si>
  <si>
    <t>試験年月日</t>
    <rPh sb="0" eb="2">
      <t>シケン</t>
    </rPh>
    <rPh sb="2" eb="5">
      <t>ネンガッピ</t>
    </rPh>
    <phoneticPr fontId="12"/>
  </si>
  <si>
    <t>ＡＡＡ橋下部工事に伴う杭基礎他工事
杭基礎工事他</t>
  </si>
  <si>
    <t>主任技術者名</t>
  </si>
  <si>
    <t>（株）二次下請建設・〇〇</t>
  </si>
  <si>
    <t>令和３年４月２４日～令和３年６月３０日</t>
  </si>
  <si>
    <t>程</t>
    <rPh sb="0" eb="1">
      <t>コウテイ</t>
    </rPh>
    <phoneticPr fontId="166"/>
  </si>
  <si>
    <t>工事主要材料使用総括表</t>
    <rPh sb="0" eb="2">
      <t>コウジ</t>
    </rPh>
    <rPh sb="2" eb="4">
      <t>シュヨウ</t>
    </rPh>
    <rPh sb="4" eb="6">
      <t>ザイリョウ</t>
    </rPh>
    <rPh sb="6" eb="11">
      <t>シヨウソウカツヒョウ</t>
    </rPh>
    <phoneticPr fontId="167"/>
  </si>
  <si>
    <t>（別　紙　１）</t>
    <rPh sb="1" eb="2">
      <t>ベツ</t>
    </rPh>
    <rPh sb="3" eb="4">
      <t>カミ</t>
    </rPh>
    <phoneticPr fontId="12"/>
  </si>
  <si>
    <t>建設リサイクル法に基づく説明書・別紙</t>
  </si>
  <si>
    <t>１．工事の名称</t>
    <rPh sb="2" eb="4">
      <t>コウジ</t>
    </rPh>
    <rPh sb="5" eb="7">
      <t>メイショウ</t>
    </rPh>
    <phoneticPr fontId="12"/>
  </si>
  <si>
    <t>工期</t>
    <rPh sb="0" eb="2">
      <t>コウキ</t>
    </rPh>
    <phoneticPr fontId="165"/>
  </si>
  <si>
    <t>商号又は名称及び</t>
    <rPh sb="0" eb="2">
      <t>ショウゴウ</t>
    </rPh>
    <rPh sb="2" eb="3">
      <t>マタ</t>
    </rPh>
    <rPh sb="4" eb="6">
      <t>メイショウ</t>
    </rPh>
    <rPh sb="6" eb="7">
      <t>オヨ</t>
    </rPh>
    <phoneticPr fontId="12"/>
  </si>
  <si>
    <t>自</t>
    <rPh sb="0" eb="1">
      <t>ジ</t>
    </rPh>
    <phoneticPr fontId="12"/>
  </si>
  <si>
    <t>（　有　・ 無　）</t>
  </si>
  <si>
    <t>　　</t>
  </si>
  <si>
    <t>・仮設費及び運搬費は含まない。</t>
  </si>
  <si>
    <t>様　あて</t>
  </si>
  <si>
    <t>所　　　在</t>
    <rPh sb="0" eb="1">
      <t>トコロ</t>
    </rPh>
    <rPh sb="4" eb="5">
      <t>ザイ</t>
    </rPh>
    <phoneticPr fontId="12"/>
  </si>
  <si>
    <t>住　　　　所</t>
    <rPh sb="0" eb="1">
      <t>ジュウ</t>
    </rPh>
    <rPh sb="5" eb="6">
      <t>トコロ</t>
    </rPh>
    <phoneticPr fontId="12"/>
  </si>
  <si>
    <t>　　　　　　　　　　　</t>
  </si>
  <si>
    <t>～</t>
  </si>
  <si>
    <t>令和2年5月8日</t>
  </si>
  <si>
    <t>　　　　　建設工事に係る資材の再資源化等に関する法律第１２条第１項の規定により、</t>
    <rPh sb="5" eb="7">
      <t>ケンセツ</t>
    </rPh>
    <rPh sb="7" eb="9">
      <t>コウジ</t>
    </rPh>
    <rPh sb="10" eb="11">
      <t>カカ</t>
    </rPh>
    <rPh sb="12" eb="14">
      <t>シザイ</t>
    </rPh>
    <rPh sb="15" eb="16">
      <t>サイ</t>
    </rPh>
    <rPh sb="16" eb="19">
      <t>シゲンカ</t>
    </rPh>
    <rPh sb="19" eb="20">
      <t>トウ</t>
    </rPh>
    <rPh sb="21" eb="22">
      <t>カン</t>
    </rPh>
    <rPh sb="24" eb="26">
      <t>ホウリツ</t>
    </rPh>
    <rPh sb="26" eb="27">
      <t>ダイ</t>
    </rPh>
    <rPh sb="29" eb="30">
      <t>ジョウ</t>
    </rPh>
    <rPh sb="30" eb="31">
      <t>ダイ</t>
    </rPh>
    <rPh sb="32" eb="33">
      <t>コウ</t>
    </rPh>
    <rPh sb="34" eb="36">
      <t>キテイ</t>
    </rPh>
    <phoneticPr fontId="12"/>
  </si>
  <si>
    <t>　　　　対象建設工事の分別解体等の計画等に係る事項について説明します。</t>
    <rPh sb="4" eb="6">
      <t>タイショウ</t>
    </rPh>
    <rPh sb="6" eb="8">
      <t>ケンセツ</t>
    </rPh>
    <rPh sb="8" eb="10">
      <t>コウジ</t>
    </rPh>
    <rPh sb="11" eb="13">
      <t>ブンベツ</t>
    </rPh>
    <rPh sb="13" eb="15">
      <t>カイタイ</t>
    </rPh>
    <rPh sb="15" eb="16">
      <t>トウ</t>
    </rPh>
    <rPh sb="17" eb="19">
      <t>ケイカク</t>
    </rPh>
    <rPh sb="19" eb="20">
      <t>トウ</t>
    </rPh>
    <rPh sb="21" eb="22">
      <t>カカ</t>
    </rPh>
    <rPh sb="23" eb="25">
      <t>ジコウ</t>
    </rPh>
    <rPh sb="29" eb="31">
      <t>セツメイ</t>
    </rPh>
    <phoneticPr fontId="12"/>
  </si>
  <si>
    <t>２．工事の場所</t>
    <rPh sb="2" eb="4">
      <t>コウジ</t>
    </rPh>
    <rPh sb="5" eb="7">
      <t>バショ</t>
    </rPh>
    <phoneticPr fontId="12"/>
  </si>
  <si>
    <t>３．説明内容　添付資料のとおり</t>
    <rPh sb="2" eb="4">
      <t>セツメイ</t>
    </rPh>
    <rPh sb="4" eb="6">
      <t>ナイヨウ</t>
    </rPh>
    <rPh sb="7" eb="9">
      <t>テンプ</t>
    </rPh>
    <rPh sb="9" eb="11">
      <t>シリョウ</t>
    </rPh>
    <phoneticPr fontId="12"/>
  </si>
  <si>
    <t>工事請負契約書/第10条、建設業法/19条の2</t>
    <rPh sb="13" eb="15">
      <t>ケンセツ</t>
    </rPh>
    <rPh sb="15" eb="17">
      <t>ギ</t>
    </rPh>
    <rPh sb="20" eb="21">
      <t>ジョウ</t>
    </rPh>
    <phoneticPr fontId="12"/>
  </si>
  <si>
    <t>４．添付資料</t>
    <rPh sb="2" eb="4">
      <t>テンプ</t>
    </rPh>
    <rPh sb="4" eb="6">
      <t>シリョウ</t>
    </rPh>
    <phoneticPr fontId="12"/>
  </si>
  <si>
    <t>会　社　名</t>
    <rPh sb="0" eb="1">
      <t>カイ</t>
    </rPh>
    <rPh sb="2" eb="3">
      <t>シャ</t>
    </rPh>
    <rPh sb="4" eb="5">
      <t>メイ</t>
    </rPh>
    <phoneticPr fontId="12"/>
  </si>
  <si>
    <t>日　　付</t>
    <rPh sb="0" eb="1">
      <t>ニチ</t>
    </rPh>
    <rPh sb="3" eb="4">
      <t>ツキ</t>
    </rPh>
    <phoneticPr fontId="12"/>
  </si>
  <si>
    <t>④－③</t>
  </si>
  <si>
    <t>　　　□別紙２（建築物に係る解体工事）</t>
    <rPh sb="4" eb="6">
      <t>ベッシ</t>
    </rPh>
    <rPh sb="8" eb="10">
      <t>ケンチク</t>
    </rPh>
    <rPh sb="10" eb="11">
      <t>モノ</t>
    </rPh>
    <rPh sb="12" eb="13">
      <t>カカ</t>
    </rPh>
    <rPh sb="14" eb="16">
      <t>カイタイ</t>
    </rPh>
    <rPh sb="16" eb="18">
      <t>コウジ</t>
    </rPh>
    <phoneticPr fontId="12"/>
  </si>
  <si>
    <t>　　　□別紙３（建築物に係る新築工事等〈新築・増築・修繕・模様替〉）</t>
    <rPh sb="4" eb="6">
      <t>ベッシ</t>
    </rPh>
    <rPh sb="8" eb="11">
      <t>ケンチクブツ</t>
    </rPh>
    <rPh sb="12" eb="13">
      <t>カカ</t>
    </rPh>
    <rPh sb="14" eb="16">
      <t>シンチク</t>
    </rPh>
    <rPh sb="16" eb="18">
      <t>コウジ</t>
    </rPh>
    <rPh sb="18" eb="19">
      <t>トウ</t>
    </rPh>
    <rPh sb="20" eb="22">
      <t>シンチク</t>
    </rPh>
    <rPh sb="23" eb="25">
      <t>ゾウチク</t>
    </rPh>
    <rPh sb="26" eb="28">
      <t>シュウゼン</t>
    </rPh>
    <rPh sb="29" eb="31">
      <t>モヨウ</t>
    </rPh>
    <rPh sb="31" eb="32">
      <t>ガ</t>
    </rPh>
    <phoneticPr fontId="12"/>
  </si>
  <si>
    <t>　　　□別紙４（建築物以外のものに係る解体工事又は新築工事等〈土木工事等〉）</t>
    <rPh sb="4" eb="6">
      <t>ベッシ</t>
    </rPh>
    <rPh sb="8" eb="10">
      <t>ケンチク</t>
    </rPh>
    <rPh sb="10" eb="11">
      <t>ブツ</t>
    </rPh>
    <rPh sb="11" eb="13">
      <t>イガイ</t>
    </rPh>
    <rPh sb="17" eb="18">
      <t>カカ</t>
    </rPh>
    <rPh sb="19" eb="21">
      <t>カイタイ</t>
    </rPh>
    <rPh sb="21" eb="23">
      <t>コウジ</t>
    </rPh>
    <rPh sb="23" eb="24">
      <t>マタ</t>
    </rPh>
    <rPh sb="25" eb="27">
      <t>シンチク</t>
    </rPh>
    <rPh sb="27" eb="29">
      <t>コウジ</t>
    </rPh>
    <rPh sb="29" eb="30">
      <t>トウ</t>
    </rPh>
    <rPh sb="31" eb="33">
      <t>ドボク</t>
    </rPh>
    <rPh sb="33" eb="35">
      <t>コウジ</t>
    </rPh>
    <rPh sb="35" eb="36">
      <t>トウ</t>
    </rPh>
    <phoneticPr fontId="12"/>
  </si>
  <si>
    <t>上記の共済証紙を受領いたしました。</t>
  </si>
  <si>
    <t>（累計）</t>
    <rPh sb="1" eb="3">
      <t>ルイケイ</t>
    </rPh>
    <phoneticPr fontId="12"/>
  </si>
  <si>
    <t>⑥その他
（　　　　　）</t>
    <rPh sb="3" eb="4">
      <t>タ</t>
    </rPh>
    <phoneticPr fontId="12"/>
  </si>
  <si>
    <t>　　②工程の概要を示す資料（できるだけ図面、表等を利用する。）</t>
    <rPh sb="3" eb="5">
      <t>コウテイ</t>
    </rPh>
    <rPh sb="6" eb="8">
      <t>ガイヨウ</t>
    </rPh>
    <rPh sb="9" eb="10">
      <t>シメ</t>
    </rPh>
    <rPh sb="11" eb="13">
      <t>シリョウ</t>
    </rPh>
    <rPh sb="19" eb="21">
      <t>ズメン</t>
    </rPh>
    <rPh sb="22" eb="23">
      <t>ヒョウ</t>
    </rPh>
    <rPh sb="23" eb="24">
      <t>トウ</t>
    </rPh>
    <rPh sb="25" eb="27">
      <t>リヨウ</t>
    </rPh>
    <phoneticPr fontId="12"/>
  </si>
  <si>
    <t>（注）８．雇用保険欄には右欄に被保険者番号の下４けたを記載。（日雇労働被保険者の場合には左欄に「日雇保険」と記載）事業主である等により雇用保険の適用除外である場合には左欄に「適用除外」と記載。</t>
  </si>
  <si>
    <t>コンクリート工事</t>
    <rPh sb="6" eb="8">
      <t>コウジ</t>
    </rPh>
    <phoneticPr fontId="12"/>
  </si>
  <si>
    <t>　　　□欄には、該当箇所に「レ」を付すこと。</t>
    <rPh sb="4" eb="5">
      <t>ラン</t>
    </rPh>
    <rPh sb="8" eb="10">
      <t>ガイトウ</t>
    </rPh>
    <rPh sb="10" eb="12">
      <t>カショ</t>
    </rPh>
    <rPh sb="17" eb="18">
      <t>フ</t>
    </rPh>
    <phoneticPr fontId="12"/>
  </si>
  <si>
    <t>基礎工事　□有　□無</t>
    <rPh sb="0" eb="2">
      <t>キソ</t>
    </rPh>
    <rPh sb="2" eb="4">
      <t>コウジ</t>
    </rPh>
    <rPh sb="6" eb="7">
      <t>ユウ</t>
    </rPh>
    <rPh sb="9" eb="10">
      <t>ム</t>
    </rPh>
    <phoneticPr fontId="12"/>
  </si>
  <si>
    <t>請求人</t>
    <rPh sb="2" eb="3">
      <t>ニン</t>
    </rPh>
    <phoneticPr fontId="12"/>
  </si>
  <si>
    <t>とび・土工工事業　知事
（般-29）第34567号</t>
    <rPh sb="13" eb="14">
      <t>ハン</t>
    </rPh>
    <phoneticPr fontId="12"/>
  </si>
  <si>
    <t>（別紙２）　　　　　　　　　　　　　　　　　　</t>
  </si>
  <si>
    <t>岡崎　二郎</t>
    <rPh sb="0" eb="2">
      <t>オカザキ</t>
    </rPh>
    <rPh sb="3" eb="5">
      <t>ジロウ</t>
    </rPh>
    <phoneticPr fontId="12"/>
  </si>
  <si>
    <t>　　　　建築物に係る解体工事  　</t>
  </si>
  <si>
    <t xml:space="preserve"> 　軟弱地盤、支持地盤の状況</t>
  </si>
  <si>
    <r>
      <t>前面道路の幅員　約</t>
    </r>
    <r>
      <rPr>
        <u/>
        <sz val="10"/>
        <color auto="1"/>
        <rFont val="ＪＳ明朝"/>
      </rPr>
      <t>　　　　</t>
    </r>
    <r>
      <rPr>
        <sz val="10"/>
        <color auto="1"/>
        <rFont val="ＪＳ明朝"/>
      </rPr>
      <t xml:space="preserve">ｍ
</t>
    </r>
  </si>
  <si>
    <t>請負金額</t>
    <rPh sb="0" eb="2">
      <t>ウケオイ</t>
    </rPh>
    <rPh sb="2" eb="4">
      <t>キンガク</t>
    </rPh>
    <phoneticPr fontId="165"/>
  </si>
  <si>
    <r>
      <t>会</t>
    </r>
    <r>
      <rPr>
        <sz val="11"/>
        <color indexed="8"/>
        <rFont val="DejaVu Sans"/>
      </rPr>
      <t>社名
・事業者</t>
    </r>
    <r>
      <rPr>
        <sz val="11"/>
        <color indexed="8"/>
        <rFont val="ＭＳ 明朝"/>
      </rPr>
      <t>ID</t>
    </r>
  </si>
  <si>
    <t>残　　高</t>
    <rPh sb="0" eb="1">
      <t>ザン</t>
    </rPh>
    <rPh sb="3" eb="4">
      <t>コウ</t>
    </rPh>
    <phoneticPr fontId="12"/>
  </si>
  <si>
    <t xml:space="preserve"> …現場代理人</t>
  </si>
  <si>
    <t xml:space="preserve"> 　廃棄物処理</t>
  </si>
  <si>
    <t>前払金額</t>
    <rPh sb="0" eb="4">
      <t>マエバ</t>
    </rPh>
    <phoneticPr fontId="12"/>
  </si>
  <si>
    <t>分別解体等の方法</t>
  </si>
  <si>
    <t xml:space="preserve"> な工夫</t>
  </si>
  <si>
    <t>　　　１　工事番号及び</t>
  </si>
  <si>
    <t xml:space="preserve"> 　二次製品、代替製品の利用</t>
  </si>
  <si>
    <t>□手作業・機械作業の併用</t>
  </si>
  <si>
    <t>⑯/⑳*100  %</t>
  </si>
  <si>
    <t>受入・払出</t>
    <rPh sb="0" eb="2">
      <t>ウケイレ</t>
    </rPh>
    <rPh sb="3" eb="5">
      <t>ハライダシ</t>
    </rPh>
    <phoneticPr fontId="12"/>
  </si>
  <si>
    <t>+0.2</t>
  </si>
  <si>
    <t>工 事 現 場 保 安 管 理 計 画 書</t>
  </si>
  <si>
    <t>事業所</t>
  </si>
  <si>
    <t>屋根ふき材の取り外し</t>
  </si>
  <si>
    <t>工事番号</t>
    <rPh sb="0" eb="2">
      <t>コウジ</t>
    </rPh>
    <rPh sb="2" eb="4">
      <t>バンゴウ</t>
    </rPh>
    <phoneticPr fontId="12"/>
  </si>
  <si>
    <t>発議者</t>
    <rPh sb="0" eb="2">
      <t>ハツギシャ</t>
    </rPh>
    <phoneticPr fontId="12"/>
  </si>
  <si>
    <t>工事期間</t>
    <rPh sb="0" eb="2">
      <t>コウジ</t>
    </rPh>
    <rPh sb="2" eb="4">
      <t>キカン</t>
    </rPh>
    <phoneticPr fontId="12"/>
  </si>
  <si>
    <t>□</t>
  </si>
  <si>
    <t>外装材・上部構造部分の取り壊し</t>
  </si>
  <si>
    <t xml:space="preserve">※施工体制台帳の添付書類（建設業法施行規則第１４条の２第２項）
・発注者と作成建設業者の請負契約及び作成建設業者と下請負人の下請契約に係る当初契約及び変更契約の契約書面の写し（公共工事以外の建設工事について締結されるものに係るものは、請負代金の額に係る部分を除く）
・主任技術者又は監理技術者が主任技術者資格又は監理技術者資格を有する事を証する書面及び当該主任技術者又は監理技術者が作成建設業者に雇用期間を特に限定することなく雇用されている者であることを証する書面又はこれらの写し
・専門技術者をおく場合は、その者が主任技術者資格を有することを証する書面及びその者が作成建設業者に雇用期間を特に限定することなく雇用されている者であることを証する書面又はこれらの写し
</t>
  </si>
  <si>
    <r>
      <t>分</t>
    </r>
    <r>
      <rPr>
        <sz val="9"/>
        <color rgb="00000000"/>
        <rFont val="ＭＳ 明朝"/>
      </rPr>
      <t>析をした者の氏名及び所属機関・法人名</t>
    </r>
  </si>
  <si>
    <t>2020年9月1日～
2021年8月31日</t>
  </si>
  <si>
    <t>その他
（具体的に）</t>
    <rPh sb="2" eb="3">
      <t>ホカ</t>
    </rPh>
    <rPh sb="5" eb="8">
      <t>グタイテキ</t>
    </rPh>
    <phoneticPr fontId="12"/>
  </si>
  <si>
    <t>山田　花子</t>
    <rPh sb="0" eb="2">
      <t>ヤマダ</t>
    </rPh>
    <rPh sb="3" eb="5">
      <t>ハナコ</t>
    </rPh>
    <phoneticPr fontId="12"/>
  </si>
  <si>
    <t>※　建退協の各様式、記入例は、事業本部HP (トップ ＞各種申請書 ＞加入・履行証明に関する様式)参照</t>
    <rPh sb="2" eb="5">
      <t>ケンタイキョウ</t>
    </rPh>
    <rPh sb="6" eb="7">
      <t>カク</t>
    </rPh>
    <rPh sb="7" eb="9">
      <t>ヨウシキ</t>
    </rPh>
    <rPh sb="10" eb="13">
      <t>キニュ</t>
    </rPh>
    <rPh sb="15" eb="19">
      <t>ジギ</t>
    </rPh>
    <rPh sb="28" eb="30">
      <t>カクシュ</t>
    </rPh>
    <rPh sb="30" eb="33">
      <t>シンセイショ</t>
    </rPh>
    <rPh sb="49" eb="51">
      <t>サンショウ</t>
    </rPh>
    <phoneticPr fontId="12"/>
  </si>
  <si>
    <t>（　完成（完了）払・出来高払（第　回）・前払/中間前払金　）請求金</t>
    <rPh sb="2" eb="4">
      <t>カンセイ</t>
    </rPh>
    <rPh sb="5" eb="7">
      <t>カンリョウ</t>
    </rPh>
    <rPh sb="8" eb="9">
      <t>バライ</t>
    </rPh>
    <rPh sb="10" eb="13">
      <t>デキダカ</t>
    </rPh>
    <rPh sb="13" eb="14">
      <t>バラ</t>
    </rPh>
    <rPh sb="15" eb="16">
      <t>ダイ</t>
    </rPh>
    <rPh sb="17" eb="18">
      <t>カイ</t>
    </rPh>
    <rPh sb="20" eb="22">
      <t>マエバラ</t>
    </rPh>
    <rPh sb="23" eb="25">
      <t>チュウカン</t>
    </rPh>
    <rPh sb="25" eb="27">
      <t>マエバラ</t>
    </rPh>
    <rPh sb="27" eb="28">
      <t>キン</t>
    </rPh>
    <rPh sb="30" eb="31">
      <t>ショウ</t>
    </rPh>
    <rPh sb="31" eb="32">
      <t>モトム</t>
    </rPh>
    <rPh sb="32" eb="33">
      <t>キン</t>
    </rPh>
    <phoneticPr fontId="165"/>
  </si>
  <si>
    <t>その他（　　　　　　　　　　　　　　　　　　　　　　　　　　）</t>
  </si>
  <si>
    <t xml:space="preserve">   地域の自然環境保全、動植物の保護</t>
  </si>
  <si>
    <t>６０歳</t>
  </si>
  <si>
    <t>職種</t>
  </si>
  <si>
    <t>（注）１１．建設工事に係る知識及び技術又は技能に関する資格（例：登録○○基幹技能者、○級○○施工管理技士）を有する場合は、「免許」欄に記載。</t>
  </si>
  <si>
    <t>　　日</t>
    <rPh sb="2" eb="3">
      <t>ヒ</t>
    </rPh>
    <phoneticPr fontId="166"/>
  </si>
  <si>
    <t>　　　　　　　　　トン</t>
  </si>
  <si>
    <t>歳</t>
  </si>
  <si>
    <t>・解体工事に伴う分別解体及び積込みに要する費用とする。</t>
  </si>
  <si>
    <t>載荷板の面積</t>
    <rPh sb="0" eb="1">
      <t>サイ</t>
    </rPh>
    <rPh sb="1" eb="2">
      <t>ニ</t>
    </rPh>
    <rPh sb="2" eb="3">
      <t>イタ</t>
    </rPh>
    <rPh sb="4" eb="6">
      <t>メンセキ</t>
    </rPh>
    <phoneticPr fontId="12"/>
  </si>
  <si>
    <t>　　　　　　　する作業(かき落とし、切断、又は破砕以外の方法</t>
  </si>
  <si>
    <t>５．休業期間の巡回</t>
  </si>
  <si>
    <r>
      <t>４．再資源化等に要する費用（直接工事費）　　</t>
    </r>
    <r>
      <rPr>
        <u/>
        <sz val="11"/>
        <color theme="1"/>
        <rFont val="ＭＳ Ｐ明朝"/>
      </rPr>
      <t>　　　　　　　　　　　円（税抜き）</t>
    </r>
  </si>
  <si>
    <t>所　　　　　　　　　　在</t>
    <rPh sb="0" eb="1">
      <t>トコロ</t>
    </rPh>
    <rPh sb="11" eb="12">
      <t>ザイ</t>
    </rPh>
    <phoneticPr fontId="12"/>
  </si>
  <si>
    <t>　　　　　　　　建築物に係る新築工事等（新築・増築・修繕・模様替）</t>
  </si>
  <si>
    <t>工事特記仕様書(契約約款附則)、共通仕様書1-1-1-7</t>
  </si>
  <si>
    <t>⑨</t>
  </si>
  <si>
    <t>うち、被共済者数②</t>
  </si>
  <si>
    <r>
      <t>　　　　　　材</t>
    </r>
    <r>
      <rPr>
        <b/>
        <sz val="16"/>
        <color rgb="00000000"/>
        <rFont val="ＭＳ 明朝"/>
      </rPr>
      <t xml:space="preserve"> 料 使 用 届 (Ⅱ)</t>
    </r>
  </si>
  <si>
    <t>□木造　□鉄骨鉄筋コンクリート造　□鉄筋コンクリート造</t>
    <rPh sb="1" eb="3">
      <t>モクゾウ</t>
    </rPh>
    <rPh sb="5" eb="7">
      <t>テッコツ</t>
    </rPh>
    <rPh sb="7" eb="9">
      <t>テッキン</t>
    </rPh>
    <rPh sb="15" eb="16">
      <t>ゾウ</t>
    </rPh>
    <rPh sb="18" eb="20">
      <t>テッキン</t>
    </rPh>
    <rPh sb="26" eb="27">
      <t>ゾウ</t>
    </rPh>
    <phoneticPr fontId="12"/>
  </si>
  <si>
    <t>　　（届出先）　土　浦　市　長</t>
    <rPh sb="3" eb="5">
      <t>トドケデ</t>
    </rPh>
    <rPh sb="5" eb="6">
      <t>サキ</t>
    </rPh>
    <rPh sb="8" eb="9">
      <t>ツチ</t>
    </rPh>
    <rPh sb="10" eb="11">
      <t>ウラ</t>
    </rPh>
    <rPh sb="12" eb="13">
      <t>シ</t>
    </rPh>
    <rPh sb="14" eb="15">
      <t>チョウ</t>
    </rPh>
    <phoneticPr fontId="12"/>
  </si>
  <si>
    <t>就労予定労働者数①</t>
  </si>
  <si>
    <t>加積残留率 %</t>
    <rPh sb="0" eb="1">
      <t>カ</t>
    </rPh>
    <rPh sb="1" eb="2">
      <t>セキ</t>
    </rPh>
    <rPh sb="2" eb="4">
      <t>ザンリュウ</t>
    </rPh>
    <rPh sb="4" eb="5">
      <t>リツ</t>
    </rPh>
    <phoneticPr fontId="12"/>
  </si>
  <si>
    <t>④屋根</t>
    <rPh sb="1" eb="3">
      <t>ヤネ</t>
    </rPh>
    <phoneticPr fontId="12"/>
  </si>
  <si>
    <t>駿河　二郎</t>
    <rPh sb="0" eb="2">
      <t>スルガ</t>
    </rPh>
    <rPh sb="3" eb="5">
      <t>ジロウ</t>
    </rPh>
    <phoneticPr fontId="12"/>
  </si>
  <si>
    <t>権限及び意見申出方法</t>
  </si>
  <si>
    <t>大工工事業　知事
（般-29）第00123号</t>
  </si>
  <si>
    <t>請求金額</t>
    <rPh sb="0" eb="2">
      <t>セイキュウ</t>
    </rPh>
    <rPh sb="2" eb="4">
      <t>キンガク</t>
    </rPh>
    <phoneticPr fontId="165"/>
  </si>
  <si>
    <t>　　きこの書を提出します。</t>
  </si>
  <si>
    <t xml:space="preserve"> □地域への貢献等</t>
  </si>
  <si>
    <t>工事の種類</t>
    <rPh sb="0" eb="2">
      <t>コウジ</t>
    </rPh>
    <rPh sb="3" eb="5">
      <t>シュルイ</t>
    </rPh>
    <phoneticPr fontId="12"/>
  </si>
  <si>
    <t>契約年月日</t>
    <rPh sb="0" eb="2">
      <t>ケイヤク</t>
    </rPh>
    <rPh sb="2" eb="5">
      <t>ネンガッピ</t>
    </rPh>
    <phoneticPr fontId="12"/>
  </si>
  <si>
    <t>　　　　年　　月　　日</t>
    <rPh sb="4" eb="5">
      <t>トシ</t>
    </rPh>
    <rPh sb="7" eb="8">
      <t>ガツ</t>
    </rPh>
    <rPh sb="10" eb="11">
      <t>ヒ</t>
    </rPh>
    <phoneticPr fontId="12"/>
  </si>
  <si>
    <t>特定建設
資材への
付着物
（解体・
維持修繕
工事のみ）</t>
    <rPh sb="0" eb="2">
      <t>トクテイ</t>
    </rPh>
    <rPh sb="2" eb="4">
      <t>ケンセツ</t>
    </rPh>
    <rPh sb="5" eb="7">
      <t>シザイ</t>
    </rPh>
    <rPh sb="10" eb="12">
      <t>フチャク</t>
    </rPh>
    <rPh sb="12" eb="13">
      <t>ブツ</t>
    </rPh>
    <rPh sb="15" eb="17">
      <t>カイタイ</t>
    </rPh>
    <rPh sb="19" eb="21">
      <t>イジ</t>
    </rPh>
    <rPh sb="21" eb="23">
      <t>シュウゼン</t>
    </rPh>
    <rPh sb="24" eb="26">
      <t>コウジ</t>
    </rPh>
    <phoneticPr fontId="12"/>
  </si>
  <si>
    <t>１　工事番号及び</t>
  </si>
  <si>
    <t>浚渫・埋立</t>
    <rPh sb="0" eb="2">
      <t>シュンセツ</t>
    </rPh>
    <rPh sb="3" eb="5">
      <t>ウメタテ</t>
    </rPh>
    <phoneticPr fontId="12"/>
  </si>
  <si>
    <t>工 事 ( 委 託 )
場　　　　　所</t>
  </si>
  <si>
    <r>
      <t>一</t>
    </r>
    <r>
      <rPr>
        <sz val="10"/>
        <color indexed="8"/>
        <rFont val="DejaVu Sans"/>
      </rPr>
      <t xml:space="preserve">般 </t>
    </r>
    <r>
      <rPr>
        <sz val="10"/>
        <color indexed="8"/>
        <rFont val="ＭＳ Ｐ明朝"/>
      </rPr>
      <t xml:space="preserve">/ </t>
    </r>
    <r>
      <rPr>
        <sz val="10"/>
        <color indexed="8"/>
        <rFont val="DejaVu Sans"/>
      </rPr>
      <t>特定</t>
    </r>
  </si>
  <si>
    <t>①仮設</t>
  </si>
  <si>
    <t xml:space="preserve"> ma</t>
  </si>
  <si>
    <t>（注２）　記載事項の変更を通知する場合は、当該変更事項について朱書きすること。</t>
  </si>
  <si>
    <t>長野建設株式会社
（00123456781115）</t>
    <rPh sb="0" eb="2">
      <t>ナガノ</t>
    </rPh>
    <rPh sb="2" eb="4">
      <t>ケンセツ</t>
    </rPh>
    <rPh sb="4" eb="8">
      <t>カブシキガイシャ</t>
    </rPh>
    <phoneticPr fontId="12"/>
  </si>
  <si>
    <t>③基礎</t>
  </si>
  <si>
    <t>担当
工事内容</t>
    <rPh sb="0" eb="2">
      <t>タントウ</t>
    </rPh>
    <rPh sb="3" eb="5">
      <t>コウジ</t>
    </rPh>
    <rPh sb="5" eb="7">
      <t>ナイヨウ</t>
    </rPh>
    <phoneticPr fontId="165"/>
  </si>
  <si>
    <t>本体付属品の工事</t>
  </si>
  <si>
    <t>工　事　目　的　物　引　渡　書</t>
  </si>
  <si>
    <t>入力欄</t>
    <rPh sb="0" eb="2">
      <t>ニュウリョク</t>
    </rPh>
    <rPh sb="2" eb="3">
      <t>ラン</t>
    </rPh>
    <phoneticPr fontId="12"/>
  </si>
  <si>
    <t>工 期 延 期 申 請 書</t>
  </si>
  <si>
    <t xml:space="preserve">        第　　　　号</t>
  </si>
  <si>
    <t>工事場所</t>
    <rPh sb="0" eb="2">
      <t>コウジ</t>
    </rPh>
    <rPh sb="2" eb="4">
      <t>バショ</t>
    </rPh>
    <phoneticPr fontId="12"/>
  </si>
  <si>
    <t xml:space="preserve">  　項　 目</t>
  </si>
  <si>
    <t>主任（監理)・専門</t>
    <rPh sb="0" eb="2">
      <t>シュニン</t>
    </rPh>
    <rPh sb="3" eb="5">
      <t>カンリ</t>
    </rPh>
    <rPh sb="7" eb="9">
      <t>センモン</t>
    </rPh>
    <phoneticPr fontId="12"/>
  </si>
  <si>
    <t>沈下量（mm）</t>
    <rPh sb="0" eb="2">
      <t>チンカ</t>
    </rPh>
    <rPh sb="2" eb="3">
      <t>リョウ</t>
    </rPh>
    <phoneticPr fontId="12"/>
  </si>
  <si>
    <t>７．現場状況（具体的に）</t>
  </si>
  <si>
    <t>監督職員</t>
    <rPh sb="0" eb="2">
      <t>カントク</t>
    </rPh>
    <rPh sb="2" eb="4">
      <t>ショクイン</t>
    </rPh>
    <phoneticPr fontId="12"/>
  </si>
  <si>
    <t>その他の材料</t>
  </si>
  <si>
    <t>空気量の
目 標 値
(cm)</t>
    <rPh sb="0" eb="3">
      <t>クウキリョウ</t>
    </rPh>
    <rPh sb="5" eb="6">
      <t>モク</t>
    </rPh>
    <rPh sb="7" eb="8">
      <t>シルベ</t>
    </rPh>
    <rPh sb="9" eb="10">
      <t>アタイ</t>
    </rPh>
    <phoneticPr fontId="12"/>
  </si>
  <si>
    <r>
      <t>　　　箇所</t>
    </r>
    <r>
      <rPr>
        <sz val="9"/>
        <color rgb="00000000"/>
        <rFont val="ＭＳ 明朝"/>
      </rPr>
      <t>に印を付すこと。</t>
    </r>
  </si>
  <si>
    <t>監理者</t>
    <rPh sb="0" eb="2">
      <t>カンリ</t>
    </rPh>
    <rPh sb="2" eb="3">
      <t>シャ</t>
    </rPh>
    <phoneticPr fontId="12"/>
  </si>
  <si>
    <t>担当工事　　　　　　　　　　　　　　　　　　　　　　　　　　　　　　　　　　　　　　　　　　　　　　　　　　　　　　　　　　　　　　　　　　　　　　　　　　　　　　内　　　容</t>
  </si>
  <si>
    <t>２　工事場所</t>
  </si>
  <si>
    <t>（表面）</t>
    <rPh sb="1" eb="2">
      <t>オモテ</t>
    </rPh>
    <rPh sb="2" eb="3">
      <t>メン</t>
    </rPh>
    <phoneticPr fontId="12"/>
  </si>
  <si>
    <r>
      <t>土</t>
    </r>
    <r>
      <rPr>
        <sz val="11"/>
        <color indexed="8"/>
        <rFont val="ＭＳ 明朝"/>
      </rPr>
      <t>,</t>
    </r>
    <r>
      <rPr>
        <sz val="11"/>
        <color indexed="8"/>
        <rFont val="DejaVu Sans"/>
      </rPr>
      <t>と</t>
    </r>
    <r>
      <rPr>
        <sz val="11"/>
        <color indexed="8"/>
        <rFont val="ＭＳ 明朝"/>
      </rPr>
      <t>,</t>
    </r>
    <r>
      <rPr>
        <sz val="11"/>
        <color indexed="8"/>
        <rFont val="DejaVu Sans"/>
      </rPr>
      <t>石</t>
    </r>
    <r>
      <rPr>
        <sz val="11"/>
        <color indexed="8"/>
        <rFont val="ＭＳ 明朝"/>
      </rPr>
      <t>,</t>
    </r>
    <r>
      <rPr>
        <sz val="11"/>
        <color indexed="8"/>
        <rFont val="DejaVu Sans"/>
      </rPr>
      <t>鋼</t>
    </r>
    <r>
      <rPr>
        <sz val="11"/>
        <color indexed="8"/>
        <rFont val="ＭＳ 明朝"/>
      </rPr>
      <t>,</t>
    </r>
    <r>
      <rPr>
        <sz val="11"/>
        <color indexed="8"/>
        <rFont val="DejaVu Sans"/>
      </rPr>
      <t>舗</t>
    </r>
    <r>
      <rPr>
        <sz val="11"/>
        <color indexed="8"/>
        <rFont val="ＭＳ 明朝"/>
      </rPr>
      <t>,</t>
    </r>
    <r>
      <rPr>
        <sz val="11"/>
        <color indexed="8"/>
        <rFont val="DejaVu Sans"/>
      </rPr>
      <t>し</t>
    </r>
    <r>
      <rPr>
        <sz val="11"/>
        <color indexed="8"/>
        <rFont val="ＭＳ 明朝"/>
      </rPr>
      <t>,</t>
    </r>
    <r>
      <rPr>
        <sz val="11"/>
        <color indexed="8"/>
        <rFont val="DejaVu Sans"/>
      </rPr>
      <t>塗</t>
    </r>
    <r>
      <rPr>
        <sz val="11"/>
        <color indexed="8"/>
        <rFont val="ＭＳ 明朝"/>
      </rPr>
      <t>,</t>
    </r>
    <r>
      <rPr>
        <sz val="11"/>
        <color indexed="8"/>
        <rFont val="DejaVu Sans"/>
      </rPr>
      <t>水</t>
    </r>
  </si>
  <si>
    <t>休日夜間作業を必要とする理由</t>
  </si>
  <si>
    <t>　　（通知先）　土　浦　市　長</t>
    <rPh sb="3" eb="5">
      <t>ツウチ</t>
    </rPh>
    <rPh sb="5" eb="6">
      <t>サキ</t>
    </rPh>
    <rPh sb="8" eb="9">
      <t>ツチ</t>
    </rPh>
    <rPh sb="10" eb="11">
      <t>ウラ</t>
    </rPh>
    <rPh sb="12" eb="13">
      <t>シ</t>
    </rPh>
    <rPh sb="14" eb="15">
      <t>チョウ</t>
    </rPh>
    <phoneticPr fontId="12"/>
  </si>
  <si>
    <t>詳細は別紙２のとおり</t>
  </si>
  <si>
    <t>請負者</t>
    <rPh sb="0" eb="2">
      <t>ウケオイ</t>
    </rPh>
    <rPh sb="2" eb="3">
      <t>シャ</t>
    </rPh>
    <phoneticPr fontId="12"/>
  </si>
  <si>
    <t>□欄には、該当箇所に「レ」を付すこと。</t>
    <rPh sb="1" eb="2">
      <t>ラン</t>
    </rPh>
    <rPh sb="5" eb="7">
      <t>ガイトウ</t>
    </rPh>
    <rPh sb="7" eb="9">
      <t>カショ</t>
    </rPh>
    <rPh sb="14" eb="15">
      <t>フ</t>
    </rPh>
    <phoneticPr fontId="12"/>
  </si>
  <si>
    <t xml:space="preserve">企業の役員
</t>
    <rPh sb="0" eb="2">
      <t>キギョウ</t>
    </rPh>
    <rPh sb="3" eb="5">
      <t>ヤクイン</t>
    </rPh>
    <phoneticPr fontId="12"/>
  </si>
  <si>
    <t>代表者名</t>
    <rPh sb="0" eb="2">
      <t>ダイヒョウ</t>
    </rPh>
    <rPh sb="2" eb="3">
      <t>モノ</t>
    </rPh>
    <rPh sb="3" eb="4">
      <t>メイ</t>
    </rPh>
    <phoneticPr fontId="12"/>
  </si>
  <si>
    <t>１　普通</t>
  </si>
  <si>
    <t>住宅・同設備</t>
    <rPh sb="0" eb="2">
      <t>ジュウタク</t>
    </rPh>
    <rPh sb="3" eb="4">
      <t>ドウ</t>
    </rPh>
    <rPh sb="4" eb="6">
      <t>セツビ</t>
    </rPh>
    <phoneticPr fontId="12"/>
  </si>
  <si>
    <t>権限及び
意見申出方法</t>
  </si>
  <si>
    <t>　４　工事期間</t>
  </si>
  <si>
    <t>□　手作業・機械作業の併用</t>
    <rPh sb="2" eb="5">
      <t>テサギョウ</t>
    </rPh>
    <rPh sb="6" eb="8">
      <t>キカイ</t>
    </rPh>
    <rPh sb="8" eb="10">
      <t>サギョウ</t>
    </rPh>
    <rPh sb="11" eb="13">
      <t>ヘイヨウ</t>
    </rPh>
    <phoneticPr fontId="12"/>
  </si>
  <si>
    <t>材令
(日)</t>
    <rPh sb="0" eb="1">
      <t>ザイ</t>
    </rPh>
    <rPh sb="1" eb="2">
      <t>レイ</t>
    </rPh>
    <rPh sb="4" eb="5">
      <t>ヒ</t>
    </rPh>
    <phoneticPr fontId="12"/>
  </si>
  <si>
    <t>川崎　二郎</t>
    <rPh sb="0" eb="2">
      <t>カワサキ</t>
    </rPh>
    <rPh sb="3" eb="5">
      <t>ジロウ</t>
    </rPh>
    <phoneticPr fontId="12"/>
  </si>
  <si>
    <t>共済手帳への証紙貼付枚数</t>
  </si>
  <si>
    <t>　　　　　　　　　　　　　　　　　　　　　　　　　　　　又は　　　　　　　日間</t>
  </si>
  <si>
    <t>□①　□②　□③　□④</t>
  </si>
  <si>
    <t>工事件名</t>
    <rPh sb="0" eb="2">
      <t>コウジ</t>
    </rPh>
    <rPh sb="2" eb="4">
      <t>ケンメイ</t>
    </rPh>
    <phoneticPr fontId="12"/>
  </si>
  <si>
    <t>□ｱｽﾌｧﾙﾄ･ｺﾝｸﾘｰﾄ塊</t>
    <rPh sb="14" eb="15">
      <t>カイ</t>
    </rPh>
    <phoneticPr fontId="12"/>
  </si>
  <si>
    <t>専門技術者</t>
    <rPh sb="0" eb="2">
      <t>センモン</t>
    </rPh>
    <rPh sb="2" eb="4">
      <t>ギジュツ</t>
    </rPh>
    <rPh sb="4" eb="5">
      <t>シャ</t>
    </rPh>
    <phoneticPr fontId="12"/>
  </si>
  <si>
    <t>住所又は</t>
    <rPh sb="0" eb="2">
      <t>ジュウショ</t>
    </rPh>
    <rPh sb="2" eb="3">
      <t>マタ</t>
    </rPh>
    <phoneticPr fontId="12"/>
  </si>
  <si>
    <t>（　電　話　　　　　　　　　　　　　）</t>
    <rPh sb="2" eb="3">
      <t>デン</t>
    </rPh>
    <rPh sb="4" eb="5">
      <t>ワ</t>
    </rPh>
    <phoneticPr fontId="12"/>
  </si>
  <si>
    <t xml:space="preserve"> 術力</t>
  </si>
  <si>
    <t>工事に必要な</t>
    <rPh sb="0" eb="2">
      <t>コウジ</t>
    </rPh>
    <rPh sb="3" eb="5">
      <t>ヒツヨウ</t>
    </rPh>
    <phoneticPr fontId="12"/>
  </si>
  <si>
    <t>免許資格</t>
    <rPh sb="0" eb="2">
      <t>メンキョ</t>
    </rPh>
    <rPh sb="2" eb="4">
      <t>シカク</t>
    </rPh>
    <phoneticPr fontId="12"/>
  </si>
  <si>
    <t>年卒</t>
    <rPh sb="0" eb="1">
      <t>ネン</t>
    </rPh>
    <rPh sb="1" eb="2">
      <t>ソツ</t>
    </rPh>
    <phoneticPr fontId="12"/>
  </si>
  <si>
    <t>白浜　二郎</t>
    <rPh sb="0" eb="2">
      <t>シラハマ</t>
    </rPh>
    <rPh sb="3" eb="5">
      <t>ジロウ</t>
    </rPh>
    <phoneticPr fontId="12"/>
  </si>
  <si>
    <t>入社年月日</t>
    <rPh sb="0" eb="2">
      <t>ニュウシャ</t>
    </rPh>
    <rPh sb="2" eb="5">
      <t>ネンガッピ</t>
    </rPh>
    <phoneticPr fontId="12"/>
  </si>
  <si>
    <t>勝沼　二郎</t>
    <rPh sb="0" eb="2">
      <t>カツヌマ</t>
    </rPh>
    <rPh sb="3" eb="5">
      <t>ジロウ</t>
    </rPh>
    <phoneticPr fontId="12"/>
  </si>
  <si>
    <t>現　　　場　　　代　　　理　　　人</t>
    <rPh sb="0" eb="1">
      <t>ウツツ</t>
    </rPh>
    <rPh sb="4" eb="5">
      <t>バ</t>
    </rPh>
    <rPh sb="8" eb="9">
      <t>ダイ</t>
    </rPh>
    <rPh sb="12" eb="13">
      <t>リ</t>
    </rPh>
    <rPh sb="16" eb="17">
      <t>ヒト</t>
    </rPh>
    <phoneticPr fontId="12"/>
  </si>
  <si>
    <t>備考（略図等）</t>
    <rPh sb="0" eb="2">
      <t>ビコウ</t>
    </rPh>
    <rPh sb="3" eb="5">
      <t>リャクズ</t>
    </rPh>
    <rPh sb="5" eb="6">
      <t>トウ</t>
    </rPh>
    <phoneticPr fontId="12"/>
  </si>
  <si>
    <t>　　（提出先）土　浦　市　長</t>
    <rPh sb="3" eb="5">
      <t>テイシュツ</t>
    </rPh>
    <rPh sb="5" eb="6">
      <t>サキ</t>
    </rPh>
    <rPh sb="7" eb="8">
      <t>ツチ</t>
    </rPh>
    <rPh sb="9" eb="10">
      <t>ウラ</t>
    </rPh>
    <rPh sb="11" eb="12">
      <t>シ</t>
    </rPh>
    <rPh sb="13" eb="14">
      <t>チョウ</t>
    </rPh>
    <phoneticPr fontId="166"/>
  </si>
  <si>
    <t>工　事  場  所</t>
    <rPh sb="0" eb="3">
      <t>コウジ</t>
    </rPh>
    <phoneticPr fontId="166"/>
  </si>
  <si>
    <t xml:space="preserve">   ⑭　試　験　孔　の　体　積</t>
    <rPh sb="5" eb="6">
      <t>タメシ</t>
    </rPh>
    <rPh sb="7" eb="8">
      <t>シルシ</t>
    </rPh>
    <rPh sb="9" eb="10">
      <t>アナ</t>
    </rPh>
    <rPh sb="13" eb="14">
      <t>カラダ</t>
    </rPh>
    <rPh sb="15" eb="16">
      <t>セキ</t>
    </rPh>
    <phoneticPr fontId="12"/>
  </si>
  <si>
    <t>工　事  期  間</t>
    <rPh sb="0" eb="3">
      <t>コウジ</t>
    </rPh>
    <phoneticPr fontId="166"/>
  </si>
  <si>
    <t>JIS A 1214　砂置換法による土の密度試験</t>
    <rPh sb="11" eb="12">
      <t>スナ</t>
    </rPh>
    <rPh sb="12" eb="14">
      <t>チカン</t>
    </rPh>
    <rPh sb="14" eb="15">
      <t>ホウ</t>
    </rPh>
    <rPh sb="18" eb="19">
      <t>ツチ</t>
    </rPh>
    <rPh sb="20" eb="22">
      <t>ミツド</t>
    </rPh>
    <rPh sb="22" eb="24">
      <t>シケン</t>
    </rPh>
    <phoneticPr fontId="12"/>
  </si>
  <si>
    <t>接合年月日</t>
    <rPh sb="0" eb="2">
      <t>セツゴウ</t>
    </rPh>
    <rPh sb="2" eb="5">
      <t>ネンガッピ</t>
    </rPh>
    <phoneticPr fontId="12"/>
  </si>
  <si>
    <t xml:space="preserve"> 　　　年　　　月</t>
  </si>
  <si>
    <t>示
方
配
合</t>
    <rPh sb="0" eb="1">
      <t>シメ</t>
    </rPh>
    <rPh sb="2" eb="3">
      <t>ホウ</t>
    </rPh>
    <rPh sb="4" eb="5">
      <t>ハイ</t>
    </rPh>
    <rPh sb="6" eb="7">
      <t>ゴウ</t>
    </rPh>
    <phoneticPr fontId="12"/>
  </si>
  <si>
    <t xml:space="preserve"> 工　事  種  別　　　　 </t>
    <rPh sb="1" eb="4">
      <t>コウジ</t>
    </rPh>
    <phoneticPr fontId="166"/>
  </si>
  <si>
    <t>平均値</t>
    <rPh sb="0" eb="3">
      <t>ヘイキンチ</t>
    </rPh>
    <phoneticPr fontId="12"/>
  </si>
  <si>
    <t>工</t>
    <rPh sb="0" eb="1">
      <t>コウ</t>
    </rPh>
    <phoneticPr fontId="166"/>
  </si>
  <si>
    <t>有限会社群馬鉄筋
（0000012345678）</t>
    <rPh sb="0" eb="4">
      <t>ユウゲンガイシャ</t>
    </rPh>
    <rPh sb="6" eb="8">
      <t>テッキン</t>
    </rPh>
    <phoneticPr fontId="12"/>
  </si>
  <si>
    <t xml:space="preserve"> 　施工に伴う機械、器具、工具、装置類</t>
  </si>
  <si>
    <t>程</t>
    <rPh sb="0" eb="1">
      <t>テイ</t>
    </rPh>
    <phoneticPr fontId="166"/>
  </si>
  <si>
    <t>　　延期理由　　　　　　　</t>
  </si>
  <si>
    <t>鉄筋工事業　知事
（般-29）第00125号</t>
  </si>
  <si>
    <t>表</t>
  </si>
  <si>
    <t xml:space="preserve"> 年</t>
    <rPh sb="1" eb="2">
      <t>ネン</t>
    </rPh>
    <phoneticPr fontId="12"/>
  </si>
  <si>
    <t>課長</t>
    <rPh sb="0" eb="2">
      <t>カチョウ</t>
    </rPh>
    <phoneticPr fontId="12"/>
  </si>
  <si>
    <t>とび・土工工事業　知事
（般-1）第00015号</t>
    <rPh sb="9" eb="11">
      <t>チジ</t>
    </rPh>
    <phoneticPr fontId="12"/>
  </si>
  <si>
    <t>係長</t>
    <rPh sb="0" eb="2">
      <t>カカリチョウ</t>
    </rPh>
    <phoneticPr fontId="12"/>
  </si>
  <si>
    <t>由利　二郎</t>
    <rPh sb="0" eb="2">
      <t>ユリ</t>
    </rPh>
    <rPh sb="3" eb="5">
      <t>ジロウ</t>
    </rPh>
    <phoneticPr fontId="12"/>
  </si>
  <si>
    <t>□　４の項　建築物の解体等作業のうち、石綿含有成形板等を除</t>
  </si>
  <si>
    <t>工 事 完 成 届</t>
    <rPh sb="0" eb="1">
      <t>コウ</t>
    </rPh>
    <rPh sb="2" eb="3">
      <t>コト</t>
    </rPh>
    <rPh sb="4" eb="5">
      <t>カン</t>
    </rPh>
    <rPh sb="6" eb="7">
      <t>シゲル</t>
    </rPh>
    <rPh sb="8" eb="9">
      <t>トド</t>
    </rPh>
    <phoneticPr fontId="165"/>
  </si>
  <si>
    <t xml:space="preserve"> 　新工法（機器類を含む）及び新材料の適用</t>
  </si>
  <si>
    <t>現場代理人氏名</t>
    <rPh sb="0" eb="2">
      <t>ゲンバ</t>
    </rPh>
    <rPh sb="2" eb="5">
      <t>ダイリニン</t>
    </rPh>
    <rPh sb="5" eb="7">
      <t>シメイ</t>
    </rPh>
    <phoneticPr fontId="12"/>
  </si>
  <si>
    <t>　　３　特定建築材料に該当しない場合の事前調査の方法の欄は、該当する事前調査の方法が複数ある場合は、その全ての</t>
  </si>
  <si>
    <t>交付元</t>
  </si>
  <si>
    <t>技術者氏名</t>
    <rPh sb="0" eb="3">
      <t>ギジュツシャ</t>
    </rPh>
    <rPh sb="3" eb="5">
      <t>シメイ</t>
    </rPh>
    <phoneticPr fontId="12"/>
  </si>
  <si>
    <t>当該工事に係る下請負人について次のとおり届けます。</t>
    <rPh sb="0" eb="2">
      <t>トウガイ</t>
    </rPh>
    <rPh sb="2" eb="4">
      <t>コウジ</t>
    </rPh>
    <rPh sb="5" eb="6">
      <t>カカ</t>
    </rPh>
    <rPh sb="7" eb="8">
      <t>シタ</t>
    </rPh>
    <rPh sb="8" eb="10">
      <t>ウケオイ</t>
    </rPh>
    <rPh sb="10" eb="11">
      <t>ヒト</t>
    </rPh>
    <rPh sb="15" eb="16">
      <t>ツギ</t>
    </rPh>
    <rPh sb="20" eb="21">
      <t>トド</t>
    </rPh>
    <phoneticPr fontId="12"/>
  </si>
  <si>
    <t>2020年6月1日～
2021年8月31日</t>
  </si>
  <si>
    <t>事務所名</t>
    <rPh sb="0" eb="3">
      <t>ジムショ</t>
    </rPh>
    <rPh sb="3" eb="4">
      <t>メイ</t>
    </rPh>
    <phoneticPr fontId="12"/>
  </si>
  <si>
    <t>許可番号
許可業種</t>
    <rPh sb="0" eb="2">
      <t>キョカ</t>
    </rPh>
    <rPh sb="2" eb="4">
      <t>バンゴウ</t>
    </rPh>
    <rPh sb="5" eb="7">
      <t>キョカ</t>
    </rPh>
    <rPh sb="7" eb="9">
      <t>ギョウシュ</t>
    </rPh>
    <phoneticPr fontId="12"/>
  </si>
  <si>
    <t>下請名</t>
    <rPh sb="0" eb="2">
      <t>シタウケ</t>
    </rPh>
    <rPh sb="2" eb="3">
      <t>ナ</t>
    </rPh>
    <phoneticPr fontId="12"/>
  </si>
  <si>
    <t>発注課</t>
  </si>
  <si>
    <t>←自動入力</t>
    <rPh sb="1" eb="3">
      <t>ジドウ</t>
    </rPh>
    <rPh sb="3" eb="5">
      <t>ニュウリョク</t>
    </rPh>
    <phoneticPr fontId="12"/>
  </si>
  <si>
    <t>主任技術者氏名</t>
    <rPh sb="0" eb="2">
      <t>シュニン</t>
    </rPh>
    <rPh sb="2" eb="5">
      <t>ギジュツシャ</t>
    </rPh>
    <rPh sb="5" eb="7">
      <t>シメイ</t>
    </rPh>
    <phoneticPr fontId="12"/>
  </si>
  <si>
    <t>様式第８号（第１６条関係）</t>
    <rPh sb="0" eb="2">
      <t>ヨウシキ</t>
    </rPh>
    <rPh sb="2" eb="3">
      <t>ダイ</t>
    </rPh>
    <rPh sb="4" eb="5">
      <t>ゴウ</t>
    </rPh>
    <rPh sb="6" eb="7">
      <t>ダイ</t>
    </rPh>
    <rPh sb="9" eb="10">
      <t>ジョウ</t>
    </rPh>
    <rPh sb="10" eb="12">
      <t>カンケイ</t>
    </rPh>
    <phoneticPr fontId="165"/>
  </si>
  <si>
    <t>払　　　　　出</t>
    <rPh sb="0" eb="1">
      <t>バライ</t>
    </rPh>
    <rPh sb="6" eb="7">
      <t>デ</t>
    </rPh>
    <phoneticPr fontId="12"/>
  </si>
  <si>
    <r>
      <t>②</t>
    </r>
    <r>
      <rPr>
        <sz val="9"/>
        <color rgb="00000000"/>
        <rFont val="ＭＳ 明朝"/>
      </rPr>
      <t>元請業者</t>
    </r>
  </si>
  <si>
    <t>代表者名</t>
    <rPh sb="0" eb="3">
      <t>ダイヒョウシャ</t>
    </rPh>
    <rPh sb="3" eb="4">
      <t>メイ</t>
    </rPh>
    <phoneticPr fontId="165"/>
  </si>
  <si>
    <t xml:space="preserve"> 至  2022年8月31日</t>
  </si>
  <si>
    <r>
      <t>一</t>
    </r>
    <r>
      <rPr>
        <sz val="10"/>
        <color indexed="8"/>
        <rFont val="DejaVu Sans"/>
      </rPr>
      <t xml:space="preserve">般 </t>
    </r>
    <r>
      <rPr>
        <sz val="10"/>
        <color indexed="8"/>
        <rFont val="ＭＳ Ｐ明朝"/>
      </rPr>
      <t xml:space="preserve">/ </t>
    </r>
    <r>
      <rPr>
        <sz val="10"/>
        <color indexed="8"/>
        <rFont val="DejaVu Sans"/>
      </rPr>
      <t>特定の別</t>
    </r>
  </si>
  <si>
    <r>
      <t>敷地境界との最短距離　約</t>
    </r>
    <r>
      <rPr>
        <u/>
        <sz val="10"/>
        <color auto="1"/>
        <rFont val="ＪＳ明朝"/>
      </rPr>
      <t>　　　　　</t>
    </r>
    <r>
      <rPr>
        <sz val="10"/>
        <color auto="1"/>
        <rFont val="ＪＳ明朝"/>
      </rPr>
      <t xml:space="preserve">ｍ　　その他（　　　　　　　　　　　　　　　　　　　　　）
</t>
    </r>
  </si>
  <si>
    <t>１</t>
  </si>
  <si>
    <t>直径(cm)</t>
    <rPh sb="0" eb="2">
      <t>チョッケイ</t>
    </rPh>
    <phoneticPr fontId="12"/>
  </si>
  <si>
    <t>工事場所</t>
    <rPh sb="0" eb="2">
      <t>コウジ</t>
    </rPh>
    <rPh sb="2" eb="4">
      <t>バショ</t>
    </rPh>
    <phoneticPr fontId="165"/>
  </si>
  <si>
    <r>
      <t>(</t>
    </r>
    <r>
      <rPr>
        <sz val="11"/>
        <color indexed="8"/>
        <rFont val="DejaVu Sans"/>
      </rPr>
      <t>有）一次下請工業</t>
    </r>
  </si>
  <si>
    <t>３</t>
  </si>
  <si>
    <t>工種</t>
    <rPh sb="0" eb="1">
      <t>コウ</t>
    </rPh>
    <rPh sb="1" eb="2">
      <t>シュ</t>
    </rPh>
    <phoneticPr fontId="12"/>
  </si>
  <si>
    <r>
      <t>築年数</t>
    </r>
    <r>
      <rPr>
        <u/>
        <sz val="11"/>
        <color auto="1"/>
        <rFont val="ＪＳ明朝"/>
      </rPr>
      <t>　　　</t>
    </r>
    <r>
      <rPr>
        <sz val="11"/>
        <color auto="1"/>
        <rFont val="ＪＳ明朝"/>
      </rPr>
      <t>年、棟数</t>
    </r>
    <r>
      <rPr>
        <u/>
        <sz val="11"/>
        <color auto="1"/>
        <rFont val="ＪＳ明朝"/>
      </rPr>
      <t>　　　</t>
    </r>
    <r>
      <rPr>
        <sz val="11"/>
        <color auto="1"/>
        <rFont val="ＪＳ明朝"/>
      </rPr>
      <t xml:space="preserve">棟
</t>
    </r>
    <rPh sb="0" eb="1">
      <t>チク</t>
    </rPh>
    <rPh sb="1" eb="3">
      <t>ネンスウ</t>
    </rPh>
    <rPh sb="6" eb="7">
      <t>ネン</t>
    </rPh>
    <rPh sb="8" eb="9">
      <t>ムネ</t>
    </rPh>
    <rPh sb="9" eb="10">
      <t>スウ</t>
    </rPh>
    <rPh sb="13" eb="14">
      <t>ムネ</t>
    </rPh>
    <phoneticPr fontId="12"/>
  </si>
  <si>
    <t>契約年月日</t>
    <rPh sb="0" eb="2">
      <t>ケイヤク</t>
    </rPh>
    <rPh sb="2" eb="5">
      <t>ネンガッピ</t>
    </rPh>
    <phoneticPr fontId="165"/>
  </si>
  <si>
    <t>４</t>
  </si>
  <si>
    <t>氏名：
所属機関・法人名：</t>
  </si>
  <si>
    <t>工事期間</t>
    <rPh sb="0" eb="2">
      <t>コウジ</t>
    </rPh>
    <rPh sb="2" eb="4">
      <t>キカン</t>
    </rPh>
    <phoneticPr fontId="165"/>
  </si>
  <si>
    <t>平成　　年　　月　　日</t>
    <rPh sb="0" eb="2">
      <t>ヘイセイ</t>
    </rPh>
    <rPh sb="4" eb="5">
      <t>トシ</t>
    </rPh>
    <rPh sb="7" eb="8">
      <t>ツキ</t>
    </rPh>
    <rPh sb="10" eb="11">
      <t>ヒ</t>
    </rPh>
    <phoneticPr fontId="12"/>
  </si>
  <si>
    <t>　上記の工事について、次の理由により工期の延長を申請します。</t>
  </si>
  <si>
    <t>安比　二郎</t>
    <rPh sb="0" eb="2">
      <t>アッピ</t>
    </rPh>
    <rPh sb="3" eb="5">
      <t>ジロウ</t>
    </rPh>
    <phoneticPr fontId="12"/>
  </si>
  <si>
    <t>工事請負契約書/第35条</t>
  </si>
  <si>
    <t>５</t>
  </si>
  <si>
    <t>現場代理人</t>
  </si>
  <si>
    <t>監理技術者補佐名</t>
  </si>
  <si>
    <r>
      <rPr>
        <sz val="7.5"/>
        <color auto="1"/>
        <rFont val="ＭＳ Ｐゴシック"/>
      </rPr>
      <t>建設キャリアアップシステム</t>
    </r>
    <r>
      <rPr>
        <sz val="8"/>
        <color auto="1"/>
        <rFont val="ＭＳ Ｐゴシック"/>
      </rPr>
      <t xml:space="preserve">
</t>
    </r>
    <r>
      <rPr>
        <sz val="11"/>
        <color auto="1"/>
        <rFont val="ＭＳ Ｐゴシック"/>
      </rPr>
      <t>現場I D</t>
    </r>
    <rPh sb="0" eb="2">
      <t>ケンセツ</t>
    </rPh>
    <rPh sb="14" eb="16">
      <t>ゲンバ</t>
    </rPh>
    <phoneticPr fontId="12"/>
  </si>
  <si>
    <t xml:space="preserve"> 　地滑り、急流河川、潮流等、動植物等</t>
  </si>
  <si>
    <t>２　当座</t>
  </si>
  <si>
    <t>専門技術者</t>
    <rPh sb="0" eb="2">
      <t>センモン</t>
    </rPh>
    <rPh sb="2" eb="5">
      <t>ギジュツシャ</t>
    </rPh>
    <phoneticPr fontId="165"/>
  </si>
  <si>
    <t>請負代金請求書</t>
    <rPh sb="0" eb="2">
      <t>ウケオイ</t>
    </rPh>
    <rPh sb="2" eb="4">
      <t>ダイキン</t>
    </rPh>
    <rPh sb="4" eb="7">
      <t>セイキュウショ</t>
    </rPh>
    <phoneticPr fontId="165"/>
  </si>
  <si>
    <t>不可の場合の理由（　　　　　　　　　　　　　　　　　　　）</t>
    <rPh sb="0" eb="2">
      <t>フカ</t>
    </rPh>
    <rPh sb="3" eb="5">
      <t>バアイ</t>
    </rPh>
    <rPh sb="6" eb="8">
      <t>リユウ</t>
    </rPh>
    <phoneticPr fontId="12"/>
  </si>
  <si>
    <t>課</t>
    <rPh sb="0" eb="1">
      <t>カ</t>
    </rPh>
    <phoneticPr fontId="165"/>
  </si>
  <si>
    <t>□その他</t>
  </si>
  <si>
    <t>工事(委託)</t>
    <rPh sb="0" eb="2">
      <t>コウジ</t>
    </rPh>
    <rPh sb="3" eb="5">
      <t>イタク</t>
    </rPh>
    <phoneticPr fontId="165"/>
  </si>
  <si>
    <t xml:space="preserve">  (説　明)</t>
  </si>
  <si>
    <t>①</t>
  </si>
  <si>
    <t>　　　４　請負金額</t>
  </si>
  <si>
    <r>
      <t>吹</t>
    </r>
    <r>
      <rPr>
        <sz val="9"/>
        <color rgb="00000000"/>
        <rFont val="ＭＳ 明朝"/>
      </rPr>
      <t>付け材</t>
    </r>
  </si>
  <si>
    <t>番号及び件名</t>
    <rPh sb="0" eb="2">
      <t>バンゴウ</t>
    </rPh>
    <rPh sb="2" eb="3">
      <t>オヨ</t>
    </rPh>
    <rPh sb="4" eb="6">
      <t>ケンメイ</t>
    </rPh>
    <phoneticPr fontId="165"/>
  </si>
  <si>
    <t>年　月　日</t>
    <rPh sb="0" eb="1">
      <t>ネン</t>
    </rPh>
    <rPh sb="2" eb="3">
      <t>ツキ</t>
    </rPh>
    <rPh sb="4" eb="5">
      <t>ヒ</t>
    </rPh>
    <phoneticPr fontId="12"/>
  </si>
  <si>
    <t>受注者</t>
    <rPh sb="0" eb="3">
      <t>ジュチュウシャ</t>
    </rPh>
    <phoneticPr fontId="12"/>
  </si>
  <si>
    <t xml:space="preserve"> 　施工状況（条件）の変化への対応</t>
  </si>
  <si>
    <t>健康保険</t>
  </si>
  <si>
    <t xml:space="preserve"> □構造物固有</t>
  </si>
  <si>
    <t>←契約日</t>
    <rPh sb="1" eb="4">
      <t>ケイヤクビ</t>
    </rPh>
    <phoneticPr fontId="12"/>
  </si>
  <si>
    <t>名　　称</t>
    <rPh sb="0" eb="4">
      <t>メイショウ</t>
    </rPh>
    <phoneticPr fontId="165"/>
  </si>
  <si>
    <t>インボイス登録番号が記載されていれば押印省略化</t>
  </si>
  <si>
    <t>日 間</t>
  </si>
  <si>
    <t>事務所名</t>
    <rPh sb="0" eb="2">
      <t>ジム</t>
    </rPh>
    <rPh sb="2" eb="3">
      <t>ショ</t>
    </rPh>
    <rPh sb="3" eb="4">
      <t>メイ</t>
    </rPh>
    <phoneticPr fontId="12"/>
  </si>
  <si>
    <t xml:space="preserve"> して他の類似</t>
  </si>
  <si>
    <t>（請求先）土　浦　市　長</t>
    <rPh sb="1" eb="3">
      <t>セイキュウ</t>
    </rPh>
    <rPh sb="3" eb="4">
      <t>サキ</t>
    </rPh>
    <rPh sb="5" eb="6">
      <t>ツチ</t>
    </rPh>
    <rPh sb="7" eb="8">
      <t>ウラ</t>
    </rPh>
    <rPh sb="9" eb="10">
      <t>シ</t>
    </rPh>
    <rPh sb="11" eb="12">
      <t>チョウ</t>
    </rPh>
    <phoneticPr fontId="165"/>
  </si>
  <si>
    <t>鹿島　三郎</t>
    <rPh sb="0" eb="2">
      <t>カシマ</t>
    </rPh>
    <rPh sb="3" eb="5">
      <t>サブロウ</t>
    </rPh>
    <phoneticPr fontId="12"/>
  </si>
  <si>
    <t xml:space="preserve"> 「高度技術」</t>
  </si>
  <si>
    <t>自</t>
  </si>
  <si>
    <t>至</t>
    <rPh sb="0" eb="1">
      <t>イタル</t>
    </rPh>
    <phoneticPr fontId="12"/>
  </si>
  <si>
    <t>試験管
理回数</t>
    <rPh sb="0" eb="2">
      <t>シケン</t>
    </rPh>
    <rPh sb="4" eb="5">
      <t>リ</t>
    </rPh>
    <rPh sb="5" eb="7">
      <t>カイスウ</t>
    </rPh>
    <phoneticPr fontId="12"/>
  </si>
  <si>
    <t>郡山　一郎</t>
    <rPh sb="0" eb="2">
      <t>コオリヤマ</t>
    </rPh>
    <rPh sb="3" eb="5">
      <t>イチロウ</t>
    </rPh>
    <phoneticPr fontId="12"/>
  </si>
  <si>
    <t>□飛散性石綿に関する諸官庁届出（大防法、労安
　衛法・石綿予防規則）</t>
    <rPh sb="1" eb="3">
      <t>ヒサン</t>
    </rPh>
    <rPh sb="3" eb="4">
      <t>セイ</t>
    </rPh>
    <rPh sb="4" eb="6">
      <t>セキメン</t>
    </rPh>
    <rPh sb="7" eb="8">
      <t>カン</t>
    </rPh>
    <rPh sb="10" eb="11">
      <t>ショ</t>
    </rPh>
    <rPh sb="11" eb="13">
      <t>カンチョウ</t>
    </rPh>
    <rPh sb="13" eb="15">
      <t>トドケデ</t>
    </rPh>
    <rPh sb="16" eb="17">
      <t>ダイ</t>
    </rPh>
    <rPh sb="17" eb="18">
      <t>フセ</t>
    </rPh>
    <rPh sb="18" eb="19">
      <t>ホウ</t>
    </rPh>
    <rPh sb="20" eb="21">
      <t>ロウ</t>
    </rPh>
    <rPh sb="21" eb="22">
      <t>ヤス</t>
    </rPh>
    <rPh sb="24" eb="25">
      <t>マモル</t>
    </rPh>
    <rPh sb="25" eb="26">
      <t>ホウ</t>
    </rPh>
    <rPh sb="27" eb="29">
      <t>セキメン</t>
    </rPh>
    <rPh sb="29" eb="31">
      <t>ヨボウ</t>
    </rPh>
    <rPh sb="31" eb="33">
      <t>キソク</t>
    </rPh>
    <phoneticPr fontId="12"/>
  </si>
  <si>
    <t>所属課</t>
    <rPh sb="0" eb="2">
      <t>ショゾク</t>
    </rPh>
    <rPh sb="2" eb="3">
      <t>カ</t>
    </rPh>
    <phoneticPr fontId="12"/>
  </si>
  <si>
    <t>特定建設資材廃棄物の種類ごとの量の見込み（全工事）並びに特定建設資材が使用される工作物の部分（新築・維持・修繕工事のみ）及び特定建設資材廃棄物の発生が見込まれる工作物の部分（維持・修繕・解体工事のみ）</t>
    <rPh sb="0" eb="2">
      <t>トクテイ</t>
    </rPh>
    <rPh sb="2" eb="4">
      <t>ケンセツ</t>
    </rPh>
    <rPh sb="4" eb="8">
      <t>シザイハイキ</t>
    </rPh>
    <rPh sb="8" eb="9">
      <t>ブツ</t>
    </rPh>
    <rPh sb="10" eb="12">
      <t>シュルイ</t>
    </rPh>
    <rPh sb="15" eb="16">
      <t>リョウ</t>
    </rPh>
    <rPh sb="17" eb="19">
      <t>ミコ</t>
    </rPh>
    <rPh sb="21" eb="22">
      <t>ゼン</t>
    </rPh>
    <rPh sb="22" eb="24">
      <t>コウジ</t>
    </rPh>
    <rPh sb="25" eb="26">
      <t>ナラ</t>
    </rPh>
    <rPh sb="28" eb="30">
      <t>トクテイ</t>
    </rPh>
    <rPh sb="30" eb="32">
      <t>ケンセツ</t>
    </rPh>
    <rPh sb="32" eb="34">
      <t>シザイ</t>
    </rPh>
    <rPh sb="35" eb="37">
      <t>シヨウ</t>
    </rPh>
    <rPh sb="40" eb="43">
      <t>コウサクブツ</t>
    </rPh>
    <rPh sb="44" eb="46">
      <t>ブブン</t>
    </rPh>
    <rPh sb="47" eb="49">
      <t>シンチク</t>
    </rPh>
    <rPh sb="50" eb="52">
      <t>イジ</t>
    </rPh>
    <rPh sb="53" eb="55">
      <t>シュウゼン</t>
    </rPh>
    <rPh sb="55" eb="57">
      <t>コウジ</t>
    </rPh>
    <rPh sb="60" eb="61">
      <t>オヨ</t>
    </rPh>
    <rPh sb="62" eb="64">
      <t>トクテイ</t>
    </rPh>
    <rPh sb="64" eb="66">
      <t>ケンセツ</t>
    </rPh>
    <rPh sb="66" eb="70">
      <t>シザイハイキ</t>
    </rPh>
    <rPh sb="70" eb="71">
      <t>ブツ</t>
    </rPh>
    <rPh sb="72" eb="74">
      <t>ハッセイ</t>
    </rPh>
    <rPh sb="75" eb="77">
      <t>ミコ</t>
    </rPh>
    <rPh sb="80" eb="83">
      <t>コウサクブツ</t>
    </rPh>
    <rPh sb="84" eb="86">
      <t>ブブン</t>
    </rPh>
    <rPh sb="87" eb="89">
      <t>イジ</t>
    </rPh>
    <rPh sb="90" eb="92">
      <t>シュウゼン</t>
    </rPh>
    <rPh sb="93" eb="95">
      <t>カイタイ</t>
    </rPh>
    <rPh sb="95" eb="97">
      <t>コウジ</t>
    </rPh>
    <phoneticPr fontId="12"/>
  </si>
  <si>
    <t>契約日</t>
    <rPh sb="0" eb="3">
      <t>ケイヤクビ</t>
    </rPh>
    <phoneticPr fontId="12"/>
  </si>
  <si>
    <t>←申請内容の作成、取りまとめ、実務的な手続きを行った方の名前を記載</t>
    <rPh sb="26" eb="27">
      <t>カタ</t>
    </rPh>
    <rPh sb="28" eb="30">
      <t>ナマエ</t>
    </rPh>
    <rPh sb="31" eb="33">
      <t>キサイ</t>
    </rPh>
    <phoneticPr fontId="12"/>
  </si>
  <si>
    <t>土浦　二郎</t>
    <rPh sb="0" eb="2">
      <t>ツチウラ</t>
    </rPh>
    <rPh sb="3" eb="5">
      <t>ジロウ</t>
    </rPh>
    <phoneticPr fontId="12"/>
  </si>
  <si>
    <t>主任（監理）技術者</t>
    <rPh sb="0" eb="2">
      <t>シュニン</t>
    </rPh>
    <rPh sb="3" eb="5">
      <t>カンリ</t>
    </rPh>
    <rPh sb="6" eb="9">
      <t>ギジュツシャ</t>
    </rPh>
    <phoneticPr fontId="12"/>
  </si>
  <si>
    <t>混和剤</t>
    <rPh sb="0" eb="3">
      <t>コンワザイ</t>
    </rPh>
    <phoneticPr fontId="12"/>
  </si>
  <si>
    <t>土浦市</t>
    <rPh sb="0" eb="3">
      <t>つちうらし</t>
    </rPh>
    <phoneticPr fontId="60" type="Hiragana"/>
  </si>
  <si>
    <t>土浦　三郎</t>
    <rPh sb="0" eb="2">
      <t>ツチウラ</t>
    </rPh>
    <rPh sb="3" eb="5">
      <t>サブロウ</t>
    </rPh>
    <phoneticPr fontId="12"/>
  </si>
  <si>
    <t>工事写真</t>
    <rPh sb="0" eb="2">
      <t>コウジ</t>
    </rPh>
    <rPh sb="2" eb="4">
      <t>シャシン</t>
    </rPh>
    <phoneticPr fontId="12"/>
  </si>
  <si>
    <t>測定項目</t>
    <rPh sb="0" eb="2">
      <t>ソクテイ</t>
    </rPh>
    <rPh sb="2" eb="4">
      <t>コウモク</t>
    </rPh>
    <phoneticPr fontId="12"/>
  </si>
  <si>
    <t>施工に必要な許可業種</t>
  </si>
  <si>
    <t>土浦市大和町○○番○号</t>
    <rPh sb="0" eb="3">
      <t>ツチウラシ</t>
    </rPh>
    <rPh sb="3" eb="5">
      <t>ヤマト</t>
    </rPh>
    <rPh sb="5" eb="6">
      <t>マチ</t>
    </rPh>
    <rPh sb="8" eb="9">
      <t>バン</t>
    </rPh>
    <rPh sb="10" eb="11">
      <t>ゴウ</t>
    </rPh>
    <phoneticPr fontId="12"/>
  </si>
  <si>
    <r>
      <t>⑥/⑭  g/cm</t>
    </r>
    <r>
      <rPr>
        <vertAlign val="superscript"/>
        <sz val="14"/>
        <color theme="1"/>
        <rFont val="ＭＳ Ｐゴシック"/>
      </rPr>
      <t>3</t>
    </r>
  </si>
  <si>
    <t>特定建設
資材への
付着物
（修繕・
模様替
工事のみ）</t>
    <rPh sb="0" eb="2">
      <t>トクテイ</t>
    </rPh>
    <rPh sb="2" eb="3">
      <t>ケン</t>
    </rPh>
    <rPh sb="3" eb="4">
      <t>セツ</t>
    </rPh>
    <rPh sb="5" eb="7">
      <t>シザイ</t>
    </rPh>
    <rPh sb="10" eb="13">
      <t>フチャクブツ</t>
    </rPh>
    <phoneticPr fontId="12"/>
  </si>
  <si>
    <t>部分使用承諾書</t>
  </si>
  <si>
    <t>請　負　者</t>
  </si>
  <si>
    <t>　　　２　工事場所</t>
  </si>
  <si>
    <t>工作物に用いられた建設資材の量
の見込み（解体工事のみ）</t>
    <rPh sb="0" eb="2">
      <t>コウサク</t>
    </rPh>
    <rPh sb="2" eb="3">
      <t>ブツ</t>
    </rPh>
    <rPh sb="4" eb="5">
      <t>モチ</t>
    </rPh>
    <rPh sb="9" eb="11">
      <t>ケンセツ</t>
    </rPh>
    <rPh sb="11" eb="13">
      <t>シザイ</t>
    </rPh>
    <rPh sb="14" eb="15">
      <t>リョウ</t>
    </rPh>
    <rPh sb="17" eb="19">
      <t>ミコ</t>
    </rPh>
    <rPh sb="21" eb="23">
      <t>カイタイ</t>
    </rPh>
    <rPh sb="23" eb="25">
      <t>コウジ</t>
    </rPh>
    <phoneticPr fontId="12"/>
  </si>
  <si>
    <t>屋外の電気等</t>
    <rPh sb="0" eb="2">
      <t>オクガイ</t>
    </rPh>
    <rPh sb="3" eb="5">
      <t>デンキ</t>
    </rPh>
    <rPh sb="5" eb="6">
      <t>トウ</t>
    </rPh>
    <phoneticPr fontId="12"/>
  </si>
  <si>
    <t>⑥</t>
  </si>
  <si>
    <t xml:space="preserve"> 　作業環境の改善</t>
  </si>
  <si>
    <t xml:space="preserve"> 本書面に記載した内容は、作業員名簿として安全衛生管理や労働災害発生時の緊急連絡・対応のために元請負業者に提示することについて、記載者本人は同意しています。</t>
  </si>
  <si>
    <t>とび・土工工事業　知事
（般-1）第01234号</t>
    <rPh sb="9" eb="11">
      <t>チジ</t>
    </rPh>
    <phoneticPr fontId="12"/>
  </si>
  <si>
    <t>細　　別</t>
    <rPh sb="0" eb="1">
      <t>ホソ</t>
    </rPh>
    <rPh sb="3" eb="4">
      <t>ベツ</t>
    </rPh>
    <phoneticPr fontId="12"/>
  </si>
  <si>
    <t>大気汚染防止法第18条の15</t>
  </si>
  <si>
    <t>厚生年金</t>
  </si>
  <si>
    <r>
      <t>　①</t>
    </r>
    <r>
      <rPr>
        <sz val="9"/>
        <color rgb="00000000"/>
        <rFont val="ＭＳ 明朝"/>
      </rPr>
      <t>発注者　土浦市　殿</t>
    </r>
  </si>
  <si>
    <t>吉野　二郎</t>
    <rPh sb="0" eb="2">
      <t>ヨシノ</t>
    </rPh>
    <rPh sb="3" eb="5">
      <t>ジロウ</t>
    </rPh>
    <phoneticPr fontId="12"/>
  </si>
  <si>
    <t>②－①</t>
  </si>
  <si>
    <t>氏名</t>
  </si>
  <si>
    <t>工事実績情報（コリンズ）登録内容確認書（受注時）</t>
    <rPh sb="22" eb="23">
      <t>ジ</t>
    </rPh>
    <phoneticPr fontId="12"/>
  </si>
  <si>
    <t>（注）９．建設業退職金共済制度及び中小企業退職金共済制度への加入の有無については、それぞれの欄に「有」又は「無」と記載。</t>
  </si>
  <si>
    <t>国補〇〇第〇〇－〇〇－〇〇〇－〇－〇〇〇号　橋梁下部工事（ＡＡＡ橋）
橋梁下部工事</t>
  </si>
  <si>
    <t>姫路　二郎</t>
    <rPh sb="0" eb="2">
      <t>ヒメジ</t>
    </rPh>
    <rPh sb="3" eb="5">
      <t>ジロウ</t>
    </rPh>
    <phoneticPr fontId="12"/>
  </si>
  <si>
    <t>大和　一郎</t>
    <rPh sb="0" eb="2">
      <t>ヤマト</t>
    </rPh>
    <rPh sb="3" eb="5">
      <t>イチロウ</t>
    </rPh>
    <phoneticPr fontId="12"/>
  </si>
  <si>
    <t>トルクレンチの確認者</t>
    <rPh sb="7" eb="10">
      <t>カクニンシャ</t>
    </rPh>
    <phoneticPr fontId="12"/>
  </si>
  <si>
    <t>販売価格</t>
    <rPh sb="0" eb="2">
      <t>ハンバイ</t>
    </rPh>
    <rPh sb="2" eb="4">
      <t>カカク</t>
    </rPh>
    <phoneticPr fontId="12"/>
  </si>
  <si>
    <t>試 験 及 び 管 理 結 果</t>
    <rPh sb="0" eb="1">
      <t>タメシ</t>
    </rPh>
    <rPh sb="2" eb="3">
      <t>シルシ</t>
    </rPh>
    <rPh sb="4" eb="5">
      <t>オヨ</t>
    </rPh>
    <rPh sb="8" eb="9">
      <t>カン</t>
    </rPh>
    <rPh sb="10" eb="11">
      <t>リ</t>
    </rPh>
    <rPh sb="12" eb="13">
      <t>ユウ</t>
    </rPh>
    <rPh sb="14" eb="15">
      <t>カ</t>
    </rPh>
    <phoneticPr fontId="12"/>
  </si>
  <si>
    <t>近江　二郎</t>
    <rPh sb="0" eb="2">
      <t>オウミ</t>
    </rPh>
    <rPh sb="3" eb="5">
      <t>ジロウ</t>
    </rPh>
    <phoneticPr fontId="12"/>
  </si>
  <si>
    <t>設　　　計　　　内　　　容</t>
    <rPh sb="0" eb="1">
      <t>セツ</t>
    </rPh>
    <rPh sb="4" eb="5">
      <t>ケイ</t>
    </rPh>
    <rPh sb="8" eb="9">
      <t>ウチ</t>
    </rPh>
    <rPh sb="12" eb="13">
      <t>カタチ</t>
    </rPh>
    <phoneticPr fontId="12"/>
  </si>
  <si>
    <r>
      <t>ビ</t>
    </r>
    <r>
      <rPr>
        <sz val="9"/>
        <color rgb="00000000"/>
        <rFont val="ＭＳ 明朝"/>
      </rPr>
      <t>ニル床タイル</t>
    </r>
  </si>
  <si>
    <t>様式第３号②</t>
  </si>
  <si>
    <t>工事番号および</t>
  </si>
  <si>
    <t>郡上　三郎</t>
    <rPh sb="0" eb="2">
      <t>グジョウ</t>
    </rPh>
    <rPh sb="3" eb="5">
      <t>サブロウ</t>
    </rPh>
    <phoneticPr fontId="12"/>
  </si>
  <si>
    <t>　様式第4号（第8条関係）</t>
  </si>
  <si>
    <t>　　　　　（８）　　月　 日(　) 午前　　回、午後　　回、計　　回</t>
  </si>
  <si>
    <t>証紙貼付方式は工事契約締結後１か月以内、電子申請方式は40日以内に提出</t>
    <rPh sb="16" eb="17">
      <t>ゲツ</t>
    </rPh>
    <phoneticPr fontId="12"/>
  </si>
  <si>
    <t>①特定粉じん排出等作業の種類</t>
  </si>
  <si>
    <t>契約日</t>
  </si>
  <si>
    <t>工作物の構造（解体工事のみ）</t>
    <rPh sb="0" eb="3">
      <t>コウサクブツ</t>
    </rPh>
    <rPh sb="4" eb="6">
      <t>コウゾウ</t>
    </rPh>
    <rPh sb="7" eb="9">
      <t>カイタイ</t>
    </rPh>
    <rPh sb="9" eb="11">
      <t>コウジ</t>
    </rPh>
    <phoneticPr fontId="12"/>
  </si>
  <si>
    <t>〕</t>
  </si>
  <si>
    <t>共通仕様書1-1-1-26</t>
  </si>
  <si>
    <t xml:space="preserve">
建築物に
関する
調査の結果
及び
工事着手前
に実施する
措置の内容</t>
    <rPh sb="2" eb="5">
      <t>ケンチクブツ</t>
    </rPh>
    <rPh sb="7" eb="8">
      <t>カン</t>
    </rPh>
    <rPh sb="11" eb="13">
      <t>チョウサ</t>
    </rPh>
    <rPh sb="14" eb="16">
      <t>ケッカ</t>
    </rPh>
    <rPh sb="17" eb="18">
      <t>オヨ</t>
    </rPh>
    <rPh sb="20" eb="22">
      <t>コウジ</t>
    </rPh>
    <rPh sb="22" eb="24">
      <t>チャクシュ</t>
    </rPh>
    <rPh sb="24" eb="25">
      <t>マエ</t>
    </rPh>
    <rPh sb="27" eb="29">
      <t>ジッシ</t>
    </rPh>
    <rPh sb="32" eb="34">
      <t>ソチ</t>
    </rPh>
    <rPh sb="35" eb="37">
      <t>ナイヨウ</t>
    </rPh>
    <phoneticPr fontId="12"/>
  </si>
  <si>
    <t>建設工事に係る資材の再資源化等に関する法律/第12条</t>
  </si>
  <si>
    <t>釧路　七郎</t>
    <rPh sb="0" eb="2">
      <t>クシロ</t>
    </rPh>
    <rPh sb="3" eb="5">
      <t>ヒチロウ</t>
    </rPh>
    <phoneticPr fontId="12"/>
  </si>
  <si>
    <t>共済契約者番号</t>
  </si>
  <si>
    <t xml:space="preserve">  １．該当する項目の□にﾚマーク記入。</t>
  </si>
  <si>
    <t>③上部構造部分・外装</t>
    <rPh sb="1" eb="3">
      <t>ジョウブ</t>
    </rPh>
    <rPh sb="3" eb="5">
      <t>コウゾウ</t>
    </rPh>
    <rPh sb="5" eb="7">
      <t>ブブン</t>
    </rPh>
    <rPh sb="8" eb="10">
      <t>ガイソウ</t>
    </rPh>
    <phoneticPr fontId="12"/>
  </si>
  <si>
    <t>総 括
監督員</t>
  </si>
  <si>
    <t>周辺にある施設　□住宅　□商業施設　□学校</t>
    <rPh sb="0" eb="2">
      <t>シュウヘン</t>
    </rPh>
    <rPh sb="5" eb="7">
      <t>シセツ</t>
    </rPh>
    <rPh sb="9" eb="11">
      <t>ジュウタク</t>
    </rPh>
    <rPh sb="13" eb="15">
      <t>ショウギョウ</t>
    </rPh>
    <rPh sb="15" eb="17">
      <t>シセツ</t>
    </rPh>
    <rPh sb="19" eb="21">
      <t>ガッコウ</t>
    </rPh>
    <phoneticPr fontId="12"/>
  </si>
  <si>
    <t xml:space="preserve">  工事に係る工程を次のとおり定めた（変更した）ので、土浦市請負工事及び委託業務執行規則第5条第1項（第2項）の規定に基づき提出します。</t>
  </si>
  <si>
    <t>令和　　年　　月　　日</t>
    <rPh sb="4" eb="5">
      <t>ネン</t>
    </rPh>
    <rPh sb="7" eb="8">
      <t>ツキ</t>
    </rPh>
    <rPh sb="10" eb="11">
      <t>ヒ</t>
    </rPh>
    <phoneticPr fontId="165"/>
  </si>
  <si>
    <t>払出枚数</t>
  </si>
  <si>
    <t>工事名</t>
    <rPh sb="0" eb="2">
      <t>コウジメ</t>
    </rPh>
    <rPh sb="2" eb="3">
      <t>メイ</t>
    </rPh>
    <phoneticPr fontId="12"/>
  </si>
  <si>
    <t>工事名</t>
    <rPh sb="0" eb="3">
      <t>コウジメイ</t>
    </rPh>
    <phoneticPr fontId="12"/>
  </si>
  <si>
    <t>請　負　者</t>
    <rPh sb="0" eb="1">
      <t>ショウ</t>
    </rPh>
    <rPh sb="2" eb="3">
      <t>フ</t>
    </rPh>
    <rPh sb="4" eb="5">
      <t>シャ</t>
    </rPh>
    <phoneticPr fontId="12"/>
  </si>
  <si>
    <t>別表１</t>
    <rPh sb="0" eb="1">
      <t>ベツ</t>
    </rPh>
    <rPh sb="1" eb="2">
      <t>ヒョウ</t>
    </rPh>
    <phoneticPr fontId="12"/>
  </si>
  <si>
    <t>支店名</t>
    <rPh sb="0" eb="3">
      <t>シテンメイ</t>
    </rPh>
    <phoneticPr fontId="12"/>
  </si>
  <si>
    <r>
      <t>事</t>
    </r>
    <r>
      <rPr>
        <sz val="11"/>
        <color auto="1"/>
        <rFont val="DejaVu Sans"/>
      </rPr>
      <t>業者</t>
    </r>
    <r>
      <rPr>
        <sz val="11"/>
        <color auto="1"/>
        <rFont val="ＭＳ Ｐ明朝"/>
      </rPr>
      <t>I D</t>
    </r>
  </si>
  <si>
    <t>変更</t>
    <rPh sb="0" eb="2">
      <t>ヘンコウ</t>
    </rPh>
    <phoneticPr fontId="12"/>
  </si>
  <si>
    <t>ｍ2</t>
  </si>
  <si>
    <t>【報告下請負業者】</t>
  </si>
  <si>
    <t>枚</t>
  </si>
  <si>
    <t>8：00　～　17：00 まで</t>
  </si>
  <si>
    <t>１．　再資源化が完了した年月日　　</t>
  </si>
  <si>
    <t>工事請負契約書/第18条、共通仕様書1-1-1-3</t>
  </si>
  <si>
    <t>所長名</t>
  </si>
  <si>
    <t>口座名義人</t>
  </si>
  <si>
    <r>
      <t>規</t>
    </r>
    <r>
      <rPr>
        <sz val="10"/>
        <color rgb="00000000"/>
        <rFont val="ＭＳ 明朝"/>
      </rPr>
      <t>格</t>
    </r>
  </si>
  <si>
    <t>被共済者数</t>
  </si>
  <si>
    <t>　(　　　　　　　　　　　　)</t>
  </si>
  <si>
    <t>春日部　二郎</t>
    <rPh sb="0" eb="3">
      <t>カスカベ</t>
    </rPh>
    <rPh sb="4" eb="6">
      <t>ジロウ</t>
    </rPh>
    <phoneticPr fontId="12"/>
  </si>
  <si>
    <t>　１　工事番号及び</t>
  </si>
  <si>
    <t>令和2年5月1日</t>
  </si>
  <si>
    <t xml:space="preserve"> 地域社会や住</t>
  </si>
  <si>
    <t>４　工事期間</t>
  </si>
  <si>
    <t>(　□一般　□特定　□一戸建て等　□その他 (　　　　　　　　　　)　)</t>
  </si>
  <si>
    <t>　　　　　（１）　　月　 日(　) 午前　　回、午後　　回、計　　回</t>
  </si>
  <si>
    <t>□指示</t>
    <rPh sb="1" eb="3">
      <t>シジ</t>
    </rPh>
    <phoneticPr fontId="12"/>
  </si>
  <si>
    <t>←未記入</t>
    <rPh sb="1" eb="4">
      <t>ミキニュウ</t>
    </rPh>
    <phoneticPr fontId="12"/>
  </si>
  <si>
    <t>説　　明　　書</t>
    <rPh sb="0" eb="1">
      <t>セツ</t>
    </rPh>
    <rPh sb="3" eb="4">
      <t>メイ</t>
    </rPh>
    <rPh sb="6" eb="7">
      <t>ショ</t>
    </rPh>
    <phoneticPr fontId="12"/>
  </si>
  <si>
    <t>住所</t>
    <rPh sb="0" eb="2">
      <t>ジュウショ</t>
    </rPh>
    <phoneticPr fontId="12"/>
  </si>
  <si>
    <t>別紙１</t>
  </si>
  <si>
    <t xml:space="preserve">    工事件名　　　　　　　　　　　　　　　　　　　　　　 　　　　　　　　　</t>
    <rPh sb="4" eb="6">
      <t>コウジ</t>
    </rPh>
    <phoneticPr fontId="12"/>
  </si>
  <si>
    <t>（Ⅴ）</t>
  </si>
  <si>
    <t>３　石綿を含有する耐火被覆材 (　　　　　　、　　　　　ｍ2)</t>
  </si>
  <si>
    <t>大臣　特定</t>
  </si>
  <si>
    <t>666-666666-6</t>
  </si>
  <si>
    <t>②共済契約者番号</t>
    <rPh sb="1" eb="3">
      <t>キョウサイ</t>
    </rPh>
    <rPh sb="3" eb="6">
      <t>ケイヤクシャ</t>
    </rPh>
    <rPh sb="6" eb="8">
      <t>バンゴウ</t>
    </rPh>
    <phoneticPr fontId="12"/>
  </si>
  <si>
    <r>
      <t>（注）６．健康保険欄には、左欄に健康保険の名称（健康保険組合、協会けんぽ、建</t>
    </r>
    <r>
      <rPr>
        <sz val="10"/>
        <color auto="1"/>
        <rFont val="DejaVu Sans"/>
      </rPr>
      <t>設国保、国民健康保険）を記載。上記の保険に加入しておらず、後期高齢者である</t>
    </r>
    <r>
      <rPr>
        <sz val="10"/>
        <color auto="1"/>
        <rFont val="ＭＳ Ｐゴシック"/>
      </rPr>
      <t>等</t>
    </r>
    <r>
      <rPr>
        <sz val="10"/>
        <color auto="1"/>
        <rFont val="DejaVu Sans"/>
      </rPr>
      <t>により、国民健康保険の適用除外である場合には、左欄に「適用除外」と記載。</t>
    </r>
  </si>
  <si>
    <t>300-8686</t>
  </si>
  <si>
    <r>
      <t>実</t>
    </r>
    <r>
      <rPr>
        <sz val="11"/>
        <color indexed="8"/>
        <rFont val="DejaVu Sans"/>
      </rPr>
      <t>務経験</t>
    </r>
    <r>
      <rPr>
        <sz val="11"/>
        <color indexed="8"/>
        <rFont val="ＭＳ 明朝"/>
      </rPr>
      <t>(10</t>
    </r>
    <r>
      <rPr>
        <sz val="11"/>
        <color indexed="8"/>
        <rFont val="DejaVu Sans"/>
      </rPr>
      <t>年・とび</t>
    </r>
    <r>
      <rPr>
        <sz val="11"/>
        <color indexed="8"/>
        <rFont val="ＭＳ 明朝"/>
      </rPr>
      <t>)</t>
    </r>
  </si>
  <si>
    <t>一部履行届</t>
  </si>
  <si>
    <t>出来高払額</t>
    <rPh sb="0" eb="4">
      <t>デキダカバライ</t>
    </rPh>
    <rPh sb="4" eb="5">
      <t>ガク</t>
    </rPh>
    <phoneticPr fontId="12"/>
  </si>
  <si>
    <t>発注者名
及び
住所</t>
  </si>
  <si>
    <t>契 約 保 証 金 還 付 請 求 書</t>
  </si>
  <si>
    <t>　自　　　　　　年　　　月　　日
　至　　　　　　年　　　月　　日　　　</t>
  </si>
  <si>
    <t>高度技術・創意工夫・社会性等に関する実施状況報告書（説明資料）</t>
  </si>
  <si>
    <t>工 事 コード</t>
  </si>
  <si>
    <t>２．工事場所</t>
  </si>
  <si>
    <t>工種</t>
    <rPh sb="0" eb="1">
      <t>コウ</t>
    </rPh>
    <rPh sb="1" eb="2">
      <t>タネ</t>
    </rPh>
    <phoneticPr fontId="12"/>
  </si>
  <si>
    <t>日分</t>
  </si>
  <si>
    <t>施工体制台帳</t>
  </si>
  <si>
    <t>○○設計事務所　　○○　○○</t>
    <rPh sb="2" eb="4">
      <t>セッケイ</t>
    </rPh>
    <rPh sb="4" eb="6">
      <t>ジム</t>
    </rPh>
    <rPh sb="6" eb="7">
      <t>ショ</t>
    </rPh>
    <phoneticPr fontId="12"/>
  </si>
  <si>
    <t>整理番号</t>
  </si>
  <si>
    <t>（兼建設業退職金共済証紙交付依頼書）</t>
  </si>
  <si>
    <t>土浦市　田中町　地内</t>
    <rPh sb="0" eb="3">
      <t>ツチウラシ</t>
    </rPh>
    <rPh sb="4" eb="6">
      <t>タナカ</t>
    </rPh>
    <rPh sb="6" eb="7">
      <t>マチ</t>
    </rPh>
    <rPh sb="8" eb="9">
      <t>チ</t>
    </rPh>
    <rPh sb="9" eb="10">
      <t>ナイ</t>
    </rPh>
    <phoneticPr fontId="12"/>
  </si>
  <si>
    <t>掘削高
設計高
と
測定値高
の差</t>
    <rPh sb="0" eb="2">
      <t>クッサク</t>
    </rPh>
    <rPh sb="2" eb="3">
      <t>タカ</t>
    </rPh>
    <rPh sb="4" eb="6">
      <t>セッケイ</t>
    </rPh>
    <rPh sb="6" eb="7">
      <t>タカ</t>
    </rPh>
    <rPh sb="10" eb="12">
      <t>ソクテイ</t>
    </rPh>
    <rPh sb="12" eb="13">
      <t>チ</t>
    </rPh>
    <rPh sb="13" eb="14">
      <t>タカ</t>
    </rPh>
    <rPh sb="16" eb="17">
      <t>サ</t>
    </rPh>
    <phoneticPr fontId="12"/>
  </si>
  <si>
    <t>2020年8月25日～
2021年2月19日</t>
  </si>
  <si>
    <t>共済契約者</t>
  </si>
  <si>
    <t>工　種</t>
    <rPh sb="0" eb="1">
      <t>コウ</t>
    </rPh>
    <rPh sb="2" eb="3">
      <t>シュ</t>
    </rPh>
    <phoneticPr fontId="12"/>
  </si>
  <si>
    <r>
      <t>この受払簿は、</t>
    </r>
    <r>
      <rPr>
        <u/>
        <sz val="11"/>
        <color auto="1"/>
        <rFont val="ＭＳ Ｐゴシック"/>
      </rPr>
      <t>工事完成後、発注者に提示</t>
    </r>
    <r>
      <rPr>
        <sz val="11"/>
        <color auto="1"/>
        <rFont val="ＭＳ Ｐゴシック"/>
      </rPr>
      <t>するものですので、</t>
    </r>
    <rPh sb="2" eb="4">
      <t>ウケハライ</t>
    </rPh>
    <rPh sb="4" eb="5">
      <t>ボ</t>
    </rPh>
    <rPh sb="7" eb="9">
      <t>コウジ</t>
    </rPh>
    <rPh sb="9" eb="11">
      <t>カンセイ</t>
    </rPh>
    <rPh sb="11" eb="12">
      <t>ゴ</t>
    </rPh>
    <rPh sb="13" eb="15">
      <t>ハッチュウ</t>
    </rPh>
    <rPh sb="15" eb="16">
      <t>シャ</t>
    </rPh>
    <rPh sb="17" eb="19">
      <t>テイジ</t>
    </rPh>
    <phoneticPr fontId="12"/>
  </si>
  <si>
    <t>⑤本体付属品</t>
    <rPh sb="1" eb="3">
      <t>ホンタイ</t>
    </rPh>
    <rPh sb="3" eb="6">
      <t>フゾクヒン</t>
    </rPh>
    <phoneticPr fontId="12"/>
  </si>
  <si>
    <t>区分</t>
  </si>
  <si>
    <t>建設業許可番号2</t>
    <rPh sb="0" eb="3">
      <t>ケンセツギョウ</t>
    </rPh>
    <rPh sb="3" eb="5">
      <t>キョカ</t>
    </rPh>
    <rPh sb="5" eb="7">
      <t>バンゴウ</t>
    </rPh>
    <phoneticPr fontId="12"/>
  </si>
  <si>
    <t>現場責任者確認</t>
  </si>
  <si>
    <t>内面</t>
    <rPh sb="0" eb="2">
      <t>ナイメン</t>
    </rPh>
    <phoneticPr fontId="12"/>
  </si>
  <si>
    <t>当初</t>
    <rPh sb="0" eb="2">
      <t>トウショ</t>
    </rPh>
    <phoneticPr fontId="12"/>
  </si>
  <si>
    <t>□コンクリート塊</t>
    <rPh sb="7" eb="8">
      <t>カイ</t>
    </rPh>
    <phoneticPr fontId="12"/>
  </si>
  <si>
    <t>３　振込先</t>
  </si>
  <si>
    <t>円（上の金額に含まれる消費税の額）</t>
    <rPh sb="0" eb="1">
      <t>エン</t>
    </rPh>
    <rPh sb="2" eb="3">
      <t>ウエ</t>
    </rPh>
    <rPh sb="4" eb="6">
      <t>キンガク</t>
    </rPh>
    <rPh sb="11" eb="16">
      <t>ショウヒゼ</t>
    </rPh>
    <phoneticPr fontId="12"/>
  </si>
  <si>
    <t xml:space="preserve"> □高度技術</t>
  </si>
  <si>
    <t>明石　三郎</t>
    <rPh sb="0" eb="2">
      <t>アカシ</t>
    </rPh>
    <rPh sb="3" eb="5">
      <t>サブロウ</t>
    </rPh>
    <phoneticPr fontId="12"/>
  </si>
  <si>
    <t>土浦市</t>
    <rPh sb="0" eb="3">
      <t>ツチウラシ</t>
    </rPh>
    <phoneticPr fontId="12"/>
  </si>
  <si>
    <t>年</t>
  </si>
  <si>
    <t xml:space="preserve"> □　その他</t>
  </si>
  <si>
    <t>前橋　一郎</t>
    <rPh sb="0" eb="2">
      <t>マエバシ</t>
    </rPh>
    <rPh sb="3" eb="5">
      <t>イチロウ</t>
    </rPh>
    <phoneticPr fontId="12"/>
  </si>
  <si>
    <t>工作物の状況</t>
    <rPh sb="0" eb="3">
      <t>コウサクブツ</t>
    </rPh>
    <rPh sb="4" eb="6">
      <t>ジョウキョウ</t>
    </rPh>
    <phoneticPr fontId="12"/>
  </si>
  <si>
    <t>・</t>
  </si>
  <si>
    <t>能登　三郎</t>
    <rPh sb="0" eb="2">
      <t>ノト</t>
    </rPh>
    <rPh sb="3" eb="5">
      <t>サブロウ</t>
    </rPh>
    <phoneticPr fontId="12"/>
  </si>
  <si>
    <t>三重建設工業株式会社
（00123456781123）</t>
    <rPh sb="0" eb="2">
      <t>ミエ</t>
    </rPh>
    <rPh sb="2" eb="4">
      <t>ケンセツ</t>
    </rPh>
    <phoneticPr fontId="12"/>
  </si>
  <si>
    <t>注1：</t>
    <rPh sb="0" eb="1">
      <t>チュウ</t>
    </rPh>
    <phoneticPr fontId="12"/>
  </si>
  <si>
    <t xml:space="preserve"> □技術固有</t>
  </si>
  <si>
    <t xml:space="preserve">(           　　　　　　　　　　　　　　　　　　　　　　　　　　）                                                   </t>
  </si>
  <si>
    <t>周辺状況</t>
    <rPh sb="0" eb="2">
      <t>シュウヘン</t>
    </rPh>
    <rPh sb="2" eb="4">
      <t>ジョウキョウ</t>
    </rPh>
    <phoneticPr fontId="12"/>
  </si>
  <si>
    <t>*</t>
  </si>
  <si>
    <t>　　　　　　　　 　所       在</t>
  </si>
  <si>
    <t xml:space="preserve"> □準備・後片付け</t>
  </si>
  <si>
    <r>
      <t>会</t>
    </r>
    <r>
      <rPr>
        <sz val="10"/>
        <color indexed="8"/>
        <rFont val="DejaVu Sans"/>
      </rPr>
      <t>社名・事業者</t>
    </r>
    <r>
      <rPr>
        <sz val="10"/>
        <color indexed="8"/>
        <rFont val="ＭＳ 明朝"/>
      </rPr>
      <t>ID</t>
    </r>
  </si>
  <si>
    <t>　　　　　（２）　　月　 日(　) 午前　　回、午後　　回、計　　回</t>
  </si>
  <si>
    <r>
      <t>茨</t>
    </r>
    <r>
      <rPr>
        <sz val="10"/>
        <color indexed="8"/>
        <rFont val="DejaVu Sans"/>
      </rPr>
      <t>城県知事　第</t>
    </r>
    <r>
      <rPr>
        <sz val="10"/>
        <color indexed="8"/>
        <rFont val="ＭＳ Ｐ明朝"/>
      </rPr>
      <t>ZZZZZ</t>
    </r>
    <r>
      <rPr>
        <sz val="10"/>
        <color indexed="8"/>
        <rFont val="DejaVu Sans"/>
      </rPr>
      <t>号</t>
    </r>
  </si>
  <si>
    <t xml:space="preserve">(           　　　　　　　　　　　　　　　　　　　　　　　　　　　　　　　　　　　　　　　　　　　）            </t>
  </si>
  <si>
    <t>　２　工事場所</t>
  </si>
  <si>
    <t>清水　一郎</t>
    <rPh sb="0" eb="2">
      <t>シミズ</t>
    </rPh>
    <rPh sb="3" eb="5">
      <t>イチロウ</t>
    </rPh>
    <phoneticPr fontId="12"/>
  </si>
  <si>
    <t>日分</t>
    <rPh sb="0" eb="1">
      <t>ニチ</t>
    </rPh>
    <rPh sb="1" eb="2">
      <t>ブン</t>
    </rPh>
    <phoneticPr fontId="12"/>
  </si>
  <si>
    <t>ふるい目</t>
    <rPh sb="3" eb="4">
      <t>メ</t>
    </rPh>
    <phoneticPr fontId="12"/>
  </si>
  <si>
    <t>設置予定年月日</t>
  </si>
  <si>
    <t>有限会社富山鉄筋
（00123456781118）</t>
    <rPh sb="0" eb="2">
      <t>ユウゲン</t>
    </rPh>
    <rPh sb="2" eb="4">
      <t>カイシャ</t>
    </rPh>
    <rPh sb="4" eb="6">
      <t>トヤマ</t>
    </rPh>
    <rPh sb="6" eb="8">
      <t>テッキン</t>
    </rPh>
    <phoneticPr fontId="12"/>
  </si>
  <si>
    <t>　　工事件名</t>
  </si>
  <si>
    <t>契約保証金還付請求書</t>
  </si>
  <si>
    <t>営業所の名称</t>
  </si>
  <si>
    <t>厚
さ</t>
    <rPh sb="0" eb="1">
      <t>アツ</t>
    </rPh>
    <phoneticPr fontId="12"/>
  </si>
  <si>
    <t>②屋根ふき材</t>
    <rPh sb="1" eb="3">
      <t>ヤネ</t>
    </rPh>
    <rPh sb="5" eb="6">
      <t>ザイ</t>
    </rPh>
    <phoneticPr fontId="12"/>
  </si>
  <si>
    <t xml:space="preserve">屋根ふき材の取り外し　
□有　□無
</t>
    <rPh sb="0" eb="2">
      <t>ヤネ</t>
    </rPh>
    <rPh sb="4" eb="5">
      <t>ザイ</t>
    </rPh>
    <rPh sb="6" eb="7">
      <t>ト</t>
    </rPh>
    <rPh sb="8" eb="9">
      <t>ハズ</t>
    </rPh>
    <rPh sb="13" eb="14">
      <t>ア</t>
    </rPh>
    <rPh sb="16" eb="17">
      <t>ナ</t>
    </rPh>
    <phoneticPr fontId="12"/>
  </si>
  <si>
    <t>トン</t>
  </si>
  <si>
    <t xml:space="preserve">    説明資料は簡潔に作成するものとし、必要に応じて別葉とする。</t>
  </si>
  <si>
    <t>請負業者名</t>
  </si>
  <si>
    <t>建退共事務受託様式第２号</t>
  </si>
  <si>
    <t>　　２　事前調査の結果の欄は、大気汚染防止法施行規則第１６条の５第３号の規定により解体等工事が特定工事に該当す</t>
  </si>
  <si>
    <t>その他の工事　□有　□無</t>
    <rPh sb="2" eb="3">
      <t>タ</t>
    </rPh>
    <rPh sb="4" eb="6">
      <t>コウジ</t>
    </rPh>
    <rPh sb="8" eb="9">
      <t>ア</t>
    </rPh>
    <rPh sb="11" eb="12">
      <t>ナ</t>
    </rPh>
    <phoneticPr fontId="12"/>
  </si>
  <si>
    <t>有　　　・　　　無</t>
  </si>
  <si>
    <t xml:space="preserve"> □その他</t>
  </si>
  <si>
    <t>　③　（湿土）＋（容器）質量</t>
  </si>
  <si>
    <t>主　任　（　監　理　）　技　術　者</t>
    <rPh sb="0" eb="1">
      <t>シュ</t>
    </rPh>
    <rPh sb="2" eb="3">
      <t>ニン</t>
    </rPh>
    <rPh sb="6" eb="7">
      <t>ミ</t>
    </rPh>
    <rPh sb="8" eb="9">
      <t>リ</t>
    </rPh>
    <rPh sb="12" eb="13">
      <t>ワザ</t>
    </rPh>
    <rPh sb="14" eb="15">
      <t>ジュツ</t>
    </rPh>
    <rPh sb="16" eb="17">
      <t>モノ</t>
    </rPh>
    <phoneticPr fontId="12"/>
  </si>
  <si>
    <r>
      <t>元</t>
    </r>
    <r>
      <rPr>
        <sz val="11"/>
        <color indexed="8"/>
        <rFont val="DejaVu Sans"/>
      </rPr>
      <t>請名称・事業者</t>
    </r>
    <r>
      <rPr>
        <sz val="11"/>
        <color indexed="8"/>
        <rFont val="ＭＳ 明朝"/>
      </rPr>
      <t>ID</t>
    </r>
  </si>
  <si>
    <t>共済契約者番号</t>
    <rPh sb="0" eb="2">
      <t>キョウサイ</t>
    </rPh>
    <rPh sb="2" eb="5">
      <t>ケイヤクシャ</t>
    </rPh>
    <rPh sb="5" eb="7">
      <t>バンゴウ</t>
    </rPh>
    <phoneticPr fontId="12"/>
  </si>
  <si>
    <t>掛金収納書提出用台紙</t>
    <rPh sb="0" eb="2">
      <t>カケキン</t>
    </rPh>
    <rPh sb="2" eb="4">
      <t>シュウノウ</t>
    </rPh>
    <rPh sb="4" eb="5">
      <t>ショ</t>
    </rPh>
    <rPh sb="5" eb="7">
      <t>テイシュツ</t>
    </rPh>
    <rPh sb="7" eb="8">
      <t>ヨウ</t>
    </rPh>
    <rPh sb="8" eb="10">
      <t>ダイシ</t>
    </rPh>
    <phoneticPr fontId="12"/>
  </si>
  <si>
    <t>工事請負契約書第15条</t>
  </si>
  <si>
    <t>ＡＡＡ橋下部工事に伴う杭基礎他工事
杭基礎他工事</t>
  </si>
  <si>
    <t>厚　さ
(mm)</t>
    <rPh sb="0" eb="1">
      <t>アツ</t>
    </rPh>
    <phoneticPr fontId="12"/>
  </si>
  <si>
    <t>作　　業　　員　　名　　簿</t>
  </si>
  <si>
    <t>製作
年月日</t>
    <rPh sb="0" eb="2">
      <t>セイサク</t>
    </rPh>
    <rPh sb="3" eb="6">
      <t>ネンガッピ</t>
    </rPh>
    <phoneticPr fontId="12"/>
  </si>
  <si>
    <t>金沢　一郎</t>
    <rPh sb="0" eb="2">
      <t>カナザワ</t>
    </rPh>
    <rPh sb="3" eb="5">
      <t>イチロウ</t>
    </rPh>
    <phoneticPr fontId="12"/>
  </si>
  <si>
    <t>葉、その他添付図書</t>
    <rPh sb="0" eb="1">
      <t>ハタ</t>
    </rPh>
    <rPh sb="4" eb="5">
      <t>タテ</t>
    </rPh>
    <rPh sb="5" eb="7">
      <t>テンプト</t>
    </rPh>
    <rPh sb="7" eb="9">
      <t>トショ</t>
    </rPh>
    <phoneticPr fontId="12"/>
  </si>
  <si>
    <t>資源の有効な利用の促進に関する法律第37条、共通仕様書1-1-1-21</t>
  </si>
  <si>
    <t>管
理
図</t>
    <rPh sb="0" eb="1">
      <t>カン</t>
    </rPh>
    <rPh sb="3" eb="4">
      <t>リ</t>
    </rPh>
    <rPh sb="6" eb="7">
      <t>ズ</t>
    </rPh>
    <phoneticPr fontId="12"/>
  </si>
  <si>
    <t>発注者</t>
    <rPh sb="0" eb="1">
      <t>ハツ</t>
    </rPh>
    <rPh sb="1" eb="2">
      <t>チュウ</t>
    </rPh>
    <rPh sb="2" eb="3">
      <t>モノ</t>
    </rPh>
    <phoneticPr fontId="12"/>
  </si>
  <si>
    <t>建築物以外のものに係る解体工事又は新築工事等（土木工事等）</t>
    <rPh sb="0" eb="3">
      <t>ケンチクブツ</t>
    </rPh>
    <rPh sb="3" eb="5">
      <t>イガイ</t>
    </rPh>
    <rPh sb="9" eb="10">
      <t>カカ</t>
    </rPh>
    <rPh sb="11" eb="13">
      <t>カイタイ</t>
    </rPh>
    <rPh sb="13" eb="15">
      <t>コウジ</t>
    </rPh>
    <rPh sb="15" eb="16">
      <t>マタ</t>
    </rPh>
    <rPh sb="17" eb="19">
      <t>シンチク</t>
    </rPh>
    <rPh sb="19" eb="21">
      <t>コウジ</t>
    </rPh>
    <rPh sb="21" eb="22">
      <t>ナド</t>
    </rPh>
    <rPh sb="23" eb="25">
      <t>ドボク</t>
    </rPh>
    <rPh sb="25" eb="28">
      <t>コウジトウ</t>
    </rPh>
    <phoneticPr fontId="12"/>
  </si>
  <si>
    <t>元請名・事業者ID</t>
    <rPh sb="0" eb="1">
      <t>モト</t>
    </rPh>
    <rPh sb="1" eb="2">
      <t>ウケ</t>
    </rPh>
    <rPh sb="2" eb="3">
      <t>メイ</t>
    </rPh>
    <rPh sb="4" eb="7">
      <t>ジギョウシャ</t>
    </rPh>
    <phoneticPr fontId="12"/>
  </si>
  <si>
    <r>
      <t>3</t>
    </r>
    <r>
      <rPr>
        <sz val="11"/>
        <color indexed="8"/>
        <rFont val="ＭＳ 明朝"/>
      </rPr>
      <t>3-</t>
    </r>
    <r>
      <rPr>
        <sz val="11"/>
        <color indexed="8"/>
        <rFont val="DejaVu Sans"/>
      </rPr>
      <t>ｳｳｳ</t>
    </r>
    <r>
      <rPr>
        <sz val="11"/>
        <color indexed="8"/>
        <rFont val="ＭＳ 明朝"/>
      </rPr>
      <t>-33333</t>
    </r>
  </si>
  <si>
    <t>名称及び個人名</t>
    <rPh sb="0" eb="2">
      <t>メイショウ</t>
    </rPh>
    <rPh sb="2" eb="3">
      <t>オヨ</t>
    </rPh>
    <rPh sb="4" eb="7">
      <t>コジンメイ</t>
    </rPh>
    <phoneticPr fontId="12"/>
  </si>
  <si>
    <t>土浦市長　　安藤　真理子</t>
  </si>
  <si>
    <t>施工計画書</t>
    <rPh sb="0" eb="2">
      <t>セコウ</t>
    </rPh>
    <rPh sb="2" eb="4">
      <t>ケイカク</t>
    </rPh>
    <rPh sb="4" eb="5">
      <t>ショ</t>
    </rPh>
    <phoneticPr fontId="12"/>
  </si>
  <si>
    <t>月分＞　もしくは　＜工事終了日</t>
  </si>
  <si>
    <r>
      <t>茨</t>
    </r>
    <r>
      <rPr>
        <sz val="10"/>
        <color indexed="8"/>
        <rFont val="DejaVu Sans"/>
      </rPr>
      <t>城県知事　第</t>
    </r>
    <r>
      <rPr>
        <sz val="10"/>
        <color indexed="8"/>
        <rFont val="ＭＳ Ｐ明朝"/>
      </rPr>
      <t>YYYYY</t>
    </r>
    <r>
      <rPr>
        <sz val="10"/>
        <color indexed="8"/>
        <rFont val="DejaVu Sans"/>
      </rPr>
      <t>号</t>
    </r>
  </si>
  <si>
    <t>工　　種</t>
    <rPh sb="0" eb="1">
      <t>コウ</t>
    </rPh>
    <rPh sb="3" eb="4">
      <t>シュ</t>
    </rPh>
    <phoneticPr fontId="12"/>
  </si>
  <si>
    <t>養生方法</t>
    <rPh sb="0" eb="2">
      <t>ヨウジョウ</t>
    </rPh>
    <rPh sb="2" eb="4">
      <t>ホウホウ</t>
    </rPh>
    <phoneticPr fontId="12"/>
  </si>
  <si>
    <t>工事番号および工事名</t>
    <rPh sb="0" eb="2">
      <t>コウジ</t>
    </rPh>
    <rPh sb="2" eb="4">
      <t>バンゴウ</t>
    </rPh>
    <rPh sb="7" eb="9">
      <t>コウジ</t>
    </rPh>
    <rPh sb="9" eb="10">
      <t>メイ</t>
    </rPh>
    <phoneticPr fontId="12"/>
  </si>
  <si>
    <r>
      <t>保</t>
    </r>
    <r>
      <rPr>
        <sz val="9"/>
        <color rgb="00000000"/>
        <rFont val="ＭＳ 明朝"/>
      </rPr>
      <t>温材</t>
    </r>
  </si>
  <si>
    <t>上記について</t>
    <rPh sb="0" eb="2">
      <t>ジョウキ</t>
    </rPh>
    <phoneticPr fontId="12"/>
  </si>
  <si>
    <t>６．緊急連絡先（住所、氏名、TEL）</t>
  </si>
  <si>
    <t>静岡建設株式会社
（00123456781113）</t>
    <rPh sb="0" eb="2">
      <t>シズオカ</t>
    </rPh>
    <rPh sb="2" eb="4">
      <t>ケンセツ</t>
    </rPh>
    <phoneticPr fontId="12"/>
  </si>
  <si>
    <t>係</t>
    <rPh sb="0" eb="1">
      <t>カカリ</t>
    </rPh>
    <phoneticPr fontId="12"/>
  </si>
  <si>
    <t>加賀　二郎</t>
    <rPh sb="0" eb="2">
      <t>カガ</t>
    </rPh>
    <rPh sb="3" eb="5">
      <t>ジロウ</t>
    </rPh>
    <phoneticPr fontId="12"/>
  </si>
  <si>
    <t>「営繕工事写真要領」に基づき撮影</t>
    <rPh sb="1" eb="3">
      <t>エイゼン</t>
    </rPh>
    <rPh sb="3" eb="5">
      <t>コウジ</t>
    </rPh>
    <rPh sb="5" eb="7">
      <t>シャシン</t>
    </rPh>
    <rPh sb="7" eb="9">
      <t>ヨウリョウ</t>
    </rPh>
    <rPh sb="11" eb="12">
      <t>モト</t>
    </rPh>
    <rPh sb="14" eb="16">
      <t>サツエイ</t>
    </rPh>
    <phoneticPr fontId="12"/>
  </si>
  <si>
    <t>圧
縮
強
度
N/mm2</t>
    <rPh sb="0" eb="1">
      <t>アツ</t>
    </rPh>
    <rPh sb="2" eb="3">
      <t>チヂミ</t>
    </rPh>
    <rPh sb="4" eb="5">
      <t>ツヨシ</t>
    </rPh>
    <rPh sb="6" eb="7">
      <t>ド</t>
    </rPh>
    <phoneticPr fontId="12"/>
  </si>
  <si>
    <t>沈下量　mm</t>
    <rPh sb="0" eb="2">
      <t>チンカ</t>
    </rPh>
    <rPh sb="2" eb="3">
      <t>リョウ</t>
    </rPh>
    <phoneticPr fontId="12"/>
  </si>
  <si>
    <t>北見　六郎</t>
    <rPh sb="0" eb="1">
      <t>キタミ</t>
    </rPh>
    <rPh sb="2" eb="4">
      <t>ロクロウ</t>
    </rPh>
    <phoneticPr fontId="12"/>
  </si>
  <si>
    <t>会長(統括安全衛生責任者)</t>
    <rPh sb="0" eb="2">
      <t>カイチョウ</t>
    </rPh>
    <rPh sb="3" eb="12">
      <t>トウカツアンゼンエイセイセキニンシャ</t>
    </rPh>
    <phoneticPr fontId="12"/>
  </si>
  <si>
    <t>以下のとおり、建退共制度の対象労働者数等を報告します。</t>
  </si>
  <si>
    <t>□　３の項　建築物の解体等作業のうち、石綿含有仕上塗材を除</t>
  </si>
  <si>
    <t>　　の規定に基づきこの書を提出します。</t>
  </si>
  <si>
    <t>　　各シートのΣ⑤</t>
    <rPh sb="2" eb="3">
      <t>カク</t>
    </rPh>
    <phoneticPr fontId="12"/>
  </si>
  <si>
    <t xml:space="preserve"> 　既設構造物の補強、特殊な撤去工事</t>
  </si>
  <si>
    <t>仮設工事　□有　□無</t>
    <rPh sb="0" eb="2">
      <t>カセツ</t>
    </rPh>
    <rPh sb="2" eb="4">
      <t>コウジ</t>
    </rPh>
    <rPh sb="6" eb="7">
      <t>ユウ</t>
    </rPh>
    <rPh sb="9" eb="10">
      <t>ム</t>
    </rPh>
    <phoneticPr fontId="12"/>
  </si>
  <si>
    <t>（累計）</t>
    <rPh sb="1" eb="2">
      <t>ルイ</t>
    </rPh>
    <phoneticPr fontId="12"/>
  </si>
  <si>
    <t>年　　月　　日</t>
    <rPh sb="0" eb="1">
      <t>ねん</t>
    </rPh>
    <rPh sb="3" eb="4">
      <t>がつ</t>
    </rPh>
    <rPh sb="6" eb="7">
      <t>にち</t>
    </rPh>
    <phoneticPr fontId="60" type="Hiragana"/>
  </si>
  <si>
    <t>掘　　削　　高</t>
    <rPh sb="0" eb="1">
      <t>ホリ</t>
    </rPh>
    <rPh sb="3" eb="4">
      <t>サク</t>
    </rPh>
    <rPh sb="6" eb="7">
      <t>タカ</t>
    </rPh>
    <phoneticPr fontId="12"/>
  </si>
  <si>
    <t>　自　　　　　　年　　月　　日
　至　　　　　　年　　月　　日　　　</t>
  </si>
  <si>
    <r>
      <t>技</t>
    </r>
    <r>
      <rPr>
        <sz val="10"/>
        <color auto="1"/>
        <rFont val="DejaVu Sans"/>
      </rPr>
      <t>能者</t>
    </r>
    <r>
      <rPr>
        <sz val="10"/>
        <color auto="1"/>
        <rFont val="ＭＳ 明朝"/>
      </rPr>
      <t>ID</t>
    </r>
  </si>
  <si>
    <t>共済契約者（下請）名</t>
  </si>
  <si>
    <t xml:space="preserve"> 　施工環境の改善</t>
  </si>
  <si>
    <t>第１種電気工事士</t>
  </si>
  <si>
    <t>中部建設工業株式会社
（00123456781112）</t>
    <rPh sb="0" eb="2">
      <t>チュウブ</t>
    </rPh>
    <rPh sb="2" eb="4">
      <t>ケンセツ</t>
    </rPh>
    <phoneticPr fontId="12"/>
  </si>
  <si>
    <t>（建退協）掛金充当実績総括表／工事別共済証紙受払簿</t>
    <rPh sb="1" eb="4">
      <t>ケンタイキョウ</t>
    </rPh>
    <phoneticPr fontId="12"/>
  </si>
  <si>
    <t>その他（　　　　 　  　   ）</t>
  </si>
  <si>
    <t>副    会    長</t>
  </si>
  <si>
    <t>所    在</t>
  </si>
  <si>
    <t>幅　員　mm</t>
    <rPh sb="0" eb="1">
      <t>ハバ</t>
    </rPh>
    <rPh sb="2" eb="3">
      <t>イン</t>
    </rPh>
    <phoneticPr fontId="12"/>
  </si>
  <si>
    <t>表裏両面印刷　雇用関係証明・資格者証(主任・監理技術者)｜変更の場合も提出</t>
    <rPh sb="0" eb="1">
      <t>オモテ</t>
    </rPh>
    <rPh sb="1" eb="2">
      <t>ウラ</t>
    </rPh>
    <rPh sb="7" eb="11">
      <t>コヨウカ</t>
    </rPh>
    <rPh sb="11" eb="13">
      <t>ショウメイ</t>
    </rPh>
    <rPh sb="14" eb="18">
      <t>シカクシ</t>
    </rPh>
    <rPh sb="19" eb="21">
      <t>シュニン</t>
    </rPh>
    <rPh sb="22" eb="24">
      <t>カンリ</t>
    </rPh>
    <rPh sb="24" eb="27">
      <t>ギジュツシャ</t>
    </rPh>
    <rPh sb="29" eb="31">
      <t>ヘンコウ</t>
    </rPh>
    <rPh sb="35" eb="37">
      <t>テイシュツ</t>
    </rPh>
    <phoneticPr fontId="12"/>
  </si>
  <si>
    <t>　　　　　　　　　　　　　　　　　　　　</t>
  </si>
  <si>
    <t>３．工事期間</t>
  </si>
  <si>
    <t>②基礎・基礎ぐい</t>
    <rPh sb="1" eb="3">
      <t>キソ</t>
    </rPh>
    <rPh sb="4" eb="6">
      <t>キソ</t>
    </rPh>
    <phoneticPr fontId="12"/>
  </si>
  <si>
    <t>建設廃棄物等処理計画</t>
  </si>
  <si>
    <t xml:space="preserve"> …１号特定技能外国人</t>
  </si>
  <si>
    <t>７６歳</t>
  </si>
  <si>
    <t>４．休業期間</t>
  </si>
  <si>
    <t>この受払簿は、受入・払出の都度、所定欄を記載し、</t>
    <rPh sb="2" eb="4">
      <t>ウケハライ</t>
    </rPh>
    <rPh sb="4" eb="5">
      <t>ボ</t>
    </rPh>
    <rPh sb="7" eb="9">
      <t>ウケイレ</t>
    </rPh>
    <rPh sb="10" eb="12">
      <t>ハライダシ</t>
    </rPh>
    <rPh sb="13" eb="15">
      <t>ツド</t>
    </rPh>
    <rPh sb="16" eb="18">
      <t>ショテイ</t>
    </rPh>
    <rPh sb="18" eb="19">
      <t>ラン</t>
    </rPh>
    <rPh sb="20" eb="22">
      <t>キサイ</t>
    </rPh>
    <phoneticPr fontId="12"/>
  </si>
  <si>
    <t>茨城県〇〇〇〇事務所</t>
  </si>
  <si>
    <t xml:space="preserve"> 　交通事故防止の工夫</t>
  </si>
  <si>
    <t>　　　　　（３）　　月　 日(　) 午前　　回、午後　　回、計　　回</t>
  </si>
  <si>
    <t>　　　　　（４）　　月　 日(　) 午前　　回、午後　　回、計　　回</t>
  </si>
  <si>
    <r>
      <t>2</t>
    </r>
    <r>
      <rPr>
        <sz val="11"/>
        <color indexed="8"/>
        <rFont val="ＭＳ 明朝"/>
      </rPr>
      <t>2-</t>
    </r>
    <r>
      <rPr>
        <sz val="11"/>
        <color indexed="8"/>
        <rFont val="DejaVu Sans"/>
      </rPr>
      <t>ｲｲｲ</t>
    </r>
    <r>
      <rPr>
        <sz val="11"/>
        <color indexed="8"/>
        <rFont val="ＭＳ 明朝"/>
      </rPr>
      <t>-22222</t>
    </r>
  </si>
  <si>
    <t>⑪調査の結果</t>
  </si>
  <si>
    <t>　　　　　（５）　　月　 日(　) 午前　　回、午後　　回、計　　回</t>
  </si>
  <si>
    <t>mm</t>
  </si>
  <si>
    <t>　　　　 測点
項目</t>
    <rPh sb="5" eb="7">
      <t>ソクテン</t>
    </rPh>
    <rPh sb="8" eb="10">
      <t>コウモク</t>
    </rPh>
    <phoneticPr fontId="12"/>
  </si>
  <si>
    <t>預金種目</t>
  </si>
  <si>
    <t>　　　　　（６）　　月　 日(　) 午前　　回、午後　　回、計　　回</t>
  </si>
  <si>
    <t>建設キャリアアップシステムの施工体制を登録した事業者数</t>
  </si>
  <si>
    <t>　　　　　（９）　　月　 日(　) 午前　　回、午後　　回、計　　回</t>
  </si>
  <si>
    <t>工事請負契約書第34条</t>
  </si>
  <si>
    <t>　　　　　（10）　　月　 日(　) 午前　　回、午後　　回、計　　回</t>
  </si>
  <si>
    <t>2020年6月8日～
2021年8月31日</t>
  </si>
  <si>
    <t>８．保安対策（具体的に）</t>
  </si>
  <si>
    <t>厚生年金保険</t>
  </si>
  <si>
    <t>2020年8月19日～
2021年8月31日</t>
  </si>
  <si>
    <t>　　延期による工事完成期限又は期間　令和　　　年　　　月　　　日</t>
    <rPh sb="18" eb="20">
      <t>レイワ</t>
    </rPh>
    <phoneticPr fontId="12"/>
  </si>
  <si>
    <t>電気工事</t>
  </si>
  <si>
    <t>粗骨材の
最大寸法
(cm)</t>
    <rPh sb="0" eb="1">
      <t>ソ</t>
    </rPh>
    <rPh sb="1" eb="3">
      <t>コツザイ</t>
    </rPh>
    <rPh sb="5" eb="7">
      <t>サイダイ</t>
    </rPh>
    <rPh sb="7" eb="9">
      <t>スンポウ</t>
    </rPh>
    <phoneticPr fontId="12"/>
  </si>
  <si>
    <t>安全衛生
責任者</t>
    <rPh sb="0" eb="2">
      <t>アンゼン</t>
    </rPh>
    <rPh sb="2" eb="4">
      <t>エイセイ</t>
    </rPh>
    <rPh sb="5" eb="7">
      <t>セキニン</t>
    </rPh>
    <rPh sb="7" eb="8">
      <t>モノ</t>
    </rPh>
    <phoneticPr fontId="165"/>
  </si>
  <si>
    <t>　　　　　　　　　　　　　　　　　　　　　　　　　　　　　　　　　　　　　</t>
  </si>
  <si>
    <t>3. 対象労働者数と当該労働者の就労日数の把握が困難な場合</t>
  </si>
  <si>
    <t>金融機関名</t>
    <rPh sb="0" eb="5">
      <t>キンユウキ</t>
    </rPh>
    <phoneticPr fontId="12"/>
  </si>
  <si>
    <t>茨城　三郎</t>
  </si>
  <si>
    <t>根拠法令</t>
    <rPh sb="0" eb="2">
      <t>コンキョ</t>
    </rPh>
    <rPh sb="2" eb="4">
      <t>ホウレイ</t>
    </rPh>
    <phoneticPr fontId="12"/>
  </si>
  <si>
    <t>専門技術者</t>
  </si>
  <si>
    <t>+150</t>
  </si>
  <si>
    <r>
      <t xml:space="preserve"> </t>
    </r>
    <r>
      <rPr>
        <sz val="9.5"/>
        <color indexed="8"/>
        <rFont val="DejaVu Sans"/>
      </rPr>
      <t xml:space="preserve">       第　</t>
    </r>
    <r>
      <rPr>
        <sz val="9.5"/>
        <color indexed="8"/>
        <rFont val="ＭＳ 明朝"/>
      </rPr>
      <t xml:space="preserve">ZZZZZ </t>
    </r>
    <r>
      <rPr>
        <sz val="9.5"/>
        <color indexed="8"/>
        <rFont val="DejaVu Sans"/>
      </rPr>
      <t>号</t>
    </r>
  </si>
  <si>
    <t>（被共済者以外（①―②）の内訳）</t>
  </si>
  <si>
    <t>建設業退職金
共済制度</t>
  </si>
  <si>
    <t>共通仕様書1-1-1-39</t>
  </si>
  <si>
    <t>とび・土工工事業　知事
（般-29）第00209号</t>
    <rPh sb="13" eb="14">
      <t>ハン</t>
    </rPh>
    <phoneticPr fontId="12"/>
  </si>
  <si>
    <t>石川鉄筋株式会社
（00123456781119）</t>
    <rPh sb="0" eb="2">
      <t>イシカワ</t>
    </rPh>
    <rPh sb="2" eb="4">
      <t>テッキン</t>
    </rPh>
    <rPh sb="4" eb="8">
      <t>カブシキガイシャ</t>
    </rPh>
    <phoneticPr fontId="12"/>
  </si>
  <si>
    <t>建設業退職金共済制度掛金充当実績総括表</t>
    <rPh sb="0" eb="3">
      <t>ケンセツギョウ</t>
    </rPh>
    <rPh sb="3" eb="6">
      <t>タイショクキン</t>
    </rPh>
    <rPh sb="6" eb="8">
      <t>キョウサイ</t>
    </rPh>
    <rPh sb="8" eb="10">
      <t>セイド</t>
    </rPh>
    <rPh sb="10" eb="12">
      <t>カケキン</t>
    </rPh>
    <rPh sb="12" eb="19">
      <t>ジュウトウジッセキソウカツヒョウ</t>
    </rPh>
    <phoneticPr fontId="12"/>
  </si>
  <si>
    <t>□非飛散性石綿（石綿含有
　ビニール床タイル等）</t>
    <rPh sb="1" eb="2">
      <t>ヒ</t>
    </rPh>
    <rPh sb="2" eb="4">
      <t>ヒサン</t>
    </rPh>
    <rPh sb="4" eb="5">
      <t>セイ</t>
    </rPh>
    <rPh sb="5" eb="7">
      <t>セキメン</t>
    </rPh>
    <rPh sb="8" eb="10">
      <t>セキメン</t>
    </rPh>
    <rPh sb="10" eb="12">
      <t>ガンユウ</t>
    </rPh>
    <rPh sb="18" eb="19">
      <t>ユカ</t>
    </rPh>
    <rPh sb="22" eb="23">
      <t>トウ</t>
    </rPh>
    <phoneticPr fontId="12"/>
  </si>
  <si>
    <t>別表３</t>
    <rPh sb="0" eb="1">
      <t>ベツ</t>
    </rPh>
    <rPh sb="1" eb="2">
      <t>ヒョウ</t>
    </rPh>
    <phoneticPr fontId="12"/>
  </si>
  <si>
    <t>金融機関名</t>
    <rPh sb="0" eb="2">
      <t>キンユウ</t>
    </rPh>
    <rPh sb="2" eb="4">
      <t>キカン</t>
    </rPh>
    <rPh sb="4" eb="5">
      <t>メイ</t>
    </rPh>
    <phoneticPr fontId="12"/>
  </si>
  <si>
    <t>⑤建築材料の製造年月日</t>
  </si>
  <si>
    <t>（注）３．経験年数は現在担当している仕事の経験年数を記入する。</t>
  </si>
  <si>
    <t>二級土木施工管理技士</t>
  </si>
  <si>
    <t>　商　　号</t>
  </si>
  <si>
    <t xml:space="preserve"> て、特異な技</t>
  </si>
  <si>
    <t>とび・土工工事業　知事
（般-29）第00202号</t>
    <rPh sb="13" eb="14">
      <t>ハン</t>
    </rPh>
    <phoneticPr fontId="12"/>
  </si>
  <si>
    <t>建設キャリアアップシステム現場ID</t>
    <rPh sb="0" eb="2">
      <t>ケンセツ</t>
    </rPh>
    <rPh sb="13" eb="15">
      <t>ゲンバ</t>
    </rPh>
    <phoneticPr fontId="12"/>
  </si>
  <si>
    <t>〇年〇月〇日</t>
  </si>
  <si>
    <t>鉄筋工事業　知事
（般-29）第00206号</t>
    <rPh sb="10" eb="11">
      <t>ハン</t>
    </rPh>
    <phoneticPr fontId="12"/>
  </si>
  <si>
    <t>強度試験</t>
    <rPh sb="0" eb="2">
      <t>キョウド</t>
    </rPh>
    <rPh sb="2" eb="4">
      <t>シケン</t>
    </rPh>
    <phoneticPr fontId="12"/>
  </si>
  <si>
    <t>　様式を更新する際、該当の様式名称・番号、日付を内容と共に記載する。</t>
  </si>
  <si>
    <t>所　　在</t>
  </si>
  <si>
    <t>発注者</t>
    <rPh sb="0" eb="2">
      <t>ハッチュウシャ</t>
    </rPh>
    <phoneticPr fontId="12"/>
  </si>
  <si>
    <t>特定粉じん排出(石綿除去)等作業の概要</t>
  </si>
  <si>
    <t>日間</t>
    <rPh sb="0" eb="1">
      <t>ニチ</t>
    </rPh>
    <rPh sb="1" eb="2">
      <t>カン</t>
    </rPh>
    <phoneticPr fontId="12"/>
  </si>
  <si>
    <t>（注２）総工事費100万円以下の購入率が示されていませんが、100万円以下については、対象労働者の延べ就労日数が把握できるものとして省かれております。</t>
  </si>
  <si>
    <t>日間</t>
  </si>
  <si>
    <t>大気汚染防止法施行規則別表第７</t>
  </si>
  <si>
    <t>　　Σ①　　　　　　　　(mm)</t>
  </si>
  <si>
    <t>備考１ 解体等工事が特定粉じん排出等作業(石綿排出等作業)に該当する場合に作成すること。</t>
  </si>
  <si>
    <t>千葉建設株式会社（00123456789012）</t>
    <rPh sb="0" eb="2">
      <t>チバ</t>
    </rPh>
    <rPh sb="2" eb="4">
      <t>ケンセツ</t>
    </rPh>
    <phoneticPr fontId="12"/>
  </si>
  <si>
    <t>□提出</t>
    <rPh sb="1" eb="3">
      <t>テイシュツ</t>
    </rPh>
    <phoneticPr fontId="12"/>
  </si>
  <si>
    <t>免　許</t>
  </si>
  <si>
    <t>様式第３号①</t>
  </si>
  <si>
    <t>磐城　二郎</t>
    <rPh sb="0" eb="2">
      <t>イワキ</t>
    </rPh>
    <rPh sb="3" eb="5">
      <t>ジロウ</t>
    </rPh>
    <phoneticPr fontId="12"/>
  </si>
  <si>
    <t>－</t>
  </si>
  <si>
    <t>就労月</t>
    <rPh sb="0" eb="2">
      <t>シュウロウ</t>
    </rPh>
    <rPh sb="2" eb="3">
      <t>ツキ</t>
    </rPh>
    <phoneticPr fontId="12"/>
  </si>
  <si>
    <t>５　指定部分の概要</t>
  </si>
  <si>
    <t>計　（Ｂ）</t>
    <rPh sb="0" eb="1">
      <t>ケイ</t>
    </rPh>
    <phoneticPr fontId="12"/>
  </si>
  <si>
    <t>工事請負契約書第11条、共通仕様書1-1-1-27</t>
  </si>
  <si>
    <t>（Ａ）－（Ｂ）</t>
  </si>
  <si>
    <t>（　電　話　　　　　　　　　　　　　　　）</t>
  </si>
  <si>
    <r>
      <rPr>
        <sz val="10"/>
        <color rgb="00000000"/>
        <rFont val="MS Mincho"/>
      </rPr>
      <t>品名</t>
    </r>
  </si>
  <si>
    <t>弘前　三郎</t>
    <rPh sb="0" eb="2">
      <t>ヒロサキ</t>
    </rPh>
    <rPh sb="3" eb="5">
      <t>サブロウ</t>
    </rPh>
    <phoneticPr fontId="12"/>
  </si>
  <si>
    <t>日分</t>
    <rPh sb="0" eb="1">
      <t>ヒ</t>
    </rPh>
    <rPh sb="1" eb="2">
      <t>ブン</t>
    </rPh>
    <phoneticPr fontId="12"/>
  </si>
  <si>
    <t>請負者</t>
    <rPh sb="2" eb="3">
      <t>シャ</t>
    </rPh>
    <phoneticPr fontId="12"/>
  </si>
  <si>
    <t>電話番号</t>
    <rPh sb="0" eb="2">
      <t>デンワ</t>
    </rPh>
    <rPh sb="2" eb="4">
      <t>バンゴウ</t>
    </rPh>
    <phoneticPr fontId="12"/>
  </si>
  <si>
    <t>商号</t>
  </si>
  <si>
    <t>注３）  「自社の退職金制度のみを適用」の場合は、就業規則、退職金規程の写しなど、適用していることが分かる資料をつけてください。</t>
  </si>
  <si>
    <t>提出日　　　　〇年　　〇月　　〇日</t>
  </si>
  <si>
    <t>石巻　二郎</t>
    <rPh sb="0" eb="2">
      <t>イシマキ</t>
    </rPh>
    <rPh sb="3" eb="5">
      <t>ジロウ</t>
    </rPh>
    <phoneticPr fontId="12"/>
  </si>
  <si>
    <t xml:space="preserve"> □安全衛生関係</t>
  </si>
  <si>
    <t>以下のとおり報告します。</t>
  </si>
  <si>
    <t>　所　　在</t>
  </si>
  <si>
    <t>□フロン類使用機器（業務用エアコン、
　業務用冷凍冷蔵機器等）</t>
  </si>
  <si>
    <t>３　請負金額</t>
  </si>
  <si>
    <t>４　一部履行年月日　　　　　　　　　　　年　　月　　日</t>
  </si>
  <si>
    <t>作</t>
  </si>
  <si>
    <t xml:space="preserve"> …能力向上教育</t>
  </si>
  <si>
    <t>ｍ</t>
  </si>
  <si>
    <t>右</t>
    <rPh sb="0" eb="1">
      <t>ミギ</t>
    </rPh>
    <phoneticPr fontId="12"/>
  </si>
  <si>
    <t>工　　　　　　　期</t>
  </si>
  <si>
    <t>２　工事番号</t>
    <rPh sb="2" eb="4">
      <t>コウジ</t>
    </rPh>
    <phoneticPr fontId="12"/>
  </si>
  <si>
    <t>金融機関名</t>
  </si>
  <si>
    <t>（〇年〇月〇日作成)</t>
  </si>
  <si>
    <t>支店等名</t>
  </si>
  <si>
    <t>口座番号</t>
  </si>
  <si>
    <r>
      <t>胴　体　間　隔
ｂ、ｂ</t>
    </r>
    <r>
      <rPr>
        <vertAlign val="subscript"/>
        <sz val="14"/>
        <color theme="1"/>
        <rFont val="ＭＳ ゴシック"/>
      </rPr>
      <t>１</t>
    </r>
    <r>
      <rPr>
        <sz val="14"/>
        <color theme="1"/>
        <rFont val="ＭＳ ゴシック"/>
      </rPr>
      <t>、ｂ</t>
    </r>
    <r>
      <rPr>
        <vertAlign val="subscript"/>
        <sz val="14"/>
        <color theme="1"/>
        <rFont val="ＭＳ ゴシック"/>
      </rPr>
      <t>２</t>
    </r>
    <rPh sb="0" eb="1">
      <t>ドウ</t>
    </rPh>
    <rPh sb="2" eb="3">
      <t>タイ</t>
    </rPh>
    <rPh sb="4" eb="5">
      <t>アイダ</t>
    </rPh>
    <rPh sb="6" eb="7">
      <t>カク</t>
    </rPh>
    <phoneticPr fontId="12"/>
  </si>
  <si>
    <t>様</t>
    <rPh sb="0" eb="1">
      <t>サマ</t>
    </rPh>
    <phoneticPr fontId="12"/>
  </si>
  <si>
    <t>フリガナ</t>
  </si>
  <si>
    <t xml:space="preserve">  項　　　目</t>
  </si>
  <si>
    <r>
      <t>元</t>
    </r>
    <r>
      <rPr>
        <sz val="11"/>
        <color indexed="8"/>
        <rFont val="DejaVu Sans"/>
      </rPr>
      <t>請建材</t>
    </r>
    <r>
      <rPr>
        <sz val="11"/>
        <color indexed="8"/>
        <rFont val="ＭＳ 明朝"/>
      </rPr>
      <t>(</t>
    </r>
    <r>
      <rPr>
        <sz val="11"/>
        <color indexed="8"/>
        <rFont val="DejaVu Sans"/>
      </rPr>
      <t>株）</t>
    </r>
  </si>
  <si>
    <t>2. 対象労働者数と当該労働者の就労日数を的確に把握している場合</t>
  </si>
  <si>
    <t xml:space="preserve"> 　複雑な形状の構造物</t>
  </si>
  <si>
    <t>保　証　書　に　係　る　受　領　書</t>
  </si>
  <si>
    <t>（第　　回）</t>
  </si>
  <si>
    <t>住所</t>
  </si>
  <si>
    <t>JIS A 1215準拠　平　板　載　荷　試　験</t>
    <rPh sb="10" eb="12">
      <t>ジュンキョ</t>
    </rPh>
    <rPh sb="13" eb="14">
      <t>ヘイ</t>
    </rPh>
    <rPh sb="15" eb="16">
      <t>イタ</t>
    </rPh>
    <rPh sb="17" eb="18">
      <t>サイ</t>
    </rPh>
    <rPh sb="19" eb="20">
      <t>ニ</t>
    </rPh>
    <rPh sb="21" eb="22">
      <t>タメシ</t>
    </rPh>
    <rPh sb="23" eb="24">
      <t>シルシ</t>
    </rPh>
    <phoneticPr fontId="12"/>
  </si>
  <si>
    <t>　（届出先）　土　浦　市　長　　　</t>
  </si>
  <si>
    <t>３　契約年月日</t>
    <rPh sb="2" eb="4">
      <t>ケイヤク</t>
    </rPh>
    <rPh sb="4" eb="7">
      <t>ネンガッピ</t>
    </rPh>
    <phoneticPr fontId="12"/>
  </si>
  <si>
    <t>５　請負金額</t>
  </si>
  <si>
    <t>□飛散性石綿（吹付け石綿、
　石綿吹付けロックウール等）</t>
    <rPh sb="1" eb="3">
      <t>ヒサン</t>
    </rPh>
    <rPh sb="3" eb="4">
      <t>セイ</t>
    </rPh>
    <rPh sb="4" eb="6">
      <t>セキメン</t>
    </rPh>
    <rPh sb="7" eb="8">
      <t>フ</t>
    </rPh>
    <rPh sb="8" eb="9">
      <t>ツ</t>
    </rPh>
    <rPh sb="10" eb="12">
      <t>セキメン</t>
    </rPh>
    <rPh sb="15" eb="17">
      <t>セキメン</t>
    </rPh>
    <rPh sb="17" eb="18">
      <t>フ</t>
    </rPh>
    <rPh sb="18" eb="19">
      <t>ツ</t>
    </rPh>
    <rPh sb="26" eb="27">
      <t>トウ</t>
    </rPh>
    <phoneticPr fontId="12"/>
  </si>
  <si>
    <t>いばらき　しろう</t>
  </si>
  <si>
    <t>　　　　　　　　　　　　　　　　　　　　　　　　　　　　　　　</t>
  </si>
  <si>
    <t>　　　　年　　月　　日</t>
  </si>
  <si>
    <t>③基礎</t>
    <rPh sb="1" eb="3">
      <t>キソ</t>
    </rPh>
    <phoneticPr fontId="12"/>
  </si>
  <si>
    <t>機械器具設置</t>
    <rPh sb="0" eb="2">
      <t>キカイ</t>
    </rPh>
    <rPh sb="2" eb="4">
      <t>キグ</t>
    </rPh>
    <rPh sb="4" eb="6">
      <t>セッチ</t>
    </rPh>
    <phoneticPr fontId="12"/>
  </si>
  <si>
    <t>宮城圧送株式会社
（45678901234567）</t>
    <rPh sb="2" eb="4">
      <t>アッソウ</t>
    </rPh>
    <rPh sb="4" eb="8">
      <t>カブシキガイシャ</t>
    </rPh>
    <phoneticPr fontId="12"/>
  </si>
  <si>
    <t>　　　工事件名</t>
  </si>
  <si>
    <t>　３　契約年月日</t>
    <rPh sb="3" eb="5">
      <t>ケイヤク</t>
    </rPh>
    <rPh sb="5" eb="8">
      <t>ネンガッピ</t>
    </rPh>
    <phoneticPr fontId="12"/>
  </si>
  <si>
    <t>　５　請負金額</t>
  </si>
  <si>
    <r>
      <t>前頁</t>
    </r>
    <r>
      <rPr>
        <sz val="11"/>
        <color auto="1"/>
        <rFont val="ＭＳ Ｐゴシック"/>
      </rPr>
      <t>繰越</t>
    </r>
    <rPh sb="0" eb="1">
      <t>ゼン</t>
    </rPh>
    <rPh sb="1" eb="2">
      <t>ペイジ</t>
    </rPh>
    <rPh sb="2" eb="4">
      <t>クリコシ</t>
    </rPh>
    <phoneticPr fontId="12"/>
  </si>
  <si>
    <t>【三次下請】</t>
  </si>
  <si>
    <t>　　（申請先）土　浦　市　長</t>
  </si>
  <si>
    <t>工　期</t>
    <rPh sb="0" eb="1">
      <t>コウ</t>
    </rPh>
    <rPh sb="2" eb="3">
      <t>キ</t>
    </rPh>
    <phoneticPr fontId="12"/>
  </si>
  <si>
    <t>専門
技術者名</t>
  </si>
  <si>
    <t>北海道開発局</t>
    <rPh sb="0" eb="1">
      <t>ホッカイドウ</t>
    </rPh>
    <rPh sb="1" eb="4">
      <t>カイハツキョク</t>
    </rPh>
    <phoneticPr fontId="12"/>
  </si>
  <si>
    <r>
      <t>１　還付を求める額（一部・全部）　　</t>
    </r>
    <r>
      <rPr>
        <u/>
        <sz val="11"/>
        <color theme="1"/>
        <rFont val="ＭＳ Ｐ明朝"/>
      </rPr>
      <t>金　　　　　   　　　　　　　　円</t>
    </r>
  </si>
  <si>
    <t>全荷重</t>
    <rPh sb="0" eb="1">
      <t>ゼン</t>
    </rPh>
    <rPh sb="1" eb="3">
      <t>カジュウ</t>
    </rPh>
    <phoneticPr fontId="12"/>
  </si>
  <si>
    <t>土　浦　市　長　　　殿</t>
    <rPh sb="0" eb="1">
      <t>ツチ</t>
    </rPh>
    <rPh sb="2" eb="3">
      <t>ウラ</t>
    </rPh>
    <rPh sb="4" eb="5">
      <t>シ</t>
    </rPh>
    <rPh sb="6" eb="7">
      <t>チョウ</t>
    </rPh>
    <rPh sb="10" eb="11">
      <t>ドノ</t>
    </rPh>
    <phoneticPr fontId="12"/>
  </si>
  <si>
    <t>再生資源利用促進実施書</t>
    <rPh sb="0" eb="2">
      <t>サイセイ</t>
    </rPh>
    <rPh sb="2" eb="4">
      <t>シゲン</t>
    </rPh>
    <rPh sb="4" eb="6">
      <t>リヨウ</t>
    </rPh>
    <rPh sb="6" eb="8">
      <t>ソクシン</t>
    </rPh>
    <rPh sb="8" eb="10">
      <t>ジッシ</t>
    </rPh>
    <rPh sb="10" eb="11">
      <t>ショ</t>
    </rPh>
    <phoneticPr fontId="12"/>
  </si>
  <si>
    <t>高度技術・創意工夫・社会性等に関する実施状況報告書</t>
  </si>
  <si>
    <t>工程</t>
    <rPh sb="0" eb="2">
      <t>コウテイ</t>
    </rPh>
    <phoneticPr fontId="12"/>
  </si>
  <si>
    <t>令和　　　年　　　月　　　日</t>
    <rPh sb="0" eb="2">
      <t>レイワ</t>
    </rPh>
    <phoneticPr fontId="12"/>
  </si>
  <si>
    <t>発注者の
監督員名</t>
  </si>
  <si>
    <t>　２　保　証　人　名</t>
  </si>
  <si>
    <t xml:space="preserve">      　　　備　　　　　考</t>
  </si>
  <si>
    <t>４人程度</t>
    <rPh sb="1" eb="2">
      <t>ニン</t>
    </rPh>
    <rPh sb="2" eb="4">
      <t>テイド</t>
    </rPh>
    <phoneticPr fontId="12"/>
  </si>
  <si>
    <t xml:space="preserve">   評　価　内　容</t>
  </si>
  <si>
    <t>その他の
指示事項</t>
    <rPh sb="2" eb="3">
      <t>タ</t>
    </rPh>
    <rPh sb="5" eb="7">
      <t>シジ</t>
    </rPh>
    <rPh sb="7" eb="9">
      <t>ジコウ</t>
    </rPh>
    <phoneticPr fontId="12"/>
  </si>
  <si>
    <t>土浦市長　　安藤　真理子
土浦市大和町9-1</t>
    <rPh sb="0" eb="2">
      <t>つちうら</t>
    </rPh>
    <rPh sb="2" eb="4">
      <t>しちょう</t>
    </rPh>
    <rPh sb="6" eb="8">
      <t>あんどう</t>
    </rPh>
    <rPh sb="9" eb="12">
      <t>まりこ</t>
    </rPh>
    <rPh sb="13" eb="16">
      <t>つちうらし</t>
    </rPh>
    <rPh sb="16" eb="19">
      <t>だいわちょう</t>
    </rPh>
    <phoneticPr fontId="60" type="Hiragana"/>
  </si>
  <si>
    <t>平泉　三郎</t>
    <rPh sb="0" eb="2">
      <t>ヒライズミ</t>
    </rPh>
    <rPh sb="3" eb="5">
      <t>サブロウ</t>
    </rPh>
    <phoneticPr fontId="12"/>
  </si>
  <si>
    <t>その他（　　　　　　　　　）</t>
  </si>
  <si>
    <t xml:space="preserve"> 工事全体を通</t>
  </si>
  <si>
    <t xml:space="preserve"> 　特殊な工種及び工法</t>
  </si>
  <si>
    <t xml:space="preserve"> 工事に比べ</t>
  </si>
  <si>
    <t xml:space="preserve"> 　制約の厳しい工事用道路・作業スペース等</t>
  </si>
  <si>
    <t>○○　○○　　連絡先：090-****-****</t>
    <rPh sb="7" eb="10">
      <t>レンラクサキ</t>
    </rPh>
    <phoneticPr fontId="12"/>
  </si>
  <si>
    <t xml:space="preserve"> 　気象現象の影響</t>
  </si>
  <si>
    <t>工事名称</t>
  </si>
  <si>
    <t xml:space="preserve">  □周辺環境等、社</t>
  </si>
  <si>
    <r>
      <t>累</t>
    </r>
    <r>
      <rPr>
        <sz val="10"/>
        <color rgb="00000000"/>
        <rFont val="ＭＳ 明朝"/>
      </rPr>
      <t>計</t>
    </r>
  </si>
  <si>
    <t xml:space="preserve"> w</t>
  </si>
  <si>
    <t>貼　　　　　　付</t>
  </si>
  <si>
    <t xml:space="preserve"> 　埋設物等の地中内の作業障害物</t>
  </si>
  <si>
    <t>←該当する項目を丸で囲む若しくは非該当項目を二重線で削除</t>
    <rPh sb="1" eb="3">
      <t>ガイトウ</t>
    </rPh>
    <rPh sb="8" eb="9">
      <t>マル</t>
    </rPh>
    <rPh sb="10" eb="11">
      <t>カコ</t>
    </rPh>
    <rPh sb="12" eb="13">
      <t>モ</t>
    </rPh>
    <rPh sb="16" eb="19">
      <t>ヒガイトウ</t>
    </rPh>
    <rPh sb="19" eb="21">
      <t>コウモク</t>
    </rPh>
    <rPh sb="22" eb="25">
      <t>ニジュウセン</t>
    </rPh>
    <rPh sb="26" eb="28">
      <t>サクジョ</t>
    </rPh>
    <phoneticPr fontId="12"/>
  </si>
  <si>
    <t>工　　事　　別　　共　　済　　証　　紙　　受　　払　　簿　（３２０円）</t>
    <rPh sb="0" eb="1">
      <t>コウ</t>
    </rPh>
    <rPh sb="3" eb="4">
      <t>コト</t>
    </rPh>
    <rPh sb="6" eb="7">
      <t>ベツ</t>
    </rPh>
    <rPh sb="9" eb="10">
      <t>トモ</t>
    </rPh>
    <rPh sb="12" eb="13">
      <t>スミ</t>
    </rPh>
    <rPh sb="15" eb="16">
      <t>アカシ</t>
    </rPh>
    <rPh sb="18" eb="19">
      <t>カミ</t>
    </rPh>
    <rPh sb="21" eb="22">
      <t>ウケ</t>
    </rPh>
    <rPh sb="24" eb="25">
      <t>バライ</t>
    </rPh>
    <rPh sb="27" eb="28">
      <t>ボ</t>
    </rPh>
    <rPh sb="33" eb="34">
      <t>エン</t>
    </rPh>
    <phoneticPr fontId="12"/>
  </si>
  <si>
    <t xml:space="preserve">   安全施設・仮設備の配慮</t>
  </si>
  <si>
    <t>橋梁下部工事作業所・〇〇</t>
  </si>
  <si>
    <t xml:space="preserve"> 　 会条件</t>
  </si>
  <si>
    <t>岩手建設株式会社
（23456789012345）</t>
    <rPh sb="2" eb="4">
      <t>ケンセツ</t>
    </rPh>
    <phoneticPr fontId="12"/>
  </si>
  <si>
    <t>技師　　○○　○○</t>
    <rPh sb="0" eb="2">
      <t>ギシ</t>
    </rPh>
    <phoneticPr fontId="12"/>
  </si>
  <si>
    <t xml:space="preserve"> 　騒音・震動・水質汚濁等環境対策</t>
  </si>
  <si>
    <t>株式会社新潟鉄筋
（00123456781117）</t>
    <rPh sb="0" eb="4">
      <t>カブシキガイシャ</t>
    </rPh>
    <rPh sb="4" eb="6">
      <t>ニイガタ</t>
    </rPh>
    <rPh sb="6" eb="8">
      <t>テッキン</t>
    </rPh>
    <phoneticPr fontId="12"/>
  </si>
  <si>
    <t xml:space="preserve"> 　作業スペース制約・現道上の交通規制</t>
  </si>
  <si>
    <t>注１）  自社の退職金制度と建退共制度を両方適用している場合は、被共済者に該当しますので、「うち、被共済者数②」にその人数を記載してください。</t>
  </si>
  <si>
    <t>　　　　　　　で特定建築材料を除去するもの)(５の項を除く)</t>
  </si>
  <si>
    <t xml:space="preserve"> □現場での対応</t>
  </si>
  <si>
    <t>⑧事前調査を行った者及び当該者が登録規定に基づく講習を受講した講習実施機関の名称等</t>
  </si>
  <si>
    <t xml:space="preserve"> 　災害等での臨機の処置</t>
  </si>
  <si>
    <t xml:space="preserve"> で評価するほ</t>
  </si>
  <si>
    <t xml:space="preserve"> 　施工方法の工夫</t>
  </si>
  <si>
    <t>発温度</t>
    <rPh sb="0" eb="1">
      <t>ハツ</t>
    </rPh>
    <rPh sb="1" eb="3">
      <t>オンド</t>
    </rPh>
    <phoneticPr fontId="12"/>
  </si>
  <si>
    <t>実施工程表に記載することで省略可</t>
  </si>
  <si>
    <t>沈下量</t>
    <rPh sb="0" eb="3">
      <t>チンカリョウ</t>
    </rPh>
    <phoneticPr fontId="12"/>
  </si>
  <si>
    <t xml:space="preserve"> どでない軽微</t>
  </si>
  <si>
    <t>(                                                               )</t>
  </si>
  <si>
    <t xml:space="preserve"> 　仮設計画の工夫</t>
  </si>
  <si>
    <t>《自社に関する事項》</t>
  </si>
  <si>
    <t>下　　　　　幅</t>
    <rPh sb="0" eb="1">
      <t>シタ</t>
    </rPh>
    <rPh sb="6" eb="7">
      <t>ハバ</t>
    </rPh>
    <phoneticPr fontId="12"/>
  </si>
  <si>
    <t xml:space="preserve"> 　施工管理、品質管理の工夫</t>
  </si>
  <si>
    <t>mm2</t>
  </si>
  <si>
    <t>平　均</t>
    <rPh sb="0" eb="1">
      <t>ヒラ</t>
    </rPh>
    <rPh sb="2" eb="3">
      <t>ヒトシ</t>
    </rPh>
    <phoneticPr fontId="12"/>
  </si>
  <si>
    <t>貼付人員（下請）</t>
    <rPh sb="0" eb="2">
      <t>チョウフ</t>
    </rPh>
    <rPh sb="2" eb="4">
      <t>ジンイン</t>
    </rPh>
    <rPh sb="5" eb="7">
      <t>シタウ</t>
    </rPh>
    <phoneticPr fontId="12"/>
  </si>
  <si>
    <t xml:space="preserve"> 　安全教育・講習会・パトロールの工夫</t>
  </si>
  <si>
    <t>　　　 合　　格　　判　　定　　値</t>
    <rPh sb="4" eb="5">
      <t>ゴウ</t>
    </rPh>
    <rPh sb="7" eb="8">
      <t>カク</t>
    </rPh>
    <rPh sb="10" eb="11">
      <t>ハン</t>
    </rPh>
    <rPh sb="13" eb="14">
      <t>サダム</t>
    </rPh>
    <rPh sb="16" eb="17">
      <t>チ</t>
    </rPh>
    <phoneticPr fontId="12"/>
  </si>
  <si>
    <t xml:space="preserve"> □社会性等</t>
  </si>
  <si>
    <t>計算に用いた沈下量</t>
    <rPh sb="0" eb="2">
      <t>ケイサン</t>
    </rPh>
    <rPh sb="3" eb="4">
      <t>モチ</t>
    </rPh>
    <rPh sb="6" eb="9">
      <t>チンカリョウ</t>
    </rPh>
    <phoneticPr fontId="12"/>
  </si>
  <si>
    <t xml:space="preserve">   現場環境の地域への調和</t>
  </si>
  <si>
    <t>　　請　負　者　　　商       号</t>
    <rPh sb="2" eb="3">
      <t>ショウ</t>
    </rPh>
    <rPh sb="4" eb="5">
      <t>フ</t>
    </rPh>
    <rPh sb="6" eb="7">
      <t>シャ</t>
    </rPh>
    <phoneticPr fontId="166"/>
  </si>
  <si>
    <t xml:space="preserve">   地域住民とのコミュニケーション</t>
  </si>
  <si>
    <r>
      <t>氏</t>
    </r>
    <r>
      <rPr>
        <sz val="9"/>
        <color rgb="00000000"/>
        <rFont val="ＭＳ 明朝"/>
      </rPr>
      <t>名</t>
    </r>
  </si>
  <si>
    <t xml:space="preserve"> 民対する貢献</t>
  </si>
  <si>
    <t xml:space="preserve">   ボランティアの実施</t>
  </si>
  <si>
    <t xml:space="preserve">  評 価 内 容</t>
  </si>
  <si>
    <t>2020年7月27日～
2021年8月31日</t>
  </si>
  <si>
    <t xml:space="preserve">  提 案 内 容</t>
  </si>
  <si>
    <t>様式名称</t>
    <rPh sb="0" eb="2">
      <t>ヨウシキ</t>
    </rPh>
    <rPh sb="2" eb="4">
      <t>メイショウ</t>
    </rPh>
    <phoneticPr fontId="12"/>
  </si>
  <si>
    <t>階数</t>
  </si>
  <si>
    <t>工事請負契約書/第7条、建設業法/23条</t>
  </si>
  <si>
    <t>主</t>
  </si>
  <si>
    <t>郵便番号</t>
    <rPh sb="0" eb="2">
      <t>ユウビン</t>
    </rPh>
    <rPh sb="2" eb="4">
      <t>バンゴウ</t>
    </rPh>
    <phoneticPr fontId="12"/>
  </si>
  <si>
    <t>再生資源利用促進計画書-建設副産物搬出工事用-</t>
  </si>
  <si>
    <t>　記載欄（黄色着色セル）に必要事項を記入してください。
　セルに関数（例「=基本データ!D15」等）が入力されている個所が一括入力されます。</t>
    <rPh sb="48" eb="49">
      <t>トウ</t>
    </rPh>
    <phoneticPr fontId="12"/>
  </si>
  <si>
    <t>共通仕様書1-1-1-21</t>
  </si>
  <si>
    <t>　　○ 前のシートへ移動する場合は、「Ctrl 」キーを押しながら「 Page Up」 キーを押します。</t>
  </si>
  <si>
    <t>３．　特定建設資材廃棄物の再資源化等に要した費用</t>
  </si>
  <si>
    <t>029-826-1111</t>
  </si>
  <si>
    <t>※再下請通知書の添付書類（建設業法施行規則第１４条の４第３項）
・再下請通知人が再下請人と締結した当初契約及び変更契約の契約書面の写し（公共工事以外の建設工事について締結されるものに係るものは、請負代金の額に係る部分を除く）</t>
  </si>
  <si>
    <t>□報告</t>
    <rPh sb="1" eb="3">
      <t>ホウコク</t>
    </rPh>
    <phoneticPr fontId="12"/>
  </si>
  <si>
    <t>代表者名</t>
    <rPh sb="0" eb="1">
      <t>ダイ</t>
    </rPh>
    <rPh sb="1" eb="2">
      <t>ヒョウ</t>
    </rPh>
    <rPh sb="2" eb="3">
      <t>モノ</t>
    </rPh>
    <rPh sb="3" eb="4">
      <t>メイ</t>
    </rPh>
    <phoneticPr fontId="12"/>
  </si>
  <si>
    <r>
      <t>国</t>
    </r>
    <r>
      <rPr>
        <sz val="12"/>
        <color indexed="8"/>
        <rFont val="DejaVu Sans"/>
      </rPr>
      <t>補〇〇第〇〇－〇〇－〇〇〇－〇－〇〇〇号
橋梁下部工事（</t>
    </r>
    <r>
      <rPr>
        <sz val="12"/>
        <color indexed="8"/>
        <rFont val="ＭＳ Ｐ明朝"/>
      </rPr>
      <t>AAA</t>
    </r>
    <r>
      <rPr>
        <sz val="12"/>
        <color indexed="8"/>
        <rFont val="DejaVu Sans"/>
      </rPr>
      <t>橋）</t>
    </r>
  </si>
  <si>
    <t>測点</t>
    <rPh sb="0" eb="2">
      <t>ソクテン</t>
    </rPh>
    <phoneticPr fontId="12"/>
  </si>
  <si>
    <t>商    号</t>
  </si>
  <si>
    <t>ページを増やす際は、最後のページを（121行目～180行目を行ごと）コピーし、181行目に挿入します。（他のページをコピーすると数式が壊れます。）</t>
  </si>
  <si>
    <t>自</t>
    <rPh sb="0" eb="1">
      <t>ジ</t>
    </rPh>
    <phoneticPr fontId="165"/>
  </si>
  <si>
    <t>（注１）総工事費とは、請負契約額（消費税相当額を含む。）と無償支給材料評価額（発注機関が施工者に対し工事用の建設資材を無償で支給した場合、その建設</t>
  </si>
  <si>
    <t>残留質量 g</t>
    <rPh sb="0" eb="2">
      <t>ザンリュウ</t>
    </rPh>
    <rPh sb="2" eb="4">
      <t>シツリョウ</t>
    </rPh>
    <phoneticPr fontId="12"/>
  </si>
  <si>
    <t>至</t>
    <rPh sb="0" eb="1">
      <t>イタ</t>
    </rPh>
    <phoneticPr fontId="165"/>
  </si>
  <si>
    <t>　日間</t>
    <rPh sb="1" eb="3">
      <t>ニチカン</t>
    </rPh>
    <phoneticPr fontId="165"/>
  </si>
  <si>
    <t>②土工</t>
    <rPh sb="1" eb="3">
      <t>ドコウ</t>
    </rPh>
    <phoneticPr fontId="12"/>
  </si>
  <si>
    <t>課</t>
    <rPh sb="0" eb="1">
      <t>カ</t>
    </rPh>
    <phoneticPr fontId="12"/>
  </si>
  <si>
    <t>共済証紙の受入・払出しの都度、記録・整理</t>
  </si>
  <si>
    <t>基礎・基礎ぐいの工事　□有　□無</t>
    <rPh sb="0" eb="2">
      <t>キソ</t>
    </rPh>
    <rPh sb="3" eb="5">
      <t>キソ</t>
    </rPh>
    <rPh sb="8" eb="10">
      <t>コウジ</t>
    </rPh>
    <rPh sb="12" eb="13">
      <t>ユウ</t>
    </rPh>
    <rPh sb="15" eb="16">
      <t>ム</t>
    </rPh>
    <phoneticPr fontId="12"/>
  </si>
  <si>
    <t>□有</t>
    <rPh sb="1" eb="2">
      <t>アリ</t>
    </rPh>
    <phoneticPr fontId="12"/>
  </si>
  <si>
    <t>使用する特定建設
資材の種類</t>
    <rPh sb="0" eb="2">
      <t>シヨウ</t>
    </rPh>
    <rPh sb="4" eb="6">
      <t>トクテイ</t>
    </rPh>
    <rPh sb="6" eb="8">
      <t>ケンセツ</t>
    </rPh>
    <rPh sb="9" eb="11">
      <t>シザイ</t>
    </rPh>
    <rPh sb="12" eb="14">
      <t>シュルイ</t>
    </rPh>
    <phoneticPr fontId="12"/>
  </si>
  <si>
    <t>建築物の構造</t>
    <rPh sb="0" eb="3">
      <t>ケンチクブツ</t>
    </rPh>
    <rPh sb="4" eb="6">
      <t>コウゾウ</t>
    </rPh>
    <phoneticPr fontId="12"/>
  </si>
  <si>
    <t>消費税額</t>
    <rPh sb="3" eb="4">
      <t>ガク</t>
    </rPh>
    <phoneticPr fontId="12"/>
  </si>
  <si>
    <t>酒田　三郎</t>
    <rPh sb="0" eb="2">
      <t>サカタ</t>
    </rPh>
    <rPh sb="3" eb="5">
      <t>サブロウ</t>
    </rPh>
    <phoneticPr fontId="12"/>
  </si>
  <si>
    <r>
      <t>当該工事における共済証紙購入の考え方　(該当する</t>
    </r>
    <r>
      <rPr>
        <sz val="14"/>
        <color theme="1"/>
        <rFont val="ＭＳ Ｐゴシック"/>
      </rPr>
      <t>□</t>
    </r>
    <r>
      <rPr>
        <sz val="11"/>
        <color theme="1"/>
        <rFont val="ＭＳ Ｐゴシック"/>
      </rPr>
      <t>に✓をチェックして下さい)</t>
    </r>
  </si>
  <si>
    <t>　　○ 次のシートへ移動する場合は、「Ctrl 」キーを押しながら「 Page Down 」キーを押します。</t>
  </si>
  <si>
    <t>赤城　三郎</t>
    <rPh sb="0" eb="2">
      <t>アカギ</t>
    </rPh>
    <rPh sb="3" eb="5">
      <t>サブロウ</t>
    </rPh>
    <phoneticPr fontId="12"/>
  </si>
  <si>
    <t>建　設　業　退　職　金　共　済　証　紙　貼　付　状　況　報　告　書</t>
  </si>
  <si>
    <t>大工工事業　知事
（般-29）第00210号</t>
  </si>
  <si>
    <t>（様式第032号）</t>
    <rPh sb="1" eb="3">
      <t>ヨウシキ</t>
    </rPh>
    <rPh sb="3" eb="4">
      <t>ダイ</t>
    </rPh>
    <rPh sb="7" eb="8">
      <t>ゴウ</t>
    </rPh>
    <phoneticPr fontId="12"/>
  </si>
  <si>
    <t>請負
次数</t>
  </si>
  <si>
    <t>令和２年９月３０日</t>
  </si>
  <si>
    <t>大潟　三郎</t>
    <rPh sb="0" eb="2">
      <t>オオガタ</t>
    </rPh>
    <rPh sb="3" eb="5">
      <t>サブロウ</t>
    </rPh>
    <phoneticPr fontId="12"/>
  </si>
  <si>
    <t>⑥その他（　　　　　　　）</t>
    <rPh sb="3" eb="4">
      <t>タ</t>
    </rPh>
    <phoneticPr fontId="12"/>
  </si>
  <si>
    <r>
      <t>敷地境界との最短距離　約</t>
    </r>
    <r>
      <rPr>
        <u/>
        <sz val="11"/>
        <color auto="1"/>
        <rFont val="ＪＳ明朝"/>
      </rPr>
      <t>　　</t>
    </r>
    <r>
      <rPr>
        <sz val="11"/>
        <color auto="1"/>
        <rFont val="ＪＳ明朝"/>
      </rPr>
      <t>ｍ</t>
    </r>
    <rPh sb="11" eb="12">
      <t>ヤク</t>
    </rPh>
    <phoneticPr fontId="12"/>
  </si>
  <si>
    <t>工事名称
及び
工事内容</t>
  </si>
  <si>
    <r>
      <t>建</t>
    </r>
    <r>
      <rPr>
        <sz val="8"/>
        <color auto="1"/>
        <rFont val="DejaVu Sans"/>
      </rPr>
      <t xml:space="preserve">設キャリアアップシステム
</t>
    </r>
    <r>
      <rPr>
        <sz val="11"/>
        <color auto="1"/>
        <rFont val="DejaVu Sans"/>
      </rPr>
      <t>現場</t>
    </r>
    <r>
      <rPr>
        <sz val="11"/>
        <color auto="1"/>
        <rFont val="ＭＳ Ｐゴシック"/>
      </rPr>
      <t>I D</t>
    </r>
  </si>
  <si>
    <t>元請契約</t>
  </si>
  <si>
    <t>粗骨材(G)</t>
    <rPh sb="0" eb="1">
      <t>ソ</t>
    </rPh>
    <rPh sb="1" eb="3">
      <t>コツザイ</t>
    </rPh>
    <phoneticPr fontId="12"/>
  </si>
  <si>
    <t>999-999999-9</t>
  </si>
  <si>
    <t>監　督　員　名</t>
    <rPh sb="0" eb="1">
      <t>ミ</t>
    </rPh>
    <rPh sb="2" eb="3">
      <t>トク</t>
    </rPh>
    <rPh sb="4" eb="5">
      <t>イン</t>
    </rPh>
    <rPh sb="6" eb="7">
      <t>メイ</t>
    </rPh>
    <phoneticPr fontId="12"/>
  </si>
  <si>
    <t>舗装工事</t>
    <rPh sb="0" eb="2">
      <t>ホソウ</t>
    </rPh>
    <rPh sb="2" eb="4">
      <t>コウジ</t>
    </rPh>
    <phoneticPr fontId="12"/>
  </si>
  <si>
    <t>中小企業退職金
共済制度</t>
  </si>
  <si>
    <t>建，電</t>
  </si>
  <si>
    <t>鯖江　三郎</t>
    <rPh sb="0" eb="2">
      <t>サバエ</t>
    </rPh>
    <rPh sb="3" eb="5">
      <t>サブロウ</t>
    </rPh>
    <phoneticPr fontId="12"/>
  </si>
  <si>
    <t>４　石綿を含有する断熱材　　 (　　　　　　、　　　　　ｍ2)</t>
  </si>
  <si>
    <t>者</t>
    <rPh sb="0" eb="1">
      <t>モノ</t>
    </rPh>
    <phoneticPr fontId="12"/>
  </si>
  <si>
    <t>横浜　一郎</t>
    <rPh sb="0" eb="2">
      <t>ヨコハマ</t>
    </rPh>
    <rPh sb="3" eb="5">
      <t>イチロウ</t>
    </rPh>
    <phoneticPr fontId="12"/>
  </si>
  <si>
    <t>細　別</t>
    <rPh sb="0" eb="1">
      <t>ホソ</t>
    </rPh>
    <rPh sb="2" eb="3">
      <t>ベツ</t>
    </rPh>
    <phoneticPr fontId="12"/>
  </si>
  <si>
    <t>□飛散性石綿【吹付け】（鉄骨
　等の特定建設資材以外のもの
　に吹付けられた石綿）</t>
    <rPh sb="1" eb="3">
      <t>ヒサン</t>
    </rPh>
    <rPh sb="3" eb="4">
      <t>セイ</t>
    </rPh>
    <rPh sb="4" eb="6">
      <t>セキメン</t>
    </rPh>
    <rPh sb="7" eb="8">
      <t>フ</t>
    </rPh>
    <rPh sb="8" eb="9">
      <t>ツ</t>
    </rPh>
    <rPh sb="12" eb="13">
      <t>テツ</t>
    </rPh>
    <rPh sb="13" eb="14">
      <t>ホネ</t>
    </rPh>
    <rPh sb="16" eb="17">
      <t>ナド</t>
    </rPh>
    <rPh sb="18" eb="20">
      <t>トクテイ</t>
    </rPh>
    <rPh sb="20" eb="22">
      <t>ケンセツ</t>
    </rPh>
    <rPh sb="22" eb="23">
      <t>シ</t>
    </rPh>
    <rPh sb="23" eb="24">
      <t>ザイ</t>
    </rPh>
    <rPh sb="24" eb="26">
      <t>イガイ</t>
    </rPh>
    <rPh sb="32" eb="33">
      <t>フ</t>
    </rPh>
    <rPh sb="33" eb="34">
      <t>ツ</t>
    </rPh>
    <rPh sb="38" eb="40">
      <t>セキメン</t>
    </rPh>
    <phoneticPr fontId="12"/>
  </si>
  <si>
    <t>建設部長　　殿</t>
  </si>
  <si>
    <t>東京　一郎</t>
    <rPh sb="0" eb="2">
      <t>トウキョウ</t>
    </rPh>
    <rPh sb="3" eb="5">
      <t>イチロウ</t>
    </rPh>
    <phoneticPr fontId="12"/>
  </si>
  <si>
    <t>併用の場合の理由（　　　　　）</t>
    <rPh sb="0" eb="2">
      <t>ヘイヨウ</t>
    </rPh>
    <rPh sb="3" eb="5">
      <t>バアイ</t>
    </rPh>
    <rPh sb="6" eb="8">
      <t>リユウ</t>
    </rPh>
    <phoneticPr fontId="12"/>
  </si>
  <si>
    <t>○○工事　</t>
    <rPh sb="2" eb="4">
      <t>コウジ</t>
    </rPh>
    <phoneticPr fontId="12"/>
  </si>
  <si>
    <t>【一次下請】</t>
  </si>
  <si>
    <t>発注</t>
    <rPh sb="0" eb="2">
      <t>ハッチュウ</t>
    </rPh>
    <phoneticPr fontId="12"/>
  </si>
  <si>
    <t>有</t>
  </si>
  <si>
    <t>就労人員</t>
    <rPh sb="0" eb="2">
      <t>シュウロウ</t>
    </rPh>
    <rPh sb="2" eb="4">
      <t>ジンイン</t>
    </rPh>
    <phoneticPr fontId="12"/>
  </si>
  <si>
    <t>監督員</t>
    <rPh sb="0" eb="3">
      <t>カントクイン</t>
    </rPh>
    <phoneticPr fontId="12"/>
  </si>
  <si>
    <t>小牧　三郎</t>
    <rPh sb="0" eb="2">
      <t>コマキ</t>
    </rPh>
    <rPh sb="3" eb="5">
      <t>サブロウ</t>
    </rPh>
    <phoneticPr fontId="12"/>
  </si>
  <si>
    <t xml:space="preserve"> ⑥－⑦        g</t>
  </si>
  <si>
    <t>前面通行止　・　片側交互通行　・　規制なし</t>
    <rPh sb="0" eb="2">
      <t>ゼンメン</t>
    </rPh>
    <rPh sb="2" eb="4">
      <t>ツウコウ</t>
    </rPh>
    <rPh sb="4" eb="5">
      <t>ト</t>
    </rPh>
    <rPh sb="8" eb="10">
      <t>カタガワ</t>
    </rPh>
    <rPh sb="10" eb="12">
      <t>コウゴ</t>
    </rPh>
    <rPh sb="12" eb="14">
      <t>ツウコウ</t>
    </rPh>
    <rPh sb="17" eb="19">
      <t>キセイ</t>
    </rPh>
    <phoneticPr fontId="12"/>
  </si>
  <si>
    <t>諏訪　三郎</t>
    <rPh sb="0" eb="2">
      <t>スワ</t>
    </rPh>
    <rPh sb="3" eb="5">
      <t>サブロウ</t>
    </rPh>
    <phoneticPr fontId="12"/>
  </si>
  <si>
    <t>　自　　　　令和３年　    　　 　４月　　  　 　２１日
　至　　　　令和３年　    　　 １０月　　  　 　１５日</t>
  </si>
  <si>
    <t>株式会社山梨機工
（00123456781114）</t>
    <rPh sb="4" eb="6">
      <t>ヤマナシ</t>
    </rPh>
    <rPh sb="6" eb="8">
      <t>キコウ</t>
    </rPh>
    <phoneticPr fontId="12"/>
  </si>
  <si>
    <t>発注者名</t>
    <rPh sb="0" eb="3">
      <t>ハッチュウシャ</t>
    </rPh>
    <rPh sb="3" eb="4">
      <t>メイ</t>
    </rPh>
    <phoneticPr fontId="12"/>
  </si>
  <si>
    <r>
      <t>［</t>
    </r>
    <r>
      <rPr>
        <sz val="10"/>
        <color indexed="8"/>
        <rFont val="DejaVu Sans"/>
      </rPr>
      <t>事業所名・現場</t>
    </r>
    <r>
      <rPr>
        <sz val="10"/>
        <color indexed="8"/>
        <rFont val="ＭＳ 明朝"/>
      </rPr>
      <t>ID</t>
    </r>
    <r>
      <rPr>
        <sz val="10"/>
        <color indexed="8"/>
        <rFont val="DejaVu Sans"/>
      </rPr>
      <t>］</t>
    </r>
  </si>
  <si>
    <t>測定値は最小値を使用</t>
    <rPh sb="0" eb="3">
      <t>ソクテイチ</t>
    </rPh>
    <rPh sb="4" eb="7">
      <t>サイショウチ</t>
    </rPh>
    <rPh sb="8" eb="10">
      <t>シヨウ</t>
    </rPh>
    <phoneticPr fontId="12"/>
  </si>
  <si>
    <t>資源の有効な利用の促進に関する法律第12条、共通仕様書1-1-1-21</t>
  </si>
  <si>
    <t>(掛金収納書は台紙に貼り付ける)</t>
    <rPh sb="1" eb="3">
      <t>カケキン</t>
    </rPh>
    <rPh sb="3" eb="5">
      <t>シュウノウ</t>
    </rPh>
    <rPh sb="5" eb="6">
      <t>ショ</t>
    </rPh>
    <rPh sb="7" eb="9">
      <t>ダイシ</t>
    </rPh>
    <rPh sb="10" eb="11">
      <t>ハ</t>
    </rPh>
    <rPh sb="12" eb="13">
      <t>ツ</t>
    </rPh>
    <phoneticPr fontId="12"/>
  </si>
  <si>
    <t>和歌山舗装株式会社
（00123456781129）</t>
    <rPh sb="0" eb="3">
      <t>ワカヤマ</t>
    </rPh>
    <rPh sb="3" eb="5">
      <t>ホソウ</t>
    </rPh>
    <phoneticPr fontId="12"/>
  </si>
  <si>
    <t>工事内容</t>
    <rPh sb="0" eb="4">
      <t>コウジナイヨウ</t>
    </rPh>
    <phoneticPr fontId="12"/>
  </si>
  <si>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12"/>
  </si>
  <si>
    <r>
      <t>1</t>
    </r>
    <r>
      <rPr>
        <sz val="11"/>
        <color indexed="8"/>
        <rFont val="ＭＳ 明朝"/>
      </rPr>
      <t>1-</t>
    </r>
    <r>
      <rPr>
        <sz val="11"/>
        <color indexed="8"/>
        <rFont val="DejaVu Sans"/>
      </rPr>
      <t>ｱｱｱ</t>
    </r>
    <r>
      <rPr>
        <sz val="11"/>
        <color indexed="8"/>
        <rFont val="ＭＳ 明朝"/>
      </rPr>
      <t>-11111</t>
    </r>
  </si>
  <si>
    <t>特定建設資材廃棄物の種類ごとの量の見込み並びに特定建設資材が使用される建築物の部分及び特定建設資材廃棄物の発生が見込まれる建築物の部分</t>
    <rPh sb="0" eb="2">
      <t>トクテイ</t>
    </rPh>
    <rPh sb="2" eb="4">
      <t>ケンセツ</t>
    </rPh>
    <rPh sb="4" eb="8">
      <t>シザイハイキ</t>
    </rPh>
    <rPh sb="8" eb="9">
      <t>ブツ</t>
    </rPh>
    <rPh sb="10" eb="12">
      <t>シュルイ</t>
    </rPh>
    <rPh sb="15" eb="16">
      <t>リョウ</t>
    </rPh>
    <rPh sb="17" eb="19">
      <t>ミコ</t>
    </rPh>
    <rPh sb="20" eb="21">
      <t>ナラ</t>
    </rPh>
    <rPh sb="23" eb="25">
      <t>トクテイ</t>
    </rPh>
    <rPh sb="25" eb="27">
      <t>ケンセツ</t>
    </rPh>
    <rPh sb="27" eb="29">
      <t>シザイ</t>
    </rPh>
    <rPh sb="30" eb="32">
      <t>シヨウ</t>
    </rPh>
    <rPh sb="35" eb="38">
      <t>ケンチクブツ</t>
    </rPh>
    <rPh sb="39" eb="41">
      <t>ブブン</t>
    </rPh>
    <rPh sb="41" eb="42">
      <t>オヨ</t>
    </rPh>
    <rPh sb="43" eb="45">
      <t>トクテイ</t>
    </rPh>
    <rPh sb="45" eb="47">
      <t>ケンセツ</t>
    </rPh>
    <rPh sb="47" eb="51">
      <t>シザイハイキ</t>
    </rPh>
    <rPh sb="51" eb="52">
      <t>ブツ</t>
    </rPh>
    <rPh sb="53" eb="55">
      <t>ハッセイ</t>
    </rPh>
    <rPh sb="56" eb="58">
      <t>ミコ</t>
    </rPh>
    <rPh sb="61" eb="64">
      <t>ケンチクブツ</t>
    </rPh>
    <rPh sb="65" eb="67">
      <t>ブブン</t>
    </rPh>
    <phoneticPr fontId="12"/>
  </si>
  <si>
    <t>担当課長</t>
  </si>
  <si>
    <t>作業責任者</t>
    <rPh sb="0" eb="2">
      <t>サギョウ</t>
    </rPh>
    <rPh sb="2" eb="5">
      <t>セキニンシャ</t>
    </rPh>
    <phoneticPr fontId="12"/>
  </si>
  <si>
    <t>単
位</t>
    <rPh sb="0" eb="1">
      <t>タン</t>
    </rPh>
    <rPh sb="2" eb="3">
      <t>イ</t>
    </rPh>
    <phoneticPr fontId="12"/>
  </si>
  <si>
    <t>とび・土工工事業　知事
（般-29）第00123号</t>
  </si>
  <si>
    <t>作業時間</t>
    <rPh sb="0" eb="2">
      <t>サギョウ</t>
    </rPh>
    <rPh sb="2" eb="4">
      <t>ジカン</t>
    </rPh>
    <phoneticPr fontId="12"/>
  </si>
  <si>
    <t>造成等の工事　□有　□無</t>
    <rPh sb="0" eb="3">
      <t>ゾウセイナド</t>
    </rPh>
    <rPh sb="4" eb="6">
      <t>コウジ</t>
    </rPh>
    <rPh sb="8" eb="9">
      <t>ユウ</t>
    </rPh>
    <rPh sb="11" eb="12">
      <t>ム</t>
    </rPh>
    <phoneticPr fontId="12"/>
  </si>
  <si>
    <t>作業内容</t>
    <rPh sb="0" eb="2">
      <t>サギョウ</t>
    </rPh>
    <rPh sb="2" eb="4">
      <t>ナイヨウ</t>
    </rPh>
    <phoneticPr fontId="12"/>
  </si>
  <si>
    <t>注２．　管理図に、設計基準強度の85%を下限規格値として赤書きすること。</t>
    <rPh sb="0" eb="1">
      <t>チュウ</t>
    </rPh>
    <rPh sb="4" eb="7">
      <t>カンリズ</t>
    </rPh>
    <rPh sb="9" eb="11">
      <t>セッケイ</t>
    </rPh>
    <rPh sb="11" eb="13">
      <t>キジュン</t>
    </rPh>
    <rPh sb="13" eb="15">
      <t>キョウド</t>
    </rPh>
    <rPh sb="20" eb="22">
      <t>カゲン</t>
    </rPh>
    <rPh sb="22" eb="25">
      <t>キカクチ</t>
    </rPh>
    <rPh sb="28" eb="29">
      <t>アカ</t>
    </rPh>
    <rPh sb="29" eb="30">
      <t>カ</t>
    </rPh>
    <phoneticPr fontId="12"/>
  </si>
  <si>
    <t>作業場所</t>
    <rPh sb="0" eb="2">
      <t>サギョウ</t>
    </rPh>
    <rPh sb="2" eb="4">
      <t>バショ</t>
    </rPh>
    <phoneticPr fontId="12"/>
  </si>
  <si>
    <t>数　　量</t>
    <rPh sb="0" eb="1">
      <t>カズ</t>
    </rPh>
    <rPh sb="3" eb="4">
      <t>リョウ</t>
    </rPh>
    <phoneticPr fontId="12"/>
  </si>
  <si>
    <t>舗装工事業　知事
（般-29）第00132号</t>
    <rPh sb="0" eb="2">
      <t>ホソウ</t>
    </rPh>
    <phoneticPr fontId="12"/>
  </si>
  <si>
    <t>待合室（別添）</t>
    <rPh sb="0" eb="3">
      <t>マチアイシツ</t>
    </rPh>
    <rPh sb="4" eb="6">
      <t>ベッテン</t>
    </rPh>
    <phoneticPr fontId="12"/>
  </si>
  <si>
    <t>細　　別</t>
  </si>
  <si>
    <t>　本工事について、カードリーダーの設置等、就業履歴が蓄積可能な環境の有無</t>
  </si>
  <si>
    <t>休日・夜間作業通知届</t>
    <rPh sb="0" eb="2">
      <t>キュウジツ</t>
    </rPh>
    <rPh sb="3" eb="5">
      <t>ヤカン</t>
    </rPh>
    <rPh sb="5" eb="7">
      <t>サギョウ</t>
    </rPh>
    <rPh sb="7" eb="9">
      <t>ツウチ</t>
    </rPh>
    <rPh sb="9" eb="10">
      <t>トドケ</t>
    </rPh>
    <phoneticPr fontId="12"/>
  </si>
  <si>
    <t>監督員</t>
  </si>
  <si>
    <t>下記の通り、休日及び夜間作業を報告致します。</t>
    <rPh sb="17" eb="18">
      <t>イタ</t>
    </rPh>
    <phoneticPr fontId="12"/>
  </si>
  <si>
    <t>令和　　　　年　　　　月　　　　日</t>
    <rPh sb="0" eb="2">
      <t>レイワ</t>
    </rPh>
    <phoneticPr fontId="12"/>
  </si>
  <si>
    <t>外国人技能実習生の
従事の状況（有無）</t>
  </si>
  <si>
    <t>上限規格値(SU)</t>
    <rPh sb="0" eb="2">
      <t>ジョウゲン</t>
    </rPh>
    <rPh sb="2" eb="5">
      <t>キカクチ</t>
    </rPh>
    <phoneticPr fontId="12"/>
  </si>
  <si>
    <t>主任
技術者</t>
    <rPh sb="0" eb="2">
      <t>シュニン</t>
    </rPh>
    <rPh sb="3" eb="5">
      <t>ギジュツ</t>
    </rPh>
    <rPh sb="5" eb="6">
      <t>シャ</t>
    </rPh>
    <phoneticPr fontId="165"/>
  </si>
  <si>
    <r>
      <t>見掛密度
(kg/m</t>
    </r>
    <r>
      <rPr>
        <vertAlign val="superscript"/>
        <sz val="14"/>
        <color theme="1"/>
        <rFont val="ＭＳ ゴシック"/>
      </rPr>
      <t>3</t>
    </r>
    <r>
      <rPr>
        <sz val="14"/>
        <color theme="1"/>
        <rFont val="ＭＳ ゴシック"/>
      </rPr>
      <t>)</t>
    </r>
    <rPh sb="0" eb="2">
      <t>ミカ</t>
    </rPh>
    <rPh sb="2" eb="4">
      <t>ミツド</t>
    </rPh>
    <phoneticPr fontId="12"/>
  </si>
  <si>
    <t>電 話 番 号</t>
  </si>
  <si>
    <t>休日・夜間作業通知届</t>
  </si>
  <si>
    <t>□上の工程における①→②→③→④の順序</t>
    <rPh sb="1" eb="2">
      <t>ウエ</t>
    </rPh>
    <rPh sb="3" eb="5">
      <t>コウテイ</t>
    </rPh>
    <rPh sb="17" eb="19">
      <t>ジュンジョ</t>
    </rPh>
    <phoneticPr fontId="12"/>
  </si>
  <si>
    <t>　　令和元年　６月１５日</t>
  </si>
  <si>
    <t>施工体系図（作成例）</t>
  </si>
  <si>
    <t>工事請負契約書第32条、第39条</t>
    <rPh sb="12" eb="13">
      <t>ダイ</t>
    </rPh>
    <rPh sb="15" eb="16">
      <t>ジョウ</t>
    </rPh>
    <phoneticPr fontId="12"/>
  </si>
  <si>
    <t>職氏名</t>
    <rPh sb="0" eb="1">
      <t>ショク</t>
    </rPh>
    <rPh sb="1" eb="3">
      <t>シメイ</t>
    </rPh>
    <phoneticPr fontId="12"/>
  </si>
  <si>
    <t>出来形管理</t>
  </si>
  <si>
    <t>建設業退職金共済制度加入労働者数報告書</t>
    <rPh sb="0" eb="2">
      <t>ケンセツ</t>
    </rPh>
    <rPh sb="2" eb="3">
      <t>ギョウ</t>
    </rPh>
    <rPh sb="3" eb="6">
      <t>タイショクキン</t>
    </rPh>
    <rPh sb="6" eb="8">
      <t>キョウサイ</t>
    </rPh>
    <rPh sb="8" eb="10">
      <t>セイド</t>
    </rPh>
    <rPh sb="10" eb="15">
      <t>カニュウロウドウシャ</t>
    </rPh>
    <rPh sb="15" eb="16">
      <t>スウ</t>
    </rPh>
    <rPh sb="16" eb="19">
      <t>ホウコクショ</t>
    </rPh>
    <phoneticPr fontId="12"/>
  </si>
  <si>
    <t>代表者名</t>
    <rPh sb="0" eb="2">
      <t>ダイヒョウ</t>
    </rPh>
    <rPh sb="2" eb="3">
      <t>シャ</t>
    </rPh>
    <rPh sb="3" eb="4">
      <t>メイ</t>
    </rPh>
    <phoneticPr fontId="12"/>
  </si>
  <si>
    <r>
      <t>前期</t>
    </r>
    <r>
      <rPr>
        <sz val="11"/>
        <color auto="1"/>
        <rFont val="ＭＳ Ｐゴシック"/>
      </rPr>
      <t>繰越</t>
    </r>
    <rPh sb="0" eb="2">
      <t>ゼンキ</t>
    </rPh>
    <rPh sb="2" eb="4">
      <t>クリコシ</t>
    </rPh>
    <phoneticPr fontId="12"/>
  </si>
  <si>
    <t>　　年 月 日 ～ 年 月 日</t>
  </si>
  <si>
    <t>健康保険等の加入状況</t>
  </si>
  <si>
    <t>許可番号</t>
  </si>
  <si>
    <t>対象労働者数</t>
    <rPh sb="0" eb="2">
      <t>タイショウ</t>
    </rPh>
    <rPh sb="2" eb="5">
      <t>ロウドウシャ</t>
    </rPh>
    <rPh sb="5" eb="6">
      <t>スウ</t>
    </rPh>
    <phoneticPr fontId="12"/>
  </si>
  <si>
    <t>量の見込み</t>
    <rPh sb="0" eb="1">
      <t>リョウ</t>
    </rPh>
    <rPh sb="2" eb="4">
      <t>ミコ</t>
    </rPh>
    <phoneticPr fontId="12"/>
  </si>
  <si>
    <t>茨城　二郎</t>
  </si>
  <si>
    <t>高度技術や創意工夫などの工事の取り組みがある場合</t>
    <rPh sb="22" eb="24">
      <t>バアイ</t>
    </rPh>
    <phoneticPr fontId="12"/>
  </si>
  <si>
    <t>工事打合せ簿（協議・承諾・提出・報告・通知）</t>
  </si>
  <si>
    <t>分別解体等の計画等</t>
    <rPh sb="0" eb="2">
      <t>ブンベツ</t>
    </rPh>
    <rPh sb="2" eb="5">
      <t>カイタイトウ</t>
    </rPh>
    <rPh sb="6" eb="8">
      <t>ケイカク</t>
    </rPh>
    <rPh sb="8" eb="9">
      <t>ナド</t>
    </rPh>
    <phoneticPr fontId="12"/>
  </si>
  <si>
    <t>№</t>
  </si>
  <si>
    <t>建設キャリアアップシステムによる就労履歴数</t>
  </si>
  <si>
    <r>
      <rPr>
        <u/>
        <sz val="12"/>
        <color theme="1"/>
        <rFont val="ＭＳ 明朝"/>
      </rPr>
      <t>　　　　　　　　　　　　</t>
    </r>
    <r>
      <rPr>
        <sz val="12"/>
        <color theme="1"/>
        <rFont val="ＭＳ 明朝"/>
      </rPr>
      <t>万円（税込み）</t>
    </r>
  </si>
  <si>
    <t>安全衛生責任者</t>
  </si>
  <si>
    <t>（Ⅳ）</t>
  </si>
  <si>
    <r>
      <t>会</t>
    </r>
    <r>
      <rPr>
        <sz val="10"/>
        <color indexed="8"/>
        <rFont val="DejaVu Sans"/>
      </rPr>
      <t>社名・事業者</t>
    </r>
    <r>
      <rPr>
        <sz val="10"/>
        <color indexed="8"/>
        <rFont val="ＭＳ Ｐ明朝"/>
      </rPr>
      <t>ID</t>
    </r>
  </si>
  <si>
    <t>京都工業株式会社
（00123456781125）</t>
    <rPh sb="0" eb="2">
      <t>キョウト</t>
    </rPh>
    <rPh sb="2" eb="4">
      <t>コウギョウ</t>
    </rPh>
    <rPh sb="4" eb="8">
      <t>カブシキガイシャ</t>
    </rPh>
    <phoneticPr fontId="12"/>
  </si>
  <si>
    <r>
      <t>　大</t>
    </r>
    <r>
      <rPr>
        <sz val="9"/>
        <color rgb="00000000"/>
        <rFont val="ＭＳ 明朝"/>
      </rPr>
      <t>気汚染防止法第 18 条の 15 第１項、18 条の 16 第 3 項に基づき、解体等工事に係る石綿使用の有無に関する事前調査</t>
    </r>
  </si>
  <si>
    <t>神奈川鉄筋株式会社
（0001234567890）</t>
    <rPh sb="0" eb="3">
      <t>カナガワ</t>
    </rPh>
    <rPh sb="3" eb="5">
      <t>テッキン</t>
    </rPh>
    <phoneticPr fontId="12"/>
  </si>
  <si>
    <t xml:space="preserve">建築設備･内装材等の取り外し
□有　□無
</t>
    <rPh sb="0" eb="2">
      <t>ケンチク</t>
    </rPh>
    <rPh sb="2" eb="4">
      <t>セツビ</t>
    </rPh>
    <rPh sb="5" eb="8">
      <t>ナイソウザイ</t>
    </rPh>
    <rPh sb="8" eb="9">
      <t>トウ</t>
    </rPh>
    <rPh sb="10" eb="11">
      <t>ト</t>
    </rPh>
    <rPh sb="12" eb="13">
      <t>ハズ</t>
    </rPh>
    <rPh sb="16" eb="17">
      <t>ア</t>
    </rPh>
    <rPh sb="19" eb="20">
      <t>ナ</t>
    </rPh>
    <phoneticPr fontId="12"/>
  </si>
  <si>
    <t>□　手作業・機械作業の併用</t>
    <rPh sb="2" eb="3">
      <t>テ</t>
    </rPh>
    <rPh sb="3" eb="5">
      <t>サギョウ</t>
    </rPh>
    <rPh sb="6" eb="8">
      <t>キカイ</t>
    </rPh>
    <rPh sb="8" eb="10">
      <t>サギョウ</t>
    </rPh>
    <rPh sb="11" eb="13">
      <t>ヘイヨウ</t>
    </rPh>
    <phoneticPr fontId="12"/>
  </si>
  <si>
    <r>
      <t>元</t>
    </r>
    <r>
      <rPr>
        <sz val="12"/>
        <color indexed="8"/>
        <rFont val="DejaVu Sans"/>
      </rPr>
      <t>請名・事業者</t>
    </r>
    <r>
      <rPr>
        <sz val="12"/>
        <color indexed="8"/>
        <rFont val="ＭＳ Ｐ明朝"/>
      </rPr>
      <t>ID</t>
    </r>
  </si>
  <si>
    <t>ここは非表示にします。</t>
    <rPh sb="3" eb="6">
      <t>ヒヒョウジ</t>
    </rPh>
    <phoneticPr fontId="12"/>
  </si>
  <si>
    <t>監督員
合　否
判　定</t>
    <rPh sb="4" eb="5">
      <t>ゴウ</t>
    </rPh>
    <rPh sb="6" eb="7">
      <t>イナ</t>
    </rPh>
    <rPh sb="8" eb="9">
      <t>バン</t>
    </rPh>
    <rPh sb="10" eb="11">
      <t>サダム</t>
    </rPh>
    <phoneticPr fontId="12"/>
  </si>
  <si>
    <t>〇〇　〇〇</t>
  </si>
  <si>
    <t>空気量
(%)</t>
    <rPh sb="0" eb="3">
      <t>クウキリョウ</t>
    </rPh>
    <phoneticPr fontId="12"/>
  </si>
  <si>
    <t>とび・土工工事業　知事
（般-1）第12345号</t>
    <rPh sb="9" eb="11">
      <t>チジ</t>
    </rPh>
    <phoneticPr fontId="12"/>
  </si>
  <si>
    <t>年　月　日</t>
  </si>
  <si>
    <t>（累計）</t>
  </si>
  <si>
    <t xml:space="preserve"> …外国人技能実習生</t>
  </si>
  <si>
    <t>　　年　　月　　日</t>
  </si>
  <si>
    <t xml:space="preserve"> …主任技術者</t>
  </si>
  <si>
    <t>混合物温度管理図</t>
    <rPh sb="0" eb="3">
      <t>コンゴウブツ</t>
    </rPh>
    <rPh sb="3" eb="5">
      <t>オンド</t>
    </rPh>
    <rPh sb="5" eb="8">
      <t>カンリズ</t>
    </rPh>
    <phoneticPr fontId="12"/>
  </si>
  <si>
    <t>その他の場合の理由（　　　          　　　　　　　　　　）</t>
    <rPh sb="2" eb="3">
      <t>タ</t>
    </rPh>
    <rPh sb="4" eb="6">
      <t>バアイ</t>
    </rPh>
    <rPh sb="7" eb="9">
      <t>リユウ</t>
    </rPh>
    <phoneticPr fontId="12"/>
  </si>
  <si>
    <t>□指示　　□協議　　□通知　　□承諾　　□報告　　□提出</t>
    <rPh sb="1" eb="3">
      <t>シジキ</t>
    </rPh>
    <rPh sb="6" eb="8">
      <t>キョウギツ</t>
    </rPh>
    <rPh sb="11" eb="13">
      <t>ツウチシ</t>
    </rPh>
    <rPh sb="16" eb="18">
      <t>ショウダクホ</t>
    </rPh>
    <rPh sb="21" eb="23">
      <t>ホウコクテ</t>
    </rPh>
    <rPh sb="26" eb="28">
      <t>テイシュツ</t>
    </rPh>
    <phoneticPr fontId="12"/>
  </si>
  <si>
    <r>
      <t>電</t>
    </r>
    <r>
      <rPr>
        <sz val="9"/>
        <color rgb="00000000"/>
        <rFont val="ＭＳ 明朝"/>
      </rPr>
      <t>話番号</t>
    </r>
  </si>
  <si>
    <t>　⑰　土　の　湿　潤　密　度</t>
    <rPh sb="3" eb="4">
      <t>ツチ</t>
    </rPh>
    <rPh sb="7" eb="8">
      <t>シツ</t>
    </rPh>
    <rPh sb="9" eb="10">
      <t>ジュン</t>
    </rPh>
    <rPh sb="11" eb="12">
      <t>ミツ</t>
    </rPh>
    <rPh sb="13" eb="14">
      <t>ド</t>
    </rPh>
    <phoneticPr fontId="12"/>
  </si>
  <si>
    <t>□建設発生木材</t>
    <rPh sb="1" eb="3">
      <t>ケンセツ</t>
    </rPh>
    <rPh sb="3" eb="5">
      <t>ハッセイ</t>
    </rPh>
    <rPh sb="5" eb="7">
      <t>モクザイ</t>
    </rPh>
    <phoneticPr fontId="12"/>
  </si>
  <si>
    <t>愛知工業株式会社
（00123456781122）</t>
    <rPh sb="0" eb="2">
      <t>アイチ</t>
    </rPh>
    <rPh sb="2" eb="4">
      <t>コウギョウ</t>
    </rPh>
    <phoneticPr fontId="12"/>
  </si>
  <si>
    <r>
      <t>　　　の箇所に</t>
    </r>
    <r>
      <rPr>
        <sz val="9"/>
        <color rgb="00000000"/>
        <rFont val="ＭＳ 明朝"/>
      </rPr>
      <t>印を付すこと。</t>
    </r>
  </si>
  <si>
    <t xml:space="preserve">   ⑮　土　の　湿　潤　密　度</t>
    <rPh sb="5" eb="6">
      <t>ド</t>
    </rPh>
    <rPh sb="9" eb="10">
      <t>シツ</t>
    </rPh>
    <rPh sb="11" eb="12">
      <t>ジュン</t>
    </rPh>
    <rPh sb="13" eb="14">
      <t>ミツ</t>
    </rPh>
    <rPh sb="15" eb="16">
      <t>ド</t>
    </rPh>
    <phoneticPr fontId="12"/>
  </si>
  <si>
    <t>　本工事について、現場・契約情報の建設キャリアアップシステムへの登録の有無</t>
  </si>
  <si>
    <t>労働安全衛生法第59条、共通仕様書1-1-1-30</t>
  </si>
  <si>
    <t>土浦市</t>
  </si>
  <si>
    <t>温
度
℃</t>
    <rPh sb="0" eb="1">
      <t>アツシ</t>
    </rPh>
    <rPh sb="8" eb="9">
      <t>ド</t>
    </rPh>
    <phoneticPr fontId="12"/>
  </si>
  <si>
    <t>　次の工事に係る下請負人を定めた（変更した）ので、土浦市請負工事及び委託業務執行規則第6条第1項（第3項）の規定に基づき届け出ます。</t>
  </si>
  <si>
    <t>契約
営業所</t>
  </si>
  <si>
    <t>測　　　　定　　　　値</t>
    <rPh sb="0" eb="1">
      <t>ハカリ</t>
    </rPh>
    <rPh sb="5" eb="6">
      <t>サダム</t>
    </rPh>
    <rPh sb="10" eb="11">
      <t>アタイ</t>
    </rPh>
    <phoneticPr fontId="12"/>
  </si>
  <si>
    <t>舗装工事業　知事
（般-29）第00133号</t>
    <rPh sb="0" eb="2">
      <t>ホソウ</t>
    </rPh>
    <phoneticPr fontId="12"/>
  </si>
  <si>
    <t>※　記載の提出時期、部数等は原則とし、監督員と協議のうえ、決定してください。</t>
    <rPh sb="29" eb="31">
      <t>ケッテイ</t>
    </rPh>
    <phoneticPr fontId="12"/>
  </si>
  <si>
    <t>　　　歳</t>
    <rPh sb="3" eb="4">
      <t>サイ</t>
    </rPh>
    <phoneticPr fontId="12"/>
  </si>
  <si>
    <t>７　その他　　　　　　　　　 (　　　　　　、　　　　　ｍ2)</t>
  </si>
  <si>
    <t>建築物の状況</t>
    <rPh sb="0" eb="3">
      <t>ケンチクブツ</t>
    </rPh>
    <rPh sb="4" eb="6">
      <t>ジョウキョウ</t>
    </rPh>
    <phoneticPr fontId="12"/>
  </si>
  <si>
    <t>　　（注２）　記載事項の変更を通知する場合は、当該変更事項については、朱書きとすること。</t>
  </si>
  <si>
    <t>測定月日</t>
    <rPh sb="0" eb="2">
      <t>ソクテイ</t>
    </rPh>
    <rPh sb="2" eb="4">
      <t>ガッピ</t>
    </rPh>
    <phoneticPr fontId="12"/>
  </si>
  <si>
    <t>様式第2号（第5条関係）</t>
    <rPh sb="0" eb="2">
      <t>ヨウシキ</t>
    </rPh>
    <rPh sb="2" eb="3">
      <t>ダイ</t>
    </rPh>
    <rPh sb="4" eb="5">
      <t>ゴウ</t>
    </rPh>
    <rPh sb="6" eb="7">
      <t>ダイ</t>
    </rPh>
    <rPh sb="8" eb="9">
      <t>ジョウ</t>
    </rPh>
    <rPh sb="9" eb="11">
      <t>カンケイ</t>
    </rPh>
    <phoneticPr fontId="166"/>
  </si>
  <si>
    <t>接　　合　　配　　管　　図</t>
    <rPh sb="0" eb="1">
      <t>セツ</t>
    </rPh>
    <rPh sb="3" eb="4">
      <t>ゴウ</t>
    </rPh>
    <rPh sb="6" eb="7">
      <t>ハイ</t>
    </rPh>
    <rPh sb="9" eb="10">
      <t>カン</t>
    </rPh>
    <rPh sb="12" eb="13">
      <t>ズ</t>
    </rPh>
    <phoneticPr fontId="12"/>
  </si>
  <si>
    <t>延床面積</t>
  </si>
  <si>
    <t xml:space="preserve">        もし、把握できない場合には、100万円からの購入率を参考にしてください。</t>
  </si>
  <si>
    <t>立山　一郎</t>
    <rPh sb="0" eb="2">
      <t>タテヤマ</t>
    </rPh>
    <rPh sb="3" eb="5">
      <t>イチロウ</t>
    </rPh>
    <phoneticPr fontId="12"/>
  </si>
  <si>
    <t>　　　　　　　　　　　□病院　□その他（　　　　　　　　　　　　）</t>
    <rPh sb="12" eb="14">
      <t>ビョウイン</t>
    </rPh>
    <rPh sb="18" eb="19">
      <t>タ</t>
    </rPh>
    <phoneticPr fontId="12"/>
  </si>
  <si>
    <t>最　高</t>
    <rPh sb="0" eb="1">
      <t>サイ</t>
    </rPh>
    <rPh sb="2" eb="3">
      <t>コウ</t>
    </rPh>
    <phoneticPr fontId="12"/>
  </si>
  <si>
    <t xml:space="preserve"> 別添様式１</t>
  </si>
  <si>
    <t>測定区間</t>
    <rPh sb="0" eb="2">
      <t>ソクテイ</t>
    </rPh>
    <rPh sb="2" eb="4">
      <t>クカン</t>
    </rPh>
    <phoneticPr fontId="12"/>
  </si>
  <si>
    <t>再  資  源  化  等  報  告  書</t>
  </si>
  <si>
    <t>貼付年月日</t>
  </si>
  <si>
    <r>
      <t>設</t>
    </r>
    <r>
      <rPr>
        <sz val="9"/>
        <color rgb="00000000"/>
        <rFont val="ＭＳ 明朝"/>
      </rPr>
      <t>置予定年月日</t>
    </r>
  </si>
  <si>
    <t>工事番号</t>
  </si>
  <si>
    <r>
      <t>　</t>
    </r>
    <r>
      <rPr>
        <sz val="12"/>
        <color theme="1"/>
        <rFont val="ＭＳ 明朝"/>
      </rPr>
      <t>建設工事に係る資材の再資源化等に関する法律第１８条第１項の規定により、下記のとおり、特定建設資材廃棄物の再資源化等が完了したことを報告します。</t>
    </r>
  </si>
  <si>
    <t>２．　再資源化等をした施設の名称及び所在地</t>
  </si>
  <si>
    <t>工事請負契約書第35条</t>
  </si>
  <si>
    <t>　自　　　令和３年　４月２１日
　至　　　令和３年１０月１５日　　　</t>
  </si>
  <si>
    <t>高崎　二郎</t>
    <rPh sb="0" eb="2">
      <t>タカサキ</t>
    </rPh>
    <rPh sb="3" eb="5">
      <t>ジロウ</t>
    </rPh>
    <phoneticPr fontId="12"/>
  </si>
  <si>
    <t>とび・土木工事業　知事
（般-29）第00130号</t>
  </si>
  <si>
    <t>⑤特定粉じん排出等作業の方法が法第18条の19各号に掲げる措置を当該各号に定める方法により行うものでないときは、その理由</t>
  </si>
  <si>
    <t>講習実施機関の名称</t>
  </si>
  <si>
    <t>□　手作業</t>
    <rPh sb="2" eb="5">
      <t>テサギョウ</t>
    </rPh>
    <phoneticPr fontId="12"/>
  </si>
  <si>
    <t>管体番号</t>
    <rPh sb="0" eb="1">
      <t>カン</t>
    </rPh>
    <rPh sb="1" eb="2">
      <t>タイ</t>
    </rPh>
    <rPh sb="2" eb="3">
      <t>バン</t>
    </rPh>
    <rPh sb="3" eb="4">
      <t>ゴウ</t>
    </rPh>
    <phoneticPr fontId="12"/>
  </si>
  <si>
    <r>
      <t>築年数</t>
    </r>
    <r>
      <rPr>
        <u/>
        <sz val="10"/>
        <color auto="1"/>
        <rFont val="ＪＳ明朝"/>
      </rPr>
      <t>　　　　</t>
    </r>
    <r>
      <rPr>
        <sz val="10"/>
        <color auto="1"/>
        <rFont val="ＪＳ明朝"/>
      </rPr>
      <t xml:space="preserve">年　　その他（　　　　　　　　　　　　　　　　　　　　　　　　　）
</t>
    </r>
    <rPh sb="0" eb="3">
      <t>チクネンスウ</t>
    </rPh>
    <rPh sb="7" eb="8">
      <t>ネン</t>
    </rPh>
    <phoneticPr fontId="12"/>
  </si>
  <si>
    <t>保険加入の有無</t>
  </si>
  <si>
    <t>監督員名</t>
  </si>
  <si>
    <t>令和　　　年　　　月　　　日</t>
    <rPh sb="0" eb="2">
      <t>レイワ</t>
    </rPh>
    <rPh sb="5" eb="6">
      <t>ネン</t>
    </rPh>
    <rPh sb="9" eb="10">
      <t>ツキ</t>
    </rPh>
    <rPh sb="13" eb="14">
      <t>ヒ</t>
    </rPh>
    <phoneticPr fontId="12"/>
  </si>
  <si>
    <t>管径(型、種管)</t>
    <rPh sb="0" eb="1">
      <t>カン</t>
    </rPh>
    <rPh sb="1" eb="2">
      <t>ケイ</t>
    </rPh>
    <rPh sb="3" eb="4">
      <t>カタ</t>
    </rPh>
    <rPh sb="5" eb="6">
      <t>シュ</t>
    </rPh>
    <rPh sb="6" eb="7">
      <t>カン</t>
    </rPh>
    <phoneticPr fontId="12"/>
  </si>
  <si>
    <t>安全教育訓練実施資料　※提示のみ</t>
    <rPh sb="12" eb="14">
      <t>テイジ</t>
    </rPh>
    <phoneticPr fontId="12"/>
  </si>
  <si>
    <t>測定値</t>
    <rPh sb="0" eb="3">
      <t>ソクテイチ</t>
    </rPh>
    <phoneticPr fontId="12"/>
  </si>
  <si>
    <t>許可後の資料は提出ではなく提示でよい。ただし、監督員から請求があった場合は提出する。</t>
  </si>
  <si>
    <t>令和　　年　　月　　日</t>
    <rPh sb="0" eb="2">
      <t>レイワ</t>
    </rPh>
    <phoneticPr fontId="12"/>
  </si>
  <si>
    <t>工事種別</t>
    <rPh sb="0" eb="2">
      <t>コウジ</t>
    </rPh>
    <rPh sb="2" eb="4">
      <t>シュベツ</t>
    </rPh>
    <phoneticPr fontId="12"/>
  </si>
  <si>
    <t>電子申請方式</t>
    <rPh sb="0" eb="2">
      <t>デンシ</t>
    </rPh>
    <rPh sb="2" eb="4">
      <t>シンセイ</t>
    </rPh>
    <rPh sb="4" eb="6">
      <t>ホウシキ</t>
    </rPh>
    <phoneticPr fontId="12"/>
  </si>
  <si>
    <t>無</t>
    <rPh sb="0" eb="1">
      <t>ナシ</t>
    </rPh>
    <phoneticPr fontId="12"/>
  </si>
  <si>
    <t>連絡先</t>
    <rPh sb="0" eb="3">
      <t>レンラクサキ</t>
    </rPh>
    <phoneticPr fontId="12"/>
  </si>
  <si>
    <t>□鉄筋コンクリート造　□その他（　　　　　　　　　　　　　）</t>
    <rPh sb="1" eb="3">
      <t>テッキン</t>
    </rPh>
    <rPh sb="9" eb="10">
      <t>ゾウ</t>
    </rPh>
    <rPh sb="14" eb="15">
      <t>タ</t>
    </rPh>
    <phoneticPr fontId="12"/>
  </si>
  <si>
    <t>施工前</t>
  </si>
  <si>
    <t>鉄筋工事業　知事
（般-29）第00207号</t>
    <rPh sb="10" eb="11">
      <t>ハン</t>
    </rPh>
    <phoneticPr fontId="12"/>
  </si>
  <si>
    <t xml:space="preserve"> 摘　要</t>
    <rPh sb="1" eb="2">
      <t>テキ</t>
    </rPh>
    <rPh sb="3" eb="4">
      <t>ヨウ</t>
    </rPh>
    <phoneticPr fontId="12"/>
  </si>
  <si>
    <t>土浦市長　　安藤　真理子</t>
    <rPh sb="0" eb="4">
      <t>ツチウラシチョウ</t>
    </rPh>
    <rPh sb="6" eb="8">
      <t>アンドウ</t>
    </rPh>
    <rPh sb="9" eb="12">
      <t>マリコ</t>
    </rPh>
    <phoneticPr fontId="12"/>
  </si>
  <si>
    <t>令和　　年　　月　　日　（　）</t>
    <rPh sb="0" eb="2">
      <t>レイワ</t>
    </rPh>
    <phoneticPr fontId="12"/>
  </si>
  <si>
    <t>長　さ　(区間)</t>
    <rPh sb="0" eb="1">
      <t>ナガ</t>
    </rPh>
    <rPh sb="5" eb="7">
      <t>クカン</t>
    </rPh>
    <phoneticPr fontId="12"/>
  </si>
  <si>
    <t xml:space="preserve">　令和　年　月　日  </t>
    <rPh sb="1" eb="3">
      <t>レイワ</t>
    </rPh>
    <phoneticPr fontId="12"/>
  </si>
  <si>
    <r>
      <t>事</t>
    </r>
    <r>
      <rPr>
        <sz val="11"/>
        <color auto="1"/>
        <rFont val="DejaVu Sans"/>
      </rPr>
      <t>業所の名称
・現場</t>
    </r>
    <r>
      <rPr>
        <sz val="11"/>
        <color auto="1"/>
        <rFont val="ＭＳ 明朝"/>
      </rPr>
      <t>ID</t>
    </r>
  </si>
  <si>
    <t>年　　月　　日　</t>
  </si>
  <si>
    <t>氏名</t>
    <rPh sb="0" eb="2">
      <t>シメイ</t>
    </rPh>
    <phoneticPr fontId="12"/>
  </si>
  <si>
    <t>鈴木　一郎</t>
    <rPh sb="0" eb="2">
      <t>スズキ</t>
    </rPh>
    <rPh sb="3" eb="5">
      <t>イチロウ</t>
    </rPh>
    <phoneticPr fontId="12"/>
  </si>
  <si>
    <t>工　　事　　工　　程　　(　変　　更　)　　表</t>
    <rPh sb="0" eb="1">
      <t>コウ</t>
    </rPh>
    <rPh sb="3" eb="4">
      <t>コト</t>
    </rPh>
    <rPh sb="14" eb="15">
      <t>ヘン</t>
    </rPh>
    <rPh sb="17" eb="18">
      <t>サラ</t>
    </rPh>
    <rPh sb="22" eb="23">
      <t>オモテ</t>
    </rPh>
    <phoneticPr fontId="166"/>
  </si>
  <si>
    <t>←（表面）、（裏面）を両面印刷</t>
    <rPh sb="2" eb="4">
      <t>オモ</t>
    </rPh>
    <rPh sb="7" eb="9">
      <t>ウラメン</t>
    </rPh>
    <rPh sb="11" eb="13">
      <t>リョウメン</t>
    </rPh>
    <rPh sb="13" eb="15">
      <t>インサツ</t>
    </rPh>
    <phoneticPr fontId="12"/>
  </si>
  <si>
    <t>様式第1号（第4条関係）</t>
    <rPh sb="0" eb="2">
      <t>ヨウシキ</t>
    </rPh>
    <rPh sb="2" eb="3">
      <t>ダイ</t>
    </rPh>
    <rPh sb="4" eb="5">
      <t>ゴウ</t>
    </rPh>
    <rPh sb="6" eb="7">
      <t>ダイ</t>
    </rPh>
    <rPh sb="8" eb="9">
      <t>ジョウ</t>
    </rPh>
    <rPh sb="9" eb="11">
      <t>カンケイ</t>
    </rPh>
    <phoneticPr fontId="12"/>
  </si>
  <si>
    <t>内
面</t>
    <rPh sb="0" eb="1">
      <t>ナイ</t>
    </rPh>
    <rPh sb="3" eb="4">
      <t>メン</t>
    </rPh>
    <phoneticPr fontId="12"/>
  </si>
  <si>
    <t>確認</t>
    <rPh sb="0" eb="2">
      <t>カクニン</t>
    </rPh>
    <phoneticPr fontId="12"/>
  </si>
  <si>
    <t>　　　　　　　　  代 表 者 名</t>
  </si>
  <si>
    <t xml:space="preserve">　工　事  種  別　　　　 </t>
    <rPh sb="1" eb="4">
      <t>コウジ</t>
    </rPh>
    <phoneticPr fontId="166"/>
  </si>
  <si>
    <t>様式第3号（第6条関係）</t>
    <rPh sb="0" eb="2">
      <t>ヨウシキ</t>
    </rPh>
    <rPh sb="2" eb="3">
      <t>ダイ</t>
    </rPh>
    <rPh sb="4" eb="5">
      <t>ゴウ</t>
    </rPh>
    <rPh sb="6" eb="7">
      <t>ダイ</t>
    </rPh>
    <rPh sb="8" eb="9">
      <t>ジョウ</t>
    </rPh>
    <rPh sb="9" eb="11">
      <t>カンケイ</t>
    </rPh>
    <phoneticPr fontId="12"/>
  </si>
  <si>
    <t>高山　二郎</t>
    <rPh sb="0" eb="2">
      <t>タカヤマ</t>
    </rPh>
    <rPh sb="3" eb="5">
      <t>ジロウ</t>
    </rPh>
    <phoneticPr fontId="12"/>
  </si>
  <si>
    <t>所在</t>
    <rPh sb="0" eb="1">
      <t>トコロ</t>
    </rPh>
    <rPh sb="1" eb="2">
      <t>ザイ</t>
    </rPh>
    <phoneticPr fontId="12"/>
  </si>
  <si>
    <t>受領済額</t>
    <rPh sb="0" eb="4">
      <t>ジュリョウズミガク</t>
    </rPh>
    <phoneticPr fontId="165"/>
  </si>
  <si>
    <t>下限規格値(SL)</t>
    <rPh sb="0" eb="2">
      <t>カゲン</t>
    </rPh>
    <rPh sb="2" eb="5">
      <t>キカクチ</t>
    </rPh>
    <phoneticPr fontId="12"/>
  </si>
  <si>
    <t>共通仕様書3-1-1-1</t>
  </si>
  <si>
    <t>確　 認 　項 　目 　等
（現場代理人記入欄）</t>
    <rPh sb="0" eb="1">
      <t>アキラ</t>
    </rPh>
    <rPh sb="3" eb="4">
      <t>ニン</t>
    </rPh>
    <rPh sb="6" eb="7">
      <t>コウ</t>
    </rPh>
    <rPh sb="9" eb="10">
      <t>メ</t>
    </rPh>
    <rPh sb="12" eb="13">
      <t>トウ</t>
    </rPh>
    <rPh sb="15" eb="17">
      <t>ゲンバ</t>
    </rPh>
    <rPh sb="17" eb="20">
      <t>ダイリニン</t>
    </rPh>
    <rPh sb="20" eb="22">
      <t>キニュウ</t>
    </rPh>
    <rPh sb="22" eb="23">
      <t>ラン</t>
    </rPh>
    <phoneticPr fontId="12"/>
  </si>
  <si>
    <t>登録番号</t>
    <rPh sb="0" eb="4">
      <t>トウロク</t>
    </rPh>
    <phoneticPr fontId="165"/>
  </si>
  <si>
    <t>振込先</t>
    <rPh sb="0" eb="3">
      <t>フリコミサキ</t>
    </rPh>
    <phoneticPr fontId="12"/>
  </si>
  <si>
    <t>年月日：</t>
    <rPh sb="0" eb="3">
      <t>ネンガッピ</t>
    </rPh>
    <phoneticPr fontId="12"/>
  </si>
  <si>
    <r>
      <t>預金種別　</t>
    </r>
    <r>
      <rPr>
        <sz val="8"/>
        <color auto="1"/>
        <rFont val="ＭＳ 明朝"/>
      </rPr>
      <t>１普通　２当座　３その他（　　）</t>
    </r>
    <rPh sb="0" eb="4">
      <t>ヨキンシ</t>
    </rPh>
    <rPh sb="6" eb="8">
      <t>フツウ</t>
    </rPh>
    <rPh sb="10" eb="12">
      <t>トウザ</t>
    </rPh>
    <rPh sb="16" eb="17">
      <t>タ</t>
    </rPh>
    <phoneticPr fontId="12"/>
  </si>
  <si>
    <t>貼付人員（自社）</t>
    <rPh sb="0" eb="2">
      <t>チョウフ</t>
    </rPh>
    <rPh sb="2" eb="4">
      <t>ジンイン</t>
    </rPh>
    <rPh sb="5" eb="7">
      <t>ジシャ</t>
    </rPh>
    <phoneticPr fontId="12"/>
  </si>
  <si>
    <t>口座名義</t>
    <rPh sb="0" eb="4">
      <t>コウザメイギ</t>
    </rPh>
    <phoneticPr fontId="12"/>
  </si>
  <si>
    <t>円（消費税込みの額を記入のこと）</t>
    <rPh sb="0" eb="1">
      <t>エン</t>
    </rPh>
    <rPh sb="2" eb="6">
      <t>ショウヒゼイコ</t>
    </rPh>
    <rPh sb="8" eb="15">
      <t>ガク</t>
    </rPh>
    <phoneticPr fontId="12"/>
  </si>
  <si>
    <t>ｄ</t>
  </si>
  <si>
    <t>名古屋　二郎</t>
    <rPh sb="0" eb="3">
      <t>ナゴヤ</t>
    </rPh>
    <rPh sb="4" eb="6">
      <t>ジロウ</t>
    </rPh>
    <phoneticPr fontId="12"/>
  </si>
  <si>
    <t>漢字</t>
    <rPh sb="0" eb="2">
      <t>カンジ</t>
    </rPh>
    <phoneticPr fontId="12"/>
  </si>
  <si>
    <t>口座番号</t>
    <rPh sb="0" eb="4">
      <t>コウザ</t>
    </rPh>
    <phoneticPr fontId="12"/>
  </si>
  <si>
    <t>監理技術者名
主任技術者名</t>
  </si>
  <si>
    <t>基準高
(mm)</t>
    <rPh sb="0" eb="2">
      <t>キジュン</t>
    </rPh>
    <rPh sb="2" eb="3">
      <t>タカ</t>
    </rPh>
    <phoneticPr fontId="12"/>
  </si>
  <si>
    <t>四日市　二郎</t>
    <rPh sb="0" eb="3">
      <t>ヨッカイチ</t>
    </rPh>
    <rPh sb="4" eb="6">
      <t>ジロウ</t>
    </rPh>
    <phoneticPr fontId="12"/>
  </si>
  <si>
    <t>　　　　年　　月　　日</t>
    <rPh sb="4" eb="5">
      <t>トシ</t>
    </rPh>
    <rPh sb="7" eb="8">
      <t>ツキ</t>
    </rPh>
    <rPh sb="10" eb="11">
      <t>ヒ</t>
    </rPh>
    <phoneticPr fontId="12"/>
  </si>
  <si>
    <r>
      <t xml:space="preserve">工 </t>
    </r>
    <r>
      <rPr>
        <sz val="11"/>
        <color rgb="00000000"/>
        <rFont val="ＭＳ 明朝"/>
      </rPr>
      <t>期</t>
    </r>
  </si>
  <si>
    <t>監督
員印</t>
    <rPh sb="0" eb="2">
      <t>カントク</t>
    </rPh>
    <rPh sb="3" eb="4">
      <t>イン</t>
    </rPh>
    <rPh sb="4" eb="5">
      <t>イン</t>
    </rPh>
    <phoneticPr fontId="12"/>
  </si>
  <si>
    <t>地盤改良工事</t>
    <rPh sb="0" eb="2">
      <t>ジバン</t>
    </rPh>
    <rPh sb="2" eb="6">
      <t>カイリョウコウジ</t>
    </rPh>
    <phoneticPr fontId="12"/>
  </si>
  <si>
    <t>専門技術者名</t>
  </si>
  <si>
    <t>会          長</t>
  </si>
  <si>
    <t>担当工事内容</t>
  </si>
  <si>
    <t>　　各シートのΣ③　　(mm)</t>
    <rPh sb="2" eb="3">
      <t>カク</t>
    </rPh>
    <phoneticPr fontId="12"/>
  </si>
  <si>
    <t>発議年月日</t>
    <rPh sb="0" eb="2">
      <t>ハツギネ</t>
    </rPh>
    <rPh sb="2" eb="5">
      <t>ネンガッピ</t>
    </rPh>
    <phoneticPr fontId="12"/>
  </si>
  <si>
    <t>統括安全衛生責任者</t>
  </si>
  <si>
    <r>
      <t>ス</t>
    </r>
    <r>
      <rPr>
        <sz val="9"/>
        <color rgb="00000000"/>
        <rFont val="ＭＳ 明朝"/>
      </rPr>
      <t>レート波板</t>
    </r>
  </si>
  <si>
    <t>元方安全衛生管理者</t>
  </si>
  <si>
    <t>橋梁等</t>
    <rPh sb="0" eb="2">
      <t>キョウリョウ</t>
    </rPh>
    <phoneticPr fontId="12"/>
  </si>
  <si>
    <t>工事</t>
  </si>
  <si>
    <t>　工期</t>
  </si>
  <si>
    <t>（内容）</t>
    <rPh sb="1" eb="3">
      <t>ナイヨウ</t>
    </rPh>
    <phoneticPr fontId="12"/>
  </si>
  <si>
    <t>クレーン工事</t>
    <rPh sb="4" eb="6">
      <t>コウジ</t>
    </rPh>
    <phoneticPr fontId="12"/>
  </si>
  <si>
    <t>建設キャリアアップシステムの作業員登録を行った労働者数</t>
  </si>
  <si>
    <t>工期</t>
  </si>
  <si>
    <t>加積通過率 %</t>
    <rPh sb="0" eb="1">
      <t>カ</t>
    </rPh>
    <rPh sb="1" eb="2">
      <t>セキ</t>
    </rPh>
    <rPh sb="2" eb="4">
      <t>ツウカ</t>
    </rPh>
    <rPh sb="4" eb="5">
      <t>リツ</t>
    </rPh>
    <phoneticPr fontId="12"/>
  </si>
  <si>
    <t>主任技術者</t>
  </si>
  <si>
    <t>専　任
非専任</t>
  </si>
  <si>
    <t>特定専門工事の該当</t>
  </si>
  <si>
    <t>施工体系図</t>
  </si>
  <si>
    <r>
      <t>事</t>
    </r>
    <r>
      <rPr>
        <sz val="9"/>
        <color rgb="00000000"/>
        <rFont val="ＭＳ 明朝"/>
      </rPr>
      <t>前調査の結果</t>
    </r>
  </si>
  <si>
    <t>発　注　者　名</t>
    <rPh sb="0" eb="1">
      <t>パツ</t>
    </rPh>
    <rPh sb="2" eb="3">
      <t>チュウ</t>
    </rPh>
    <rPh sb="4" eb="5">
      <t>シャ</t>
    </rPh>
    <rPh sb="6" eb="7">
      <t>メイ</t>
    </rPh>
    <phoneticPr fontId="12"/>
  </si>
  <si>
    <t>　共済契約者である元請負人の建設キャリアアップシステム事業者登録の有無</t>
  </si>
  <si>
    <t>摘要</t>
    <rPh sb="0" eb="2">
      <t>テキヨウ</t>
    </rPh>
    <phoneticPr fontId="12"/>
  </si>
  <si>
    <t>工　事　名　称</t>
    <rPh sb="0" eb="1">
      <t>コウ</t>
    </rPh>
    <rPh sb="2" eb="3">
      <t>コト</t>
    </rPh>
    <rPh sb="4" eb="5">
      <t>ナ</t>
    </rPh>
    <rPh sb="6" eb="7">
      <t>ショウ</t>
    </rPh>
    <phoneticPr fontId="12"/>
  </si>
  <si>
    <t>監理技術者を補佐する者</t>
    <rPh sb="0" eb="2">
      <t>カンリ</t>
    </rPh>
    <rPh sb="2" eb="5">
      <t>ギジュツシャ</t>
    </rPh>
    <rPh sb="6" eb="8">
      <t>ホサ</t>
    </rPh>
    <rPh sb="10" eb="11">
      <t>モノ</t>
    </rPh>
    <phoneticPr fontId="12"/>
  </si>
  <si>
    <t>　更新、変更した内容を記録するもので、書類作成には使用しません。</t>
    <rPh sb="4" eb="6">
      <t>ヘンコウ</t>
    </rPh>
    <rPh sb="8" eb="10">
      <t>ナイヨウ</t>
    </rPh>
    <phoneticPr fontId="12"/>
  </si>
  <si>
    <r>
      <t>規</t>
    </r>
    <r>
      <rPr>
        <sz val="11"/>
        <color rgb="00000000"/>
        <rFont val="ＭＳ 明朝"/>
      </rPr>
      <t>格</t>
    </r>
  </si>
  <si>
    <t>番号</t>
  </si>
  <si>
    <t>企業名・事業者ID</t>
  </si>
  <si>
    <t>代表者氏名</t>
    <rPh sb="0" eb="2">
      <t>ダイヒョウ</t>
    </rPh>
    <rPh sb="2" eb="3">
      <t>シャ</t>
    </rPh>
    <rPh sb="3" eb="5">
      <t>シメイ</t>
    </rPh>
    <phoneticPr fontId="12"/>
  </si>
  <si>
    <t>建設業許可番号1</t>
    <rPh sb="0" eb="3">
      <t>ケンセツギョウ</t>
    </rPh>
    <rPh sb="3" eb="5">
      <t>キョカ</t>
    </rPh>
    <rPh sb="5" eb="7">
      <t>バンゴウ</t>
    </rPh>
    <phoneticPr fontId="12"/>
  </si>
  <si>
    <t>※この書類は、下請負業者編成表に基づき、元請業者が作成する。</t>
    <rPh sb="3" eb="5">
      <t>ショルイ</t>
    </rPh>
    <rPh sb="7" eb="8">
      <t>シタ</t>
    </rPh>
    <rPh sb="8" eb="10">
      <t>ウケオイ</t>
    </rPh>
    <rPh sb="10" eb="12">
      <t>ギョウシャ</t>
    </rPh>
    <rPh sb="12" eb="14">
      <t>ヘンセイ</t>
    </rPh>
    <rPh sb="14" eb="15">
      <t>ヒョウ</t>
    </rPh>
    <rPh sb="16" eb="17">
      <t>モト</t>
    </rPh>
    <rPh sb="20" eb="22">
      <t>モトウケ</t>
    </rPh>
    <rPh sb="22" eb="24">
      <t>ギョウシャ</t>
    </rPh>
    <rPh sb="25" eb="27">
      <t>サクセイ</t>
    </rPh>
    <phoneticPr fontId="12"/>
  </si>
  <si>
    <t>副　会　長</t>
    <rPh sb="0" eb="1">
      <t>フク</t>
    </rPh>
    <rPh sb="2" eb="3">
      <t>カイ</t>
    </rPh>
    <rPh sb="4" eb="5">
      <t>チョウ</t>
    </rPh>
    <phoneticPr fontId="12"/>
  </si>
  <si>
    <t>保管場所</t>
  </si>
  <si>
    <t>書　　　　記</t>
    <rPh sb="0" eb="1">
      <t>ショ</t>
    </rPh>
    <rPh sb="5" eb="6">
      <t>キ</t>
    </rPh>
    <phoneticPr fontId="12"/>
  </si>
  <si>
    <t>特定専門
工事該当
の有無</t>
    <rPh sb="0" eb="2">
      <t>トクテイ</t>
    </rPh>
    <rPh sb="2" eb="4">
      <t>センモン</t>
    </rPh>
    <rPh sb="5" eb="7">
      <t>コウジ</t>
    </rPh>
    <rPh sb="7" eb="9">
      <t>ガイトウ</t>
    </rPh>
    <rPh sb="11" eb="13">
      <t>ウム</t>
    </rPh>
    <phoneticPr fontId="12"/>
  </si>
  <si>
    <t>青森建設工業株式会社
（12345678901234）</t>
    <rPh sb="0" eb="2">
      <t>アオモリ</t>
    </rPh>
    <rPh sb="2" eb="4">
      <t>ケンセツ</t>
    </rPh>
    <phoneticPr fontId="12"/>
  </si>
  <si>
    <r>
      <t>圧
縮
強
度
N/mm</t>
    </r>
    <r>
      <rPr>
        <vertAlign val="superscript"/>
        <sz val="14"/>
        <color theme="1"/>
        <rFont val="ＭＳ ゴシック"/>
      </rPr>
      <t>2</t>
    </r>
    <rPh sb="0" eb="1">
      <t>アツ</t>
    </rPh>
    <rPh sb="2" eb="3">
      <t>チヂミ</t>
    </rPh>
    <rPh sb="4" eb="5">
      <t>ツヨシ</t>
    </rPh>
    <rPh sb="6" eb="7">
      <t>ド</t>
    </rPh>
    <phoneticPr fontId="12"/>
  </si>
  <si>
    <t>その他（　　　　　　　  　）</t>
  </si>
  <si>
    <t>株式会社秋田建設
（34567890123456）</t>
  </si>
  <si>
    <t>関東工業株式会社
（01234567890123）</t>
    <rPh sb="0" eb="2">
      <t>カントウ</t>
    </rPh>
    <phoneticPr fontId="12"/>
  </si>
  <si>
    <r>
      <t>会</t>
    </r>
    <r>
      <rPr>
        <sz val="11"/>
        <color indexed="8"/>
        <rFont val="DejaVu Sans"/>
      </rPr>
      <t>社名・
事業者</t>
    </r>
    <r>
      <rPr>
        <sz val="11"/>
        <color indexed="8"/>
        <rFont val="ＭＳ 明朝"/>
      </rPr>
      <t>ID</t>
    </r>
  </si>
  <si>
    <t>有限会社埼玉鉄筋
（0000123456789）</t>
    <rPh sb="0" eb="4">
      <t>ユウゲンカイシャ</t>
    </rPh>
    <phoneticPr fontId="12"/>
  </si>
  <si>
    <t>山形電機工業株式会社
（00123456781111）</t>
    <rPh sb="0" eb="2">
      <t>ヤマガタ</t>
    </rPh>
    <rPh sb="2" eb="4">
      <t>デンキ</t>
    </rPh>
    <phoneticPr fontId="12"/>
  </si>
  <si>
    <t>本体構造の工事　□有　□無</t>
    <rPh sb="0" eb="2">
      <t>ホンタイ</t>
    </rPh>
    <rPh sb="2" eb="4">
      <t>コウゾウ</t>
    </rPh>
    <rPh sb="5" eb="7">
      <t>コウジ</t>
    </rPh>
    <rPh sb="9" eb="10">
      <t>ユウ</t>
    </rPh>
    <rPh sb="12" eb="13">
      <t>ム</t>
    </rPh>
    <phoneticPr fontId="12"/>
  </si>
  <si>
    <t>福島工業株式会社
（00123456781116）</t>
    <rPh sb="0" eb="2">
      <t>フクシマ</t>
    </rPh>
    <rPh sb="2" eb="4">
      <t>コウギョウ</t>
    </rPh>
    <phoneticPr fontId="12"/>
  </si>
  <si>
    <t>確認実施日</t>
    <rPh sb="0" eb="2">
      <t>カクニン</t>
    </rPh>
    <rPh sb="2" eb="5">
      <t>ジッシビ</t>
    </rPh>
    <phoneticPr fontId="12"/>
  </si>
  <si>
    <t>株式会社福井圧送
（00123456781120）</t>
    <rPh sb="4" eb="6">
      <t>フクイ</t>
    </rPh>
    <rPh sb="6" eb="8">
      <t>アッソウ</t>
    </rPh>
    <phoneticPr fontId="12"/>
  </si>
  <si>
    <t>岐阜圧送工業株式会社
（00123456781121）</t>
    <rPh sb="0" eb="2">
      <t>ギフ</t>
    </rPh>
    <rPh sb="2" eb="4">
      <t>アッソウ</t>
    </rPh>
    <rPh sb="4" eb="6">
      <t>コウギョウ</t>
    </rPh>
    <phoneticPr fontId="12"/>
  </si>
  <si>
    <t>株式会社大阪商事
（00123456781126）</t>
    <rPh sb="6" eb="8">
      <t>ショウジ</t>
    </rPh>
    <phoneticPr fontId="12"/>
  </si>
  <si>
    <t>残存物品</t>
    <rPh sb="0" eb="2">
      <t>ザンゾン</t>
    </rPh>
    <rPh sb="2" eb="4">
      <t>ブッピン</t>
    </rPh>
    <phoneticPr fontId="12"/>
  </si>
  <si>
    <t>奈良建販株式会社
（00123456781127）</t>
    <rPh sb="0" eb="2">
      <t>ナラ</t>
    </rPh>
    <rPh sb="2" eb="4">
      <t>ケンパン</t>
    </rPh>
    <rPh sb="4" eb="8">
      <t>カブシキガイシャ</t>
    </rPh>
    <phoneticPr fontId="12"/>
  </si>
  <si>
    <t>その他（　　　　　　　　　　　　　　　　　　　　　　　　　　　）</t>
  </si>
  <si>
    <t>※対象工事における労働者の建退共加入率</t>
    <rPh sb="1" eb="5">
      <t>タイショウコウジ</t>
    </rPh>
    <rPh sb="9" eb="12">
      <t>ロウドウシャ</t>
    </rPh>
    <rPh sb="13" eb="16">
      <t>ケンタイキョウ</t>
    </rPh>
    <rPh sb="16" eb="18">
      <t>カニュウ</t>
    </rPh>
    <rPh sb="18" eb="19">
      <t>リツ</t>
    </rPh>
    <phoneticPr fontId="12"/>
  </si>
  <si>
    <t>株式会社兵庫道路
（00123456781128）</t>
    <rPh sb="0" eb="4">
      <t>カブシキガイシャ</t>
    </rPh>
    <rPh sb="4" eb="6">
      <t>ヒョウゴ</t>
    </rPh>
    <rPh sb="6" eb="8">
      <t>ドウロ</t>
    </rPh>
    <phoneticPr fontId="12"/>
  </si>
  <si>
    <t>有限会社滋賀道路
（00123456781124）</t>
    <rPh sb="0" eb="2">
      <t>ユウゲン</t>
    </rPh>
    <rPh sb="2" eb="4">
      <t>カイシャ</t>
    </rPh>
    <rPh sb="4" eb="6">
      <t>シガ</t>
    </rPh>
    <rPh sb="6" eb="8">
      <t>ドウロ</t>
    </rPh>
    <phoneticPr fontId="12"/>
  </si>
  <si>
    <t xml:space="preserve">
工作物に
関する
調査の結果
及び
工事着手前
に実施する
措置の内容</t>
    <rPh sb="1" eb="4">
      <t>コウサクブツ</t>
    </rPh>
    <rPh sb="6" eb="7">
      <t>セキ</t>
    </rPh>
    <rPh sb="10" eb="12">
      <t>チョウサ</t>
    </rPh>
    <rPh sb="13" eb="15">
      <t>ケッカ</t>
    </rPh>
    <rPh sb="16" eb="17">
      <t>オヨ</t>
    </rPh>
    <rPh sb="19" eb="21">
      <t>コウジ</t>
    </rPh>
    <rPh sb="21" eb="23">
      <t>チャクシュ</t>
    </rPh>
    <rPh sb="23" eb="24">
      <t>マエ</t>
    </rPh>
    <rPh sb="26" eb="28">
      <t>ジッシ</t>
    </rPh>
    <rPh sb="31" eb="33">
      <t>ソチ</t>
    </rPh>
    <rPh sb="34" eb="36">
      <t>ナイヨウ</t>
    </rPh>
    <phoneticPr fontId="12"/>
  </si>
  <si>
    <t>道道〇〇号線道路改良工事</t>
    <rPh sb="0" eb="2">
      <t>ドウドウ</t>
    </rPh>
    <rPh sb="4" eb="6">
      <t>ゴウセン</t>
    </rPh>
    <rPh sb="6" eb="8">
      <t>ドウロ</t>
    </rPh>
    <rPh sb="8" eb="10">
      <t>カイリョウ</t>
    </rPh>
    <rPh sb="10" eb="12">
      <t>コウジ</t>
    </rPh>
    <phoneticPr fontId="12"/>
  </si>
  <si>
    <t>北海道建設株式会社（01234567890123）</t>
    <rPh sb="0" eb="3">
      <t>ホッカイドウ</t>
    </rPh>
    <phoneticPr fontId="12"/>
  </si>
  <si>
    <t>札幌　一郎</t>
    <rPh sb="0" eb="1">
      <t>サッポロ</t>
    </rPh>
    <rPh sb="2" eb="4">
      <t>イチロウ</t>
    </rPh>
    <phoneticPr fontId="12"/>
  </si>
  <si>
    <t>草加　三郎</t>
    <rPh sb="0" eb="2">
      <t>ソウカ</t>
    </rPh>
    <rPh sb="3" eb="5">
      <t>サブロウ</t>
    </rPh>
    <phoneticPr fontId="12"/>
  </si>
  <si>
    <t>松島　一郎</t>
    <rPh sb="0" eb="2">
      <t>マツシマ</t>
    </rPh>
    <rPh sb="3" eb="5">
      <t>イチロウ</t>
    </rPh>
    <phoneticPr fontId="12"/>
  </si>
  <si>
    <t>柏　一郎</t>
    <rPh sb="0" eb="1">
      <t>カシワ</t>
    </rPh>
    <rPh sb="2" eb="4">
      <t>イチロウ</t>
    </rPh>
    <phoneticPr fontId="12"/>
  </si>
  <si>
    <t>屋根の工事　□有　□無</t>
    <rPh sb="0" eb="2">
      <t>ヤネ</t>
    </rPh>
    <rPh sb="3" eb="5">
      <t>コウジ</t>
    </rPh>
    <rPh sb="7" eb="8">
      <t>ア</t>
    </rPh>
    <rPh sb="10" eb="11">
      <t>ナ</t>
    </rPh>
    <phoneticPr fontId="12"/>
  </si>
  <si>
    <t>水戸　一郎</t>
    <rPh sb="0" eb="2">
      <t>ミト</t>
    </rPh>
    <rPh sb="3" eb="5">
      <t>イチロウ</t>
    </rPh>
    <phoneticPr fontId="12"/>
  </si>
  <si>
    <t>庄内　一郎</t>
    <rPh sb="0" eb="2">
      <t>ショウナイ</t>
    </rPh>
    <rPh sb="3" eb="5">
      <t>イチロウ</t>
    </rPh>
    <phoneticPr fontId="12"/>
  </si>
  <si>
    <t>発生が見込まれる部分（注）</t>
    <rPh sb="0" eb="2">
      <t>ハッセイ</t>
    </rPh>
    <rPh sb="3" eb="5">
      <t>ミコ</t>
    </rPh>
    <rPh sb="8" eb="10">
      <t>ブブン</t>
    </rPh>
    <rPh sb="11" eb="12">
      <t>チュウ</t>
    </rPh>
    <phoneticPr fontId="12"/>
  </si>
  <si>
    <t>建設キャリアアップシステム登録情報</t>
  </si>
  <si>
    <t>愛知　一郎</t>
    <rPh sb="0" eb="2">
      <t>アイチ</t>
    </rPh>
    <rPh sb="3" eb="5">
      <t>イチロウ</t>
    </rPh>
    <phoneticPr fontId="12"/>
  </si>
  <si>
    <t>甲府　一郎</t>
    <rPh sb="0" eb="2">
      <t>コウフ</t>
    </rPh>
    <rPh sb="3" eb="5">
      <t>イチロウ</t>
    </rPh>
    <phoneticPr fontId="12"/>
  </si>
  <si>
    <t>長岡　一郎</t>
    <rPh sb="0" eb="2">
      <t>ナガオカ</t>
    </rPh>
    <rPh sb="3" eb="5">
      <t>イチロウ</t>
    </rPh>
    <phoneticPr fontId="12"/>
  </si>
  <si>
    <t>大町　二郎</t>
    <rPh sb="0" eb="2">
      <t>オオマチ</t>
    </rPh>
    <rPh sb="3" eb="5">
      <t>ジロウ</t>
    </rPh>
    <phoneticPr fontId="12"/>
  </si>
  <si>
    <t>津　一郎</t>
    <rPh sb="0" eb="1">
      <t>ツ</t>
    </rPh>
    <rPh sb="2" eb="4">
      <t>イチロウ</t>
    </rPh>
    <phoneticPr fontId="12"/>
  </si>
  <si>
    <r>
      <t>屋</t>
    </r>
    <r>
      <rPr>
        <sz val="9"/>
        <color rgb="00000000"/>
        <rFont val="ＭＳ 明朝"/>
      </rPr>
      <t>根用折版断熱材</t>
    </r>
  </si>
  <si>
    <t>嵐山　一郎</t>
    <rPh sb="0" eb="2">
      <t>アラシヤマ</t>
    </rPh>
    <rPh sb="3" eb="5">
      <t>イチロウ</t>
    </rPh>
    <phoneticPr fontId="12"/>
  </si>
  <si>
    <t>茨城県〇〇郡〇〇町１００００</t>
  </si>
  <si>
    <t>西宮一郎</t>
    <rPh sb="0" eb="2">
      <t>ニシノミヤ</t>
    </rPh>
    <rPh sb="2" eb="4">
      <t>イチロウ</t>
    </rPh>
    <phoneticPr fontId="12"/>
  </si>
  <si>
    <t>神戸　一郎</t>
    <rPh sb="0" eb="2">
      <t>コウベ</t>
    </rPh>
    <rPh sb="3" eb="5">
      <t>イチロウ</t>
    </rPh>
    <phoneticPr fontId="12"/>
  </si>
  <si>
    <r>
      <t>築年数</t>
    </r>
    <r>
      <rPr>
        <u/>
        <sz val="11"/>
        <color auto="1"/>
        <rFont val="ＪＳ明朝"/>
      </rPr>
      <t>　　　　</t>
    </r>
    <r>
      <rPr>
        <sz val="11"/>
        <color auto="1"/>
        <rFont val="ＪＳ明朝"/>
      </rPr>
      <t>年、棟数</t>
    </r>
    <r>
      <rPr>
        <u/>
        <sz val="11"/>
        <color auto="1"/>
        <rFont val="ＪＳ明朝"/>
      </rPr>
      <t>　　　　</t>
    </r>
    <r>
      <rPr>
        <sz val="11"/>
        <color auto="1"/>
        <rFont val="ＪＳ明朝"/>
      </rPr>
      <t xml:space="preserve">棟
</t>
    </r>
    <rPh sb="0" eb="3">
      <t>チクネンスウ</t>
    </rPh>
    <rPh sb="7" eb="8">
      <t>ネン</t>
    </rPh>
    <rPh sb="9" eb="10">
      <t>ムネ</t>
    </rPh>
    <rPh sb="10" eb="11">
      <t>カズ</t>
    </rPh>
    <rPh sb="15" eb="16">
      <t>ムネ</t>
    </rPh>
    <phoneticPr fontId="12"/>
  </si>
  <si>
    <t>有田　一郎</t>
    <rPh sb="0" eb="2">
      <t>アリタ</t>
    </rPh>
    <rPh sb="3" eb="5">
      <t>イチロウ</t>
    </rPh>
    <phoneticPr fontId="12"/>
  </si>
  <si>
    <t>大津　一郎</t>
    <rPh sb="0" eb="2">
      <t>オオツ</t>
    </rPh>
    <rPh sb="3" eb="5">
      <t>イチロウ</t>
    </rPh>
    <phoneticPr fontId="12"/>
  </si>
  <si>
    <r>
      <t>［</t>
    </r>
    <r>
      <rPr>
        <sz val="11"/>
        <color indexed="8"/>
        <rFont val="DejaVu Sans"/>
      </rPr>
      <t>会社名・事業者</t>
    </r>
    <r>
      <rPr>
        <sz val="11"/>
        <color indexed="8"/>
        <rFont val="ＭＳ 明朝"/>
      </rPr>
      <t>ID</t>
    </r>
    <r>
      <rPr>
        <sz val="11"/>
        <color indexed="8"/>
        <rFont val="DejaVu Sans"/>
      </rPr>
      <t>］</t>
    </r>
  </si>
  <si>
    <t>一般土木工事</t>
    <rPh sb="0" eb="2">
      <t>イッパン</t>
    </rPh>
    <rPh sb="2" eb="4">
      <t>ドボク</t>
    </rPh>
    <rPh sb="4" eb="6">
      <t>コウジ</t>
    </rPh>
    <phoneticPr fontId="12"/>
  </si>
  <si>
    <t>とび・土工工事</t>
  </si>
  <si>
    <t>型枠工事</t>
    <rPh sb="0" eb="2">
      <t>カタワク</t>
    </rPh>
    <rPh sb="2" eb="4">
      <t>コウジ</t>
    </rPh>
    <phoneticPr fontId="12"/>
  </si>
  <si>
    <t>共通仕様書1-1-1-19</t>
  </si>
  <si>
    <t>分別解体等の方法</t>
    <rPh sb="0" eb="2">
      <t>ブンベツ</t>
    </rPh>
    <rPh sb="2" eb="5">
      <t>カイタイトウ</t>
    </rPh>
    <rPh sb="6" eb="8">
      <t>ホウホウ</t>
    </rPh>
    <phoneticPr fontId="12"/>
  </si>
  <si>
    <t>鉄筋工事</t>
    <rPh sb="0" eb="2">
      <t>テッキン</t>
    </rPh>
    <rPh sb="2" eb="4">
      <t>コウジ</t>
    </rPh>
    <phoneticPr fontId="12"/>
  </si>
  <si>
    <t>②ロートとベースプレートの体積を満たす砂の質量</t>
    <rPh sb="13" eb="15">
      <t>タイセキ</t>
    </rPh>
    <rPh sb="16" eb="17">
      <t>ミ</t>
    </rPh>
    <rPh sb="19" eb="20">
      <t>スナ</t>
    </rPh>
    <rPh sb="21" eb="23">
      <t>シツリョウ</t>
    </rPh>
    <phoneticPr fontId="12"/>
  </si>
  <si>
    <t>2020年9月21日～
2021年8月31日</t>
  </si>
  <si>
    <t>美浜　三郎</t>
    <rPh sb="0" eb="2">
      <t>ビハマ</t>
    </rPh>
    <rPh sb="3" eb="5">
      <t>サブロウ</t>
    </rPh>
    <phoneticPr fontId="12"/>
  </si>
  <si>
    <t>2020年6月10日～
2021年8月31日</t>
  </si>
  <si>
    <t>2020年9月25日～
2021年9月24日</t>
  </si>
  <si>
    <t>令和　　年　　月　　日</t>
    <rPh sb="0" eb="2">
      <t>れいわ</t>
    </rPh>
    <rPh sb="4" eb="5">
      <t>ねん</t>
    </rPh>
    <rPh sb="7" eb="8">
      <t>がつ</t>
    </rPh>
    <rPh sb="10" eb="11">
      <t>にち</t>
    </rPh>
    <phoneticPr fontId="60" type="Hiragana"/>
  </si>
  <si>
    <t>とび・土工工事業　知事
（特-29）第45678号</t>
  </si>
  <si>
    <t>とび・土工工事業　知事
（般-1）第56789号</t>
  </si>
  <si>
    <t>工事業</t>
  </si>
  <si>
    <t>□受理</t>
    <rPh sb="1" eb="3">
      <t>ジュリ</t>
    </rPh>
    <phoneticPr fontId="12"/>
  </si>
  <si>
    <t>電気工事業　知事（般-29）
第0012８号</t>
  </si>
  <si>
    <t>とび・土工工事業　知事
（般-29）第00201号</t>
    <rPh sb="13" eb="14">
      <t>ハン</t>
    </rPh>
    <phoneticPr fontId="12"/>
  </si>
  <si>
    <t>　　　下記のとおり支給品を受領しました。</t>
  </si>
  <si>
    <t>大工工事業　知事
（般-29）第00211号</t>
  </si>
  <si>
    <t>鉄筋工事業　知事
（般-29）第00205号</t>
  </si>
  <si>
    <t>とび・土木工事業　知事
（般-29）第00212号</t>
    <rPh sb="3" eb="5">
      <t>ドボク</t>
    </rPh>
    <phoneticPr fontId="12"/>
  </si>
  <si>
    <t>　　　　２　工事中に特定建築材料を見つけた場合、再度説明すること。</t>
  </si>
  <si>
    <t>とび・土木工事業　知事
（般-29）第0012８号</t>
    <rPh sb="3" eb="5">
      <t>ドボク</t>
    </rPh>
    <phoneticPr fontId="12"/>
  </si>
  <si>
    <t>殿</t>
  </si>
  <si>
    <t>とび・土木工事業　知事
（般-29）第00129号</t>
  </si>
  <si>
    <t>工事概要、計画工程表、現場組織表、指定・主要機械、主要資材、施工方法、施工管理計画、安全管理、交通管理、環境対策</t>
    <rPh sb="0" eb="2">
      <t>コウジ</t>
    </rPh>
    <rPh sb="2" eb="4">
      <t>ガイヨウ</t>
    </rPh>
    <rPh sb="5" eb="7">
      <t>ケイカク</t>
    </rPh>
    <rPh sb="7" eb="10">
      <t>コウテイヒョウ</t>
    </rPh>
    <rPh sb="11" eb="13">
      <t>ゲンバ</t>
    </rPh>
    <rPh sb="13" eb="16">
      <t>ソシキ</t>
    </rPh>
    <rPh sb="17" eb="19">
      <t>シテイ</t>
    </rPh>
    <rPh sb="20" eb="22">
      <t>シュヨウ</t>
    </rPh>
    <rPh sb="22" eb="24">
      <t>キカイ</t>
    </rPh>
    <rPh sb="25" eb="27">
      <t>シュヨウ</t>
    </rPh>
    <rPh sb="27" eb="29">
      <t>シザイ</t>
    </rPh>
    <rPh sb="30" eb="34">
      <t>セコウホ</t>
    </rPh>
    <rPh sb="35" eb="41">
      <t>セコウカンリ</t>
    </rPh>
    <rPh sb="42" eb="46">
      <t>アンゼ</t>
    </rPh>
    <rPh sb="47" eb="51">
      <t>コウツウ</t>
    </rPh>
    <rPh sb="52" eb="54">
      <t>カンキョウ</t>
    </rPh>
    <rPh sb="54" eb="56">
      <t>タイサク</t>
    </rPh>
    <phoneticPr fontId="12"/>
  </si>
  <si>
    <r>
      <t>単</t>
    </r>
    <r>
      <rPr>
        <sz val="10"/>
        <color rgb="00000000"/>
        <rFont val="ＭＳ 明朝"/>
      </rPr>
      <t>位</t>
    </r>
  </si>
  <si>
    <t>上 限
規 格</t>
    <rPh sb="0" eb="1">
      <t>ジョウ</t>
    </rPh>
    <rPh sb="2" eb="3">
      <t>キリ</t>
    </rPh>
    <rPh sb="4" eb="5">
      <t>キ</t>
    </rPh>
    <rPh sb="6" eb="7">
      <t>カク</t>
    </rPh>
    <phoneticPr fontId="12"/>
  </si>
  <si>
    <t>契約検査課</t>
  </si>
  <si>
    <t>舗装工事業　知事
（般-29）第00131号</t>
    <rPh sb="0" eb="2">
      <t>ホソウ</t>
    </rPh>
    <phoneticPr fontId="12"/>
  </si>
  <si>
    <t>令和　年　月　日</t>
    <rPh sb="0" eb="2">
      <t>れいわ</t>
    </rPh>
    <rPh sb="3" eb="4">
      <t>ねん</t>
    </rPh>
    <rPh sb="5" eb="6">
      <t>がつ</t>
    </rPh>
    <rPh sb="7" eb="8">
      <t>にち</t>
    </rPh>
    <phoneticPr fontId="60" type="Hiragana"/>
  </si>
  <si>
    <t>とび・土木工事業　知事
（般-29）第00122号</t>
  </si>
  <si>
    <t>三沢　二郎</t>
    <rPh sb="0" eb="2">
      <t>ミサワ</t>
    </rPh>
    <rPh sb="3" eb="5">
      <t>ジロウ</t>
    </rPh>
    <phoneticPr fontId="12"/>
  </si>
  <si>
    <t>足立　二郎</t>
    <rPh sb="0" eb="2">
      <t>アダチ</t>
    </rPh>
    <rPh sb="3" eb="5">
      <t>ジロウ</t>
    </rPh>
    <phoneticPr fontId="12"/>
  </si>
  <si>
    <t>松戸　二郎</t>
    <rPh sb="0" eb="2">
      <t>マツド</t>
    </rPh>
    <rPh sb="3" eb="5">
      <t>ジロウ</t>
    </rPh>
    <phoneticPr fontId="12"/>
  </si>
  <si>
    <t>②特定粉じん排出等作業の実施の期間</t>
  </si>
  <si>
    <t>日立　二郎</t>
    <rPh sb="0" eb="2">
      <t>ヒタチ</t>
    </rPh>
    <rPh sb="3" eb="5">
      <t>ジロウ</t>
    </rPh>
    <phoneticPr fontId="12"/>
  </si>
  <si>
    <t>鶴岡　二郎</t>
    <rPh sb="0" eb="2">
      <t>ツルオカ</t>
    </rPh>
    <rPh sb="3" eb="5">
      <t>ジロウ</t>
    </rPh>
    <phoneticPr fontId="12"/>
  </si>
  <si>
    <t>工事番号および
工事名</t>
    <rPh sb="0" eb="2">
      <t>コウジ</t>
    </rPh>
    <rPh sb="2" eb="4">
      <t>バンゴウ</t>
    </rPh>
    <rPh sb="8" eb="11">
      <t>コウジメイ</t>
    </rPh>
    <phoneticPr fontId="12"/>
  </si>
  <si>
    <t>梅田　二郎</t>
    <rPh sb="0" eb="2">
      <t>ウメダ</t>
    </rPh>
    <rPh sb="3" eb="5">
      <t>ジロウ</t>
    </rPh>
    <phoneticPr fontId="12"/>
  </si>
  <si>
    <t>魚津　二郎</t>
    <rPh sb="0" eb="2">
      <t>ウオヅ</t>
    </rPh>
    <rPh sb="3" eb="5">
      <t>ジロウ</t>
    </rPh>
    <phoneticPr fontId="12"/>
  </si>
  <si>
    <t>宇治　二郎</t>
    <rPh sb="0" eb="2">
      <t>ウジ</t>
    </rPh>
    <rPh sb="3" eb="5">
      <t>ジロウ</t>
    </rPh>
    <phoneticPr fontId="12"/>
  </si>
  <si>
    <t>注４）  工事種別、工法等により「就労予定労働者数①」が著しく少ない場合は、その理由の分かる資料をつけてください。</t>
  </si>
  <si>
    <t>女川　三郎</t>
    <rPh sb="0" eb="2">
      <t>オナガワ</t>
    </rPh>
    <rPh sb="3" eb="5">
      <t>サブロウ</t>
    </rPh>
    <phoneticPr fontId="12"/>
  </si>
  <si>
    <t>大田　三郎</t>
    <rPh sb="0" eb="2">
      <t>オオタ</t>
    </rPh>
    <rPh sb="3" eb="5">
      <t>サブロウ</t>
    </rPh>
    <phoneticPr fontId="12"/>
  </si>
  <si>
    <t>□有　□無</t>
    <rPh sb="1" eb="2">
      <t>ア</t>
    </rPh>
    <rPh sb="4" eb="5">
      <t>ナ</t>
    </rPh>
    <phoneticPr fontId="12"/>
  </si>
  <si>
    <t>成田　三郎</t>
    <rPh sb="0" eb="2">
      <t>ナリタ</t>
    </rPh>
    <rPh sb="3" eb="5">
      <t>サブロウ</t>
    </rPh>
    <phoneticPr fontId="12"/>
  </si>
  <si>
    <t>豊橋　三郎</t>
    <rPh sb="0" eb="2">
      <t>トヨハシ</t>
    </rPh>
    <rPh sb="3" eb="5">
      <t>サブロウ</t>
    </rPh>
    <phoneticPr fontId="12"/>
  </si>
  <si>
    <t>下田　三郎</t>
    <rPh sb="0" eb="2">
      <t>シモダ</t>
    </rPh>
    <rPh sb="3" eb="5">
      <t>サブロウ</t>
    </rPh>
    <phoneticPr fontId="12"/>
  </si>
  <si>
    <t>　w=</t>
  </si>
  <si>
    <t>富士　三郎</t>
    <rPh sb="0" eb="2">
      <t>フジ</t>
    </rPh>
    <rPh sb="3" eb="5">
      <t>サブロウ</t>
    </rPh>
    <phoneticPr fontId="12"/>
  </si>
  <si>
    <t>新発田　三郎</t>
    <rPh sb="0" eb="3">
      <t>シバタ</t>
    </rPh>
    <rPh sb="4" eb="6">
      <t>サブロウ</t>
    </rPh>
    <phoneticPr fontId="12"/>
  </si>
  <si>
    <t>高岡　三郎</t>
    <rPh sb="0" eb="2">
      <t>タカオカ</t>
    </rPh>
    <rPh sb="3" eb="5">
      <t>サブロウ</t>
    </rPh>
    <phoneticPr fontId="12"/>
  </si>
  <si>
    <t>シート名</t>
    <rPh sb="3" eb="4">
      <t>メイ</t>
    </rPh>
    <phoneticPr fontId="12"/>
  </si>
  <si>
    <t>舞鶴　三郎</t>
    <rPh sb="0" eb="2">
      <t>マイヅル</t>
    </rPh>
    <rPh sb="3" eb="5">
      <t>サブロウ</t>
    </rPh>
    <phoneticPr fontId="12"/>
  </si>
  <si>
    <t>□アスファルト・コンクリート　□木材</t>
    <rPh sb="16" eb="18">
      <t>モクザイ</t>
    </rPh>
    <phoneticPr fontId="12"/>
  </si>
  <si>
    <t>難波　三郎</t>
    <rPh sb="0" eb="2">
      <t>ナンバ</t>
    </rPh>
    <rPh sb="3" eb="5">
      <t>サブロウ</t>
    </rPh>
    <phoneticPr fontId="12"/>
  </si>
  <si>
    <t>（頁計）</t>
    <rPh sb="1" eb="2">
      <t>ページ</t>
    </rPh>
    <rPh sb="2" eb="3">
      <t>ケイ</t>
    </rPh>
    <phoneticPr fontId="12"/>
  </si>
  <si>
    <t>新宮　三郎</t>
    <rPh sb="0" eb="2">
      <t>シングウ</t>
    </rPh>
    <rPh sb="3" eb="5">
      <t>サブロウ</t>
    </rPh>
    <phoneticPr fontId="12"/>
  </si>
  <si>
    <t>函館　四郎</t>
    <rPh sb="0" eb="1">
      <t>ハコダテ</t>
    </rPh>
    <rPh sb="2" eb="4">
      <t>シロウ</t>
    </rPh>
    <phoneticPr fontId="12"/>
  </si>
  <si>
    <t xml:space="preserve">通学路　□有　□無
</t>
  </si>
  <si>
    <t>室蘭　五郎</t>
    <rPh sb="0" eb="1">
      <t>ムロラン</t>
    </rPh>
    <rPh sb="2" eb="4">
      <t>ゴロウ</t>
    </rPh>
    <phoneticPr fontId="12"/>
  </si>
  <si>
    <t>元請建材（株）・〇〇</t>
  </si>
  <si>
    <t>載荷圧力（kN/m2）</t>
    <rPh sb="0" eb="2">
      <t>サイカ</t>
    </rPh>
    <rPh sb="2" eb="4">
      <t>アツリョク</t>
    </rPh>
    <phoneticPr fontId="12"/>
  </si>
  <si>
    <t>出来形管理図表</t>
    <rPh sb="0" eb="2">
      <t>デキ</t>
    </rPh>
    <rPh sb="2" eb="3">
      <t>ガタ</t>
    </rPh>
    <rPh sb="3" eb="5">
      <t>カンリ</t>
    </rPh>
    <rPh sb="5" eb="7">
      <t>ズヒョウ</t>
    </rPh>
    <phoneticPr fontId="12"/>
  </si>
  <si>
    <t>杭基礎</t>
  </si>
  <si>
    <r>
      <t>本</t>
    </r>
    <r>
      <rPr>
        <sz val="11"/>
        <color rgb="00000000"/>
        <rFont val="ＭＳ 明朝"/>
      </rPr>
      <t>工事について、上記の材料使用を承諾します。</t>
    </r>
  </si>
  <si>
    <r>
      <t>(</t>
    </r>
    <r>
      <rPr>
        <sz val="10"/>
        <color indexed="8"/>
        <rFont val="DejaVu Sans"/>
      </rPr>
      <t>有）一次下請工業・〇〇</t>
    </r>
  </si>
  <si>
    <t>再資源化等報告書</t>
  </si>
  <si>
    <t>【二次下請】</t>
  </si>
  <si>
    <t>令和３年４月２８日～令和３年７月３０日</t>
  </si>
  <si>
    <t>左</t>
    <rPh sb="0" eb="1">
      <t>サ</t>
    </rPh>
    <phoneticPr fontId="12"/>
  </si>
  <si>
    <t>６　石綿を含有する成形板等　 (　　　　　　、　　　　　ｍ2)</t>
  </si>
  <si>
    <t>⑦特定粉じん排出等作業の工程を明示した特定工事の工程の概要</t>
  </si>
  <si>
    <t>　① 1回の結果が85%以上　　　　　　　② 3回の平均値が規格値以上</t>
    <rPh sb="4" eb="5">
      <t>カイ</t>
    </rPh>
    <rPh sb="6" eb="8">
      <t>ケッカ</t>
    </rPh>
    <rPh sb="12" eb="14">
      <t>イジョウ</t>
    </rPh>
    <rPh sb="24" eb="25">
      <t>カイ</t>
    </rPh>
    <rPh sb="26" eb="29">
      <t>ヘイキンチ</t>
    </rPh>
    <rPh sb="30" eb="33">
      <t>キカクチ</t>
    </rPh>
    <rPh sb="33" eb="35">
      <t>イジョウ</t>
    </rPh>
    <phoneticPr fontId="12"/>
  </si>
  <si>
    <t>【四次下請】</t>
  </si>
  <si>
    <t>一号特定技能外国人の
従事の状況（有無）</t>
  </si>
  <si>
    <t>③加　入　率</t>
    <rPh sb="1" eb="2">
      <t>カ</t>
    </rPh>
    <rPh sb="3" eb="4">
      <t>イリ</t>
    </rPh>
    <rPh sb="5" eb="6">
      <t>リツ</t>
    </rPh>
    <phoneticPr fontId="12"/>
  </si>
  <si>
    <t>現場
代理人名</t>
  </si>
  <si>
    <t>監理技術者名　
主任技術者名</t>
  </si>
  <si>
    <t>商　　　号</t>
  </si>
  <si>
    <t>試験者</t>
    <rPh sb="0" eb="3">
      <t>シケンシャ</t>
    </rPh>
    <phoneticPr fontId="12"/>
  </si>
  <si>
    <t xml:space="preserve">　　　　　　　　　　　□病院　□その他（　　　　　　　　　　　　　）
</t>
  </si>
  <si>
    <t>資格内容</t>
  </si>
  <si>
    <t>担当
工事内容</t>
  </si>
  <si>
    <t>事業所
整理記号等</t>
  </si>
  <si>
    <t>下請契約</t>
  </si>
  <si>
    <t>建築設備・内装等の工事　□有　□無</t>
    <rPh sb="0" eb="2">
      <t>ケンチク</t>
    </rPh>
    <rPh sb="2" eb="4">
      <t>セツビ</t>
    </rPh>
    <rPh sb="5" eb="7">
      <t>ナイソウ</t>
    </rPh>
    <rPh sb="7" eb="8">
      <t>トウ</t>
    </rPh>
    <rPh sb="9" eb="11">
      <t>コウジ</t>
    </rPh>
    <rPh sb="13" eb="14">
      <t>ア</t>
    </rPh>
    <rPh sb="16" eb="17">
      <t>ナ</t>
    </rPh>
    <phoneticPr fontId="12"/>
  </si>
  <si>
    <t>③外装材・上部構造部分</t>
    <rPh sb="1" eb="4">
      <t>ガイソウザイ</t>
    </rPh>
    <rPh sb="5" eb="7">
      <t>ジョウブ</t>
    </rPh>
    <rPh sb="7" eb="9">
      <t>コウゾウ</t>
    </rPh>
    <rPh sb="9" eb="11">
      <t>ブブン</t>
    </rPh>
    <phoneticPr fontId="12"/>
  </si>
  <si>
    <t>名　　　　　　　　　称</t>
  </si>
  <si>
    <t>加入　　未加入
適用除外</t>
  </si>
  <si>
    <t>空
気
量</t>
    <rPh sb="0" eb="1">
      <t>ソラ</t>
    </rPh>
    <rPh sb="3" eb="4">
      <t>キ</t>
    </rPh>
    <rPh sb="6" eb="7">
      <t>リョウ</t>
    </rPh>
    <phoneticPr fontId="12"/>
  </si>
  <si>
    <t xml:space="preserve"> …安全衛生責任者</t>
  </si>
  <si>
    <t>有　無</t>
  </si>
  <si>
    <t>許　可　番　号</t>
  </si>
  <si>
    <t>知事　一般</t>
  </si>
  <si>
    <t>　　　年　　　月　　　日　</t>
  </si>
  <si>
    <t>安全衛生推進者名</t>
  </si>
  <si>
    <t>①
設　　計</t>
    <rPh sb="2" eb="3">
      <t>セツ</t>
    </rPh>
    <rPh sb="5" eb="6">
      <t>ケイ</t>
    </rPh>
    <phoneticPr fontId="12"/>
  </si>
  <si>
    <t>住　　　　　　　　　所</t>
  </si>
  <si>
    <t>《下請負人に関する事項》</t>
  </si>
  <si>
    <t>　⑳　最 大 乾 燥 密 度　　ρdmax</t>
    <rPh sb="3" eb="4">
      <t>サイ</t>
    </rPh>
    <rPh sb="5" eb="6">
      <t>ダイ</t>
    </rPh>
    <rPh sb="7" eb="8">
      <t>イヌイ</t>
    </rPh>
    <rPh sb="9" eb="10">
      <t>ソウ</t>
    </rPh>
    <rPh sb="11" eb="12">
      <t>ミツ</t>
    </rPh>
    <rPh sb="13" eb="14">
      <t>ド</t>
    </rPh>
    <phoneticPr fontId="12"/>
  </si>
  <si>
    <t>□内装材に木材が含まれる場合</t>
    <rPh sb="1" eb="4">
      <t>ナイソウザイ</t>
    </rPh>
    <rPh sb="5" eb="7">
      <t>モクザイ</t>
    </rPh>
    <rPh sb="8" eb="9">
      <t>フク</t>
    </rPh>
    <rPh sb="12" eb="14">
      <t>バアイ</t>
    </rPh>
    <phoneticPr fontId="12"/>
  </si>
  <si>
    <t>安全衛生責任者名</t>
  </si>
  <si>
    <r>
      <t xml:space="preserve"> 代</t>
    </r>
    <r>
      <rPr>
        <sz val="10.5"/>
        <color rgb="00000000"/>
        <rFont val="ＭＳ 明朝"/>
      </rPr>
      <t>表者名</t>
    </r>
  </si>
  <si>
    <t>雇用管理責任者名</t>
  </si>
  <si>
    <r>
      <t>茨</t>
    </r>
    <r>
      <rPr>
        <sz val="11"/>
        <color indexed="8"/>
        <rFont val="DejaVu Sans"/>
      </rPr>
      <t>城県〇〇〇〇事務所
茨城県〇〇市〇〇町</t>
    </r>
    <r>
      <rPr>
        <sz val="11"/>
        <color indexed="8"/>
        <rFont val="ＭＳ 明朝"/>
      </rPr>
      <t>100</t>
    </r>
  </si>
  <si>
    <r>
      <t>T</t>
    </r>
    <r>
      <rPr>
        <sz val="11"/>
        <color indexed="8"/>
        <rFont val="ＭＳ 明朝"/>
      </rPr>
      <t>EL</t>
    </r>
    <r>
      <rPr>
        <sz val="11"/>
        <color indexed="8"/>
        <rFont val="DejaVu Sans"/>
      </rPr>
      <t>：</t>
    </r>
    <r>
      <rPr>
        <sz val="11"/>
        <color indexed="8"/>
        <rFont val="ＭＳ 明朝"/>
      </rPr>
      <t>0000-00-0000</t>
    </r>
  </si>
  <si>
    <t>本店</t>
  </si>
  <si>
    <t>〇〇支店</t>
  </si>
  <si>
    <t>令和３年　４月２０日　</t>
  </si>
  <si>
    <r>
      <t>〇</t>
    </r>
    <r>
      <rPr>
        <sz val="11"/>
        <color indexed="8"/>
        <rFont val="DejaVu Sans"/>
      </rPr>
      <t>〇県〇〇市〇〇町</t>
    </r>
    <r>
      <rPr>
        <sz val="11"/>
        <color indexed="8"/>
        <rFont val="ＭＳ 明朝"/>
      </rPr>
      <t>200</t>
    </r>
  </si>
  <si>
    <r>
      <t>〇</t>
    </r>
    <r>
      <rPr>
        <sz val="11"/>
        <color indexed="8"/>
        <rFont val="DejaVu Sans"/>
      </rPr>
      <t>〇県〇〇市〇〇町</t>
    </r>
    <r>
      <rPr>
        <sz val="11"/>
        <color indexed="8"/>
        <rFont val="ＭＳ 明朝"/>
      </rPr>
      <t>300</t>
    </r>
  </si>
  <si>
    <t>契約書記載のとおり</t>
  </si>
  <si>
    <t>一級土木施工管理技士</t>
  </si>
  <si>
    <t>適　宜</t>
    <rPh sb="0" eb="1">
      <t>テキ</t>
    </rPh>
    <rPh sb="2" eb="3">
      <t>ムベ</t>
    </rPh>
    <phoneticPr fontId="12"/>
  </si>
  <si>
    <t>一級土木施工管理技士補</t>
  </si>
  <si>
    <t>令和３年３月１日</t>
  </si>
  <si>
    <t>□飛散性石綿の適正処理の実施</t>
  </si>
  <si>
    <t>888-888888-8</t>
  </si>
  <si>
    <t>（有）一次下請工業
　〇〇</t>
  </si>
  <si>
    <r>
      <t xml:space="preserve">工 </t>
    </r>
    <r>
      <rPr>
        <sz val="11"/>
        <color rgb="00000000"/>
        <rFont val="ＭＳ 明朝"/>
      </rPr>
      <t>事
番 号</t>
    </r>
  </si>
  <si>
    <t>　自　　　令和３年　４月２４日
　至　　　令和３年　６月３０日　　　</t>
  </si>
  <si>
    <t>□□営業所</t>
  </si>
  <si>
    <t>　⑧　水　　の　　質　　量</t>
    <rPh sb="3" eb="4">
      <t>ミズ</t>
    </rPh>
    <phoneticPr fontId="12"/>
  </si>
  <si>
    <r>
      <t xml:space="preserve"> </t>
    </r>
    <r>
      <rPr>
        <sz val="9.5"/>
        <color indexed="8"/>
        <rFont val="DejaVu Sans"/>
      </rPr>
      <t xml:space="preserve">       第　</t>
    </r>
    <r>
      <rPr>
        <sz val="9.5"/>
        <color indexed="8"/>
        <rFont val="ＭＳ 明朝"/>
      </rPr>
      <t xml:space="preserve">YYYYY </t>
    </r>
    <r>
      <rPr>
        <sz val="9.5"/>
        <color indexed="8"/>
        <rFont val="DejaVu Sans"/>
      </rPr>
      <t>号</t>
    </r>
  </si>
  <si>
    <r>
      <t>F</t>
    </r>
    <r>
      <rPr>
        <sz val="10"/>
        <color indexed="8"/>
        <rFont val="ＭＳ 明朝"/>
      </rPr>
      <t>AX</t>
    </r>
    <r>
      <rPr>
        <sz val="10"/>
        <color indexed="8"/>
        <rFont val="DejaVu Sans"/>
      </rPr>
      <t>：</t>
    </r>
    <r>
      <rPr>
        <sz val="10"/>
        <color indexed="8"/>
        <rFont val="ＭＳ 明朝"/>
      </rPr>
      <t>0000-00-0000</t>
    </r>
  </si>
  <si>
    <t>777-777777-7</t>
  </si>
  <si>
    <t>再下請負通知書</t>
  </si>
  <si>
    <t>直近上位
注文者名</t>
  </si>
  <si>
    <t>注文者との
契約日</t>
  </si>
  <si>
    <t>《再下請負関係》</t>
  </si>
  <si>
    <t>←Tから始まる登録番号が記載されていれば押印省略可</t>
    <rPh sb="4" eb="7">
      <t>ハジ</t>
    </rPh>
    <rPh sb="7" eb="9">
      <t>トウロク</t>
    </rPh>
    <rPh sb="9" eb="11">
      <t>バンゴウ</t>
    </rPh>
    <rPh sb="12" eb="14">
      <t>キサイ</t>
    </rPh>
    <rPh sb="20" eb="22">
      <t>オウイン</t>
    </rPh>
    <rPh sb="22" eb="25">
      <t>ショウ</t>
    </rPh>
    <phoneticPr fontId="12"/>
  </si>
  <si>
    <t>様式第031号</t>
    <rPh sb="0" eb="2">
      <t>ヨウシキ</t>
    </rPh>
    <rPh sb="2" eb="3">
      <t>ダイ</t>
    </rPh>
    <rPh sb="6" eb="7">
      <t>ゴウ</t>
    </rPh>
    <phoneticPr fontId="12"/>
  </si>
  <si>
    <t>住所
電話番号</t>
  </si>
  <si>
    <t>再下請負業者及び再下請負契約関係について次のとおり報告いたします。</t>
  </si>
  <si>
    <r>
      <t>元</t>
    </r>
    <r>
      <rPr>
        <sz val="11"/>
        <color indexed="8"/>
        <rFont val="DejaVu Sans"/>
      </rPr>
      <t>請建材</t>
    </r>
    <r>
      <rPr>
        <sz val="11"/>
        <color indexed="8"/>
        <rFont val="ＭＳ 明朝"/>
      </rPr>
      <t>(</t>
    </r>
    <r>
      <rPr>
        <sz val="11"/>
        <color indexed="8"/>
        <rFont val="DejaVu Sans"/>
      </rPr>
      <t>株</t>
    </r>
    <r>
      <rPr>
        <sz val="11"/>
        <color indexed="8"/>
        <rFont val="ＭＳ 明朝"/>
      </rPr>
      <t xml:space="preserve">)
</t>
    </r>
    <r>
      <rPr>
        <sz val="11"/>
        <color indexed="8"/>
        <rFont val="DejaVu Sans"/>
      </rPr>
      <t>〇〇</t>
    </r>
  </si>
  <si>
    <t xml:space="preserve"> mb</t>
  </si>
  <si>
    <r>
      <t>T</t>
    </r>
    <r>
      <rPr>
        <sz val="10"/>
        <color indexed="8"/>
        <rFont val="ＭＳ 明朝"/>
      </rPr>
      <t>EL</t>
    </r>
    <r>
      <rPr>
        <sz val="10"/>
        <color indexed="8"/>
        <rFont val="DejaVu Sans"/>
      </rPr>
      <t>：</t>
    </r>
    <r>
      <rPr>
        <sz val="10"/>
        <color indexed="8"/>
        <rFont val="ＭＳ 明朝"/>
      </rPr>
      <t>0000-00-0000</t>
    </r>
  </si>
  <si>
    <t>（株）二次下請建設
　〇〇</t>
  </si>
  <si>
    <r>
      <t>茨</t>
    </r>
    <r>
      <rPr>
        <sz val="11"/>
        <color indexed="8"/>
        <rFont val="DejaVu Sans"/>
      </rPr>
      <t>城県〇〇市〇〇町</t>
    </r>
    <r>
      <rPr>
        <sz val="11"/>
        <color indexed="8"/>
        <rFont val="ＭＳ 明朝"/>
      </rPr>
      <t>999</t>
    </r>
  </si>
  <si>
    <r>
      <t>　　　使</t>
    </r>
    <r>
      <rPr>
        <sz val="9"/>
        <color rgb="00000000"/>
        <rFont val="ＭＳ 明朝"/>
      </rPr>
      <t>用されている全ての建築材料について該当箇所に印を付すこと。</t>
    </r>
  </si>
  <si>
    <t>払出欄の内訳</t>
    <rPh sb="0" eb="2">
      <t>ハライダシ</t>
    </rPh>
    <rPh sb="2" eb="3">
      <t>ラン</t>
    </rPh>
    <rPh sb="4" eb="6">
      <t>ウチワケ</t>
    </rPh>
    <phoneticPr fontId="12"/>
  </si>
  <si>
    <t>ＡＡＡ橋下部工事に伴う土工事
土工事</t>
  </si>
  <si>
    <t>令和３年　４月２７日　</t>
  </si>
  <si>
    <t>ふりがな</t>
  </si>
  <si>
    <t>いばらき　さぶろう</t>
  </si>
  <si>
    <t>建築物に用いられた建設資材の量の見込み</t>
    <rPh sb="0" eb="3">
      <t>ケンチクブツ</t>
    </rPh>
    <rPh sb="4" eb="5">
      <t>モチ</t>
    </rPh>
    <rPh sb="9" eb="11">
      <t>ケンセツ</t>
    </rPh>
    <rPh sb="11" eb="13">
      <t>シザイ</t>
    </rPh>
    <rPh sb="14" eb="15">
      <t>リョウ</t>
    </rPh>
    <rPh sb="16" eb="18">
      <t>ミコ</t>
    </rPh>
    <phoneticPr fontId="12"/>
  </si>
  <si>
    <t xml:space="preserve"> …職　長</t>
  </si>
  <si>
    <t xml:space="preserve"> …外国人建設就労者</t>
  </si>
  <si>
    <t>※</t>
  </si>
  <si>
    <t>生年月日</t>
  </si>
  <si>
    <t>年齢</t>
  </si>
  <si>
    <t xml:space="preserve"> …女性作業員</t>
  </si>
  <si>
    <r>
      <t>（</t>
    </r>
    <r>
      <rPr>
        <sz val="11"/>
        <color auto="1"/>
        <rFont val="DejaVu Sans"/>
      </rPr>
      <t>　　年　　月　　日作成</t>
    </r>
    <r>
      <rPr>
        <sz val="11"/>
        <color auto="1"/>
        <rFont val="ＭＳ 明朝"/>
      </rPr>
      <t>)</t>
    </r>
  </si>
  <si>
    <t>年金保険</t>
  </si>
  <si>
    <r>
      <t xml:space="preserve"> </t>
    </r>
    <r>
      <rPr>
        <sz val="9"/>
        <color auto="1"/>
        <rFont val="ＭＳ 明朝"/>
      </rPr>
      <t xml:space="preserve">      …18</t>
    </r>
    <r>
      <rPr>
        <sz val="9"/>
        <color auto="1"/>
        <rFont val="DejaVu Sans"/>
      </rPr>
      <t>歳未満の作業員</t>
    </r>
  </si>
  <si>
    <t xml:space="preserve"> …危険有害業務・再発防止教育</t>
  </si>
  <si>
    <t>□電気　□水道　□ガス　□下水道　□鉄道　□電話　□その他（　　　　　　　　　　　）</t>
    <rPh sb="1" eb="3">
      <t>デンキ</t>
    </rPh>
    <rPh sb="5" eb="7">
      <t>スイドウ</t>
    </rPh>
    <rPh sb="13" eb="16">
      <t>ゲスイドウ</t>
    </rPh>
    <rPh sb="18" eb="20">
      <t>テツドウ</t>
    </rPh>
    <rPh sb="22" eb="24">
      <t>デンワ</t>
    </rPh>
    <phoneticPr fontId="12"/>
  </si>
  <si>
    <t>①建築設備・内装材等</t>
    <rPh sb="1" eb="3">
      <t>ケンチク</t>
    </rPh>
    <rPh sb="3" eb="5">
      <t>セツビ</t>
    </rPh>
    <rPh sb="6" eb="8">
      <t>ナイソウ</t>
    </rPh>
    <rPh sb="8" eb="10">
      <t>ザイトウ</t>
    </rPh>
    <phoneticPr fontId="12"/>
  </si>
  <si>
    <r>
      <t>一</t>
    </r>
    <r>
      <rPr>
        <sz val="11"/>
        <color auto="1"/>
        <rFont val="DejaVu Sans"/>
      </rPr>
      <t>次会社名
・事業者</t>
    </r>
    <r>
      <rPr>
        <sz val="11"/>
        <color auto="1"/>
        <rFont val="ＭＳ 明朝"/>
      </rPr>
      <t>ID</t>
    </r>
  </si>
  <si>
    <t>雇入・職長
特別教育</t>
  </si>
  <si>
    <t>技能講習</t>
  </si>
  <si>
    <t>工事請負契約書第38、39条</t>
  </si>
  <si>
    <t>（注）４．各社別に作成するのが原則だが、リース機械等の運転者は一緒でもよい。</t>
  </si>
  <si>
    <r>
      <t>（</t>
    </r>
    <r>
      <rPr>
        <sz val="10"/>
        <color auto="1"/>
        <rFont val="DejaVu Sans"/>
      </rPr>
      <t>注）５．資格・免許等の写しを添付すること。</t>
    </r>
    <r>
      <rPr>
        <sz val="10"/>
        <color auto="1"/>
        <rFont val="ＭＳ 明朝"/>
      </rPr>
      <t>(</t>
    </r>
    <r>
      <rPr>
        <sz val="10"/>
        <color auto="1"/>
        <rFont val="DejaVu Sans"/>
      </rPr>
      <t>発注機関への提出は要しない。）</t>
    </r>
  </si>
  <si>
    <t>新規入場者教育、ＫＹ活動、安全協議会等の記録、指摘及びその是正状況</t>
  </si>
  <si>
    <t>（注）１２．記載事項の一部について、別紙を用いて記載しても差し支えない。</t>
  </si>
  <si>
    <t>提出日　　　　　年　　　月　　　日</t>
  </si>
  <si>
    <t>確認予定日</t>
    <rPh sb="0" eb="2">
      <t>カクニン</t>
    </rPh>
    <phoneticPr fontId="12"/>
  </si>
  <si>
    <r>
      <t>（</t>
    </r>
    <r>
      <rPr>
        <sz val="11"/>
        <color auto="1"/>
        <rFont val="DejaVu Sans"/>
      </rPr>
      <t>　次</t>
    </r>
    <r>
      <rPr>
        <sz val="11"/>
        <color auto="1"/>
        <rFont val="ＭＳ 明朝"/>
      </rPr>
      <t>)</t>
    </r>
    <r>
      <rPr>
        <sz val="11"/>
        <color auto="1"/>
        <rFont val="DejaVu Sans"/>
      </rPr>
      <t>会社名
・事業者</t>
    </r>
    <r>
      <rPr>
        <sz val="11"/>
        <color auto="1"/>
        <rFont val="ＭＳ 明朝"/>
      </rPr>
      <t>ID</t>
    </r>
  </si>
  <si>
    <t>入場年月日</t>
  </si>
  <si>
    <t>受入教育
実施年月日</t>
  </si>
  <si>
    <t>いばらき　いちろう</t>
  </si>
  <si>
    <t>茨城　一郎</t>
  </si>
  <si>
    <t>kN/m2</t>
  </si>
  <si>
    <t>□フロン類回収済み　　□フロン類回収予定</t>
  </si>
  <si>
    <t>〇〇〇〇</t>
  </si>
  <si>
    <t>国土交通省大臣官房技術調査課「詳細設計照査要領」（http://www.ktr.mlit.go.jp/gijyutu/gijyutu00000143.html）</t>
  </si>
  <si>
    <t>いばらき　じろう</t>
  </si>
  <si>
    <t>工事特記仕様書(契約約款附則)、共通仕様書1-1-1-7</t>
    <rPh sb="0" eb="2">
      <t>コウジ</t>
    </rPh>
    <rPh sb="2" eb="4">
      <t>トッキ</t>
    </rPh>
    <rPh sb="4" eb="7">
      <t>シヨウショ</t>
    </rPh>
    <rPh sb="8" eb="10">
      <t>ケイヤク</t>
    </rPh>
    <rPh sb="10" eb="12">
      <t>ヤッカン</t>
    </rPh>
    <rPh sb="12" eb="14">
      <t>フソク</t>
    </rPh>
    <phoneticPr fontId="12"/>
  </si>
  <si>
    <t>（注）一部・全部については、いずれかを二重線で消してください。</t>
    <rPh sb="19" eb="22">
      <t>ニジュウセン</t>
    </rPh>
    <phoneticPr fontId="12"/>
  </si>
  <si>
    <t>茨城　四郎</t>
  </si>
  <si>
    <t>元請業者からこの書面の説明を受けました。
⑯発注者　氏名(法人にあっては名称並びに
　　　　　　　説明を受けた者の職及び氏名)</t>
  </si>
  <si>
    <t>橋梁下部工事作業所
〇〇</t>
  </si>
  <si>
    <t>設計図書の照査確認資料</t>
  </si>
  <si>
    <t>設計基準強度</t>
    <rPh sb="0" eb="2">
      <t>セッケイ</t>
    </rPh>
    <rPh sb="2" eb="4">
      <t>キジュン</t>
    </rPh>
    <rPh sb="4" eb="6">
      <t>キョウド</t>
    </rPh>
    <phoneticPr fontId="12"/>
  </si>
  <si>
    <t>〇〇工</t>
  </si>
  <si>
    <t>女</t>
  </si>
  <si>
    <t>３０歳</t>
  </si>
  <si>
    <t>４５歳</t>
  </si>
  <si>
    <t>適用除外</t>
  </si>
  <si>
    <t>受給者</t>
  </si>
  <si>
    <t xml:space="preserve"> mw</t>
  </si>
  <si>
    <r>
      <t>※</t>
    </r>
    <r>
      <rPr>
        <sz val="11"/>
        <color theme="1"/>
        <rFont val="ＭＳ Ｐゴシック"/>
      </rPr>
      <t>「</t>
    </r>
    <r>
      <rPr>
        <sz val="12"/>
        <color theme="1"/>
        <rFont val="ＭＳ Ｐゴシック"/>
      </rPr>
      <t>□</t>
    </r>
    <r>
      <rPr>
        <sz val="11"/>
        <color theme="1"/>
        <rFont val="ＭＳ Ｐゴシック"/>
      </rPr>
      <t>　２．建退共制度に加入していない」に該当した場合は、「共済契約者番号」は「－」、「うち、被共済者数②」は「０人」とし、これ以外の項目は記載してください。</t>
    </r>
  </si>
  <si>
    <t>【 利用説明 】</t>
    <rPh sb="2" eb="4">
      <t>リヨウ</t>
    </rPh>
    <rPh sb="4" eb="5">
      <t>セツ</t>
    </rPh>
    <rPh sb="5" eb="6">
      <t>メイ</t>
    </rPh>
    <phoneticPr fontId="12"/>
  </si>
  <si>
    <t>無</t>
  </si>
  <si>
    <t>雇入時教育
職長教育</t>
  </si>
  <si>
    <t>施工中・完成時</t>
    <rPh sb="0" eb="2">
      <t>セコウ</t>
    </rPh>
    <rPh sb="2" eb="3">
      <t>チュウ</t>
    </rPh>
    <rPh sb="4" eb="7">
      <t>カンセイジ</t>
    </rPh>
    <phoneticPr fontId="12"/>
  </si>
  <si>
    <t>玉掛
型枠支保工</t>
  </si>
  <si>
    <r>
      <t>⑨</t>
    </r>
    <r>
      <rPr>
        <sz val="9"/>
        <color rgb="00000000"/>
        <rFont val="ＭＳ 明朝"/>
      </rPr>
      <t>調査を終了した年月日</t>
    </r>
  </si>
  <si>
    <t>大型免許
大型特殊</t>
  </si>
  <si>
    <t>建退共事務受託様式第6号</t>
    <rPh sb="0" eb="3">
      <t>ケンタイキョウ</t>
    </rPh>
    <rPh sb="3" eb="5">
      <t>ジム</t>
    </rPh>
    <rPh sb="5" eb="7">
      <t>ジュタク</t>
    </rPh>
    <rPh sb="7" eb="9">
      <t>ヨウシキ</t>
    </rPh>
    <rPh sb="9" eb="10">
      <t>ダイ</t>
    </rPh>
    <rPh sb="11" eb="12">
      <t>ゴウ</t>
    </rPh>
    <phoneticPr fontId="12"/>
  </si>
  <si>
    <t>（元請事業者）</t>
  </si>
  <si>
    <t>〔工事番号および工事名：　　　　　　　　　　　　　　　　　　　　　　　　　　　　　　　　　　　　　　　　　　　　　　　　　　　　　　　　　　　　　</t>
  </si>
  <si>
    <t>いずれか該当する□にレ点をつけてください。</t>
  </si>
  <si>
    <t>注２）  「中退共、商工会など他の退職金制度に加入」の場合は、加入証明書や契約書の写しなど、加入していることが分かる資料をつけてください。</t>
  </si>
  <si>
    <t>　１．建退共制度に加入している</t>
  </si>
  <si>
    <t>工種名</t>
    <rPh sb="0" eb="1">
      <t>コウ</t>
    </rPh>
    <rPh sb="1" eb="2">
      <t>タネ</t>
    </rPh>
    <rPh sb="2" eb="3">
      <t>メイ</t>
    </rPh>
    <phoneticPr fontId="12"/>
  </si>
  <si>
    <t>別表２</t>
    <rPh sb="0" eb="1">
      <t>ベツ</t>
    </rPh>
    <rPh sb="1" eb="2">
      <t>ヒョウ</t>
    </rPh>
    <phoneticPr fontId="12"/>
  </si>
  <si>
    <t xml:space="preserve">  ２．建退共制度に加入していない　（就労予定労働者数</t>
  </si>
  <si>
    <r>
      <t>階</t>
    </r>
    <r>
      <rPr>
        <sz val="9"/>
        <color rgb="00000000"/>
        <rFont val="ＭＳ 明朝"/>
      </rPr>
      <t>建</t>
    </r>
  </si>
  <si>
    <t>下請業者</t>
    <rPh sb="0" eb="2">
      <t>シタウケ</t>
    </rPh>
    <rPh sb="2" eb="4">
      <t>ギョウシャ</t>
    </rPh>
    <phoneticPr fontId="12"/>
  </si>
  <si>
    <t>備考１　事前調査の結果及び特定建築材料に該当しない場合の事前調査の方法の欄は、解体等工事の対象となる建築物等に</t>
  </si>
  <si>
    <t xml:space="preserve"> *⑪　測定器と残った砂の質量</t>
    <rPh sb="4" eb="7">
      <t>ソクテイキ</t>
    </rPh>
    <rPh sb="8" eb="9">
      <t>ノコ</t>
    </rPh>
    <rPh sb="11" eb="12">
      <t>スナ</t>
    </rPh>
    <rPh sb="13" eb="15">
      <t>シツリョウ</t>
    </rPh>
    <phoneticPr fontId="12"/>
  </si>
  <si>
    <t>工事測量結果</t>
  </si>
  <si>
    <t>被共済者以外（①―②）</t>
  </si>
  <si>
    <t>（単位：人）</t>
  </si>
  <si>
    <t>様式第033号</t>
    <rPh sb="0" eb="2">
      <t>ヨウシキ</t>
    </rPh>
    <rPh sb="2" eb="3">
      <t>ダイ</t>
    </rPh>
    <rPh sb="6" eb="7">
      <t>ゴウ</t>
    </rPh>
    <phoneticPr fontId="12"/>
  </si>
  <si>
    <t>工事番号および工事名</t>
    <rPh sb="0" eb="2">
      <t>コウジ</t>
    </rPh>
    <rPh sb="2" eb="4">
      <t>バンゴウ</t>
    </rPh>
    <rPh sb="7" eb="10">
      <t>コウジメイ</t>
    </rPh>
    <phoneticPr fontId="12"/>
  </si>
  <si>
    <t>1. 発注者の指示のとおり</t>
  </si>
  <si>
    <t xml:space="preserve">4.その他 </t>
  </si>
  <si>
    <t>□有</t>
    <rPh sb="1" eb="2">
      <t>ア</t>
    </rPh>
    <phoneticPr fontId="12"/>
  </si>
  <si>
    <t>（参考）</t>
  </si>
  <si>
    <t>購入額の根拠を記入</t>
    <rPh sb="0" eb="3">
      <t>コウニュウガク</t>
    </rPh>
    <rPh sb="4" eb="6">
      <t>コンキョ</t>
    </rPh>
    <rPh sb="7" eb="9">
      <t>キニュウ</t>
    </rPh>
    <phoneticPr fontId="12"/>
  </si>
  <si>
    <t>受注者（元請）</t>
    <rPh sb="0" eb="3">
      <t>ジュチュウシャ</t>
    </rPh>
    <rPh sb="4" eb="6">
      <t>モトウケ</t>
    </rPh>
    <phoneticPr fontId="12"/>
  </si>
  <si>
    <t>建設キャリアアップシステム事業者ID</t>
    <rPh sb="0" eb="2">
      <t>ケンセツ</t>
    </rPh>
    <rPh sb="13" eb="16">
      <t>ジギョウシャ</t>
    </rPh>
    <phoneticPr fontId="12"/>
  </si>
  <si>
    <t>共済証紙購入金額</t>
    <rPh sb="0" eb="2">
      <t>キョウサイ</t>
    </rPh>
    <rPh sb="2" eb="4">
      <t>ショウシ</t>
    </rPh>
    <rPh sb="4" eb="6">
      <t>コウニュウ</t>
    </rPh>
    <rPh sb="6" eb="8">
      <t>キンガク</t>
    </rPh>
    <phoneticPr fontId="12"/>
  </si>
  <si>
    <t>就労予定延人数</t>
    <rPh sb="0" eb="2">
      <t>シュウロウ</t>
    </rPh>
    <rPh sb="2" eb="4">
      <t>ヨテイ</t>
    </rPh>
    <rPh sb="4" eb="5">
      <t>ノ</t>
    </rPh>
    <rPh sb="5" eb="7">
      <t>ニンズウ</t>
    </rPh>
    <phoneticPr fontId="12"/>
  </si>
  <si>
    <t>人日</t>
    <rPh sb="0" eb="1">
      <t>ニン</t>
    </rPh>
    <rPh sb="1" eb="2">
      <t>ニチ</t>
    </rPh>
    <phoneticPr fontId="12"/>
  </si>
  <si>
    <t>中心線ｽﾞﾚ
設計値
と
測定値
の差</t>
    <rPh sb="0" eb="2">
      <t>チュウシン</t>
    </rPh>
    <rPh sb="2" eb="3">
      <t>セン</t>
    </rPh>
    <rPh sb="7" eb="9">
      <t>セッケイ</t>
    </rPh>
    <rPh sb="9" eb="10">
      <t>チ</t>
    </rPh>
    <rPh sb="13" eb="15">
      <t>ソクテイ</t>
    </rPh>
    <rPh sb="15" eb="16">
      <t>チ</t>
    </rPh>
    <rPh sb="18" eb="19">
      <t>サ</t>
    </rPh>
    <phoneticPr fontId="12"/>
  </si>
  <si>
    <t>×</t>
  </si>
  <si>
    <t>購入率</t>
    <rPh sb="0" eb="2">
      <t>コウニュウ</t>
    </rPh>
    <rPh sb="2" eb="3">
      <t>リツ</t>
    </rPh>
    <phoneticPr fontId="12"/>
  </si>
  <si>
    <t>殿</t>
    <rPh sb="0" eb="1">
      <t>トノ</t>
    </rPh>
    <phoneticPr fontId="12"/>
  </si>
  <si>
    <t>供試体寸法</t>
    <rPh sb="0" eb="1">
      <t>キョウ</t>
    </rPh>
    <rPh sb="1" eb="2">
      <t>タメシ</t>
    </rPh>
    <rPh sb="2" eb="3">
      <t>カラダ</t>
    </rPh>
    <rPh sb="3" eb="5">
      <t>スンポウ</t>
    </rPh>
    <phoneticPr fontId="12"/>
  </si>
  <si>
    <t>＝</t>
  </si>
  <si>
    <t>基礎・基礎ぐいの取り壊し　
□有　□無</t>
    <rPh sb="0" eb="2">
      <t>キソ</t>
    </rPh>
    <rPh sb="3" eb="5">
      <t>キソ</t>
    </rPh>
    <rPh sb="8" eb="9">
      <t>ト</t>
    </rPh>
    <rPh sb="10" eb="11">
      <t>コワ</t>
    </rPh>
    <rPh sb="15" eb="16">
      <t>ア</t>
    </rPh>
    <rPh sb="18" eb="19">
      <t>ナ</t>
    </rPh>
    <phoneticPr fontId="12"/>
  </si>
  <si>
    <t>発注者</t>
  </si>
  <si>
    <t>上記工事に係る建設業退職金共済制度の掛金充当実績について、以下のとおり報告します。</t>
  </si>
  <si>
    <t>（Ａ４）</t>
  </si>
  <si>
    <t>工事全体</t>
    <rPh sb="0" eb="2">
      <t>コウジ</t>
    </rPh>
    <rPh sb="2" eb="4">
      <t>ゼンタイ</t>
    </rPh>
    <phoneticPr fontId="12"/>
  </si>
  <si>
    <t>労働者延べ就労日数</t>
    <rPh sb="0" eb="3">
      <t>ロウドウシャ</t>
    </rPh>
    <rPh sb="3" eb="4">
      <t>ノ</t>
    </rPh>
    <rPh sb="5" eb="7">
      <t>シュウロウ</t>
    </rPh>
    <rPh sb="7" eb="9">
      <t>ニッスウ</t>
    </rPh>
    <phoneticPr fontId="12"/>
  </si>
  <si>
    <t>本工事に従事した事業者数（元請を含む）</t>
    <rPh sb="0" eb="1">
      <t>ホン</t>
    </rPh>
    <rPh sb="1" eb="3">
      <t>コウジ</t>
    </rPh>
    <rPh sb="4" eb="6">
      <t>ジュウジ</t>
    </rPh>
    <rPh sb="8" eb="11">
      <t>ジギョウシャ</t>
    </rPh>
    <rPh sb="11" eb="12">
      <t>スウ</t>
    </rPh>
    <rPh sb="13" eb="15">
      <t>モトウケ</t>
    </rPh>
    <rPh sb="16" eb="17">
      <t>フク</t>
    </rPh>
    <phoneticPr fontId="12"/>
  </si>
  <si>
    <t>本工事に従事した労働者数</t>
    <rPh sb="0" eb="1">
      <t>ホン</t>
    </rPh>
    <rPh sb="1" eb="3">
      <t>コウジ</t>
    </rPh>
    <rPh sb="4" eb="6">
      <t>ジュウジ</t>
    </rPh>
    <rPh sb="8" eb="11">
      <t>ロウドウシャ</t>
    </rPh>
    <rPh sb="11" eb="12">
      <t>スウ</t>
    </rPh>
    <phoneticPr fontId="12"/>
  </si>
  <si>
    <t>採用した方式</t>
    <rPh sb="0" eb="2">
      <t>サイヨウ</t>
    </rPh>
    <rPh sb="4" eb="6">
      <t>ホウシキ</t>
    </rPh>
    <phoneticPr fontId="12"/>
  </si>
  <si>
    <t>月</t>
    <rPh sb="0" eb="1">
      <t>ガツ</t>
    </rPh>
    <phoneticPr fontId="12"/>
  </si>
  <si>
    <t>名称</t>
    <rPh sb="0" eb="2">
      <t>メイショウ</t>
    </rPh>
    <phoneticPr fontId="12"/>
  </si>
  <si>
    <t>証紙貼付方式</t>
    <rPh sb="0" eb="2">
      <t>ショウシ</t>
    </rPh>
    <rPh sb="2" eb="4">
      <t>チョウフ</t>
    </rPh>
    <rPh sb="4" eb="6">
      <t>ホウシキ</t>
    </rPh>
    <phoneticPr fontId="12"/>
  </si>
  <si>
    <t>□　１の項　建築物の解体作業のうち、吹付け石綿及び石綿含有</t>
  </si>
  <si>
    <t>共通仕様書2-2</t>
    <rPh sb="0" eb="2">
      <t>キョウツウ</t>
    </rPh>
    <rPh sb="2" eb="5">
      <t>シヨウショ</t>
    </rPh>
    <phoneticPr fontId="167"/>
  </si>
  <si>
    <t>①共済契約成立年月日</t>
    <rPh sb="1" eb="3">
      <t>キョウサイ</t>
    </rPh>
    <rPh sb="3" eb="5">
      <t>ケイヤク</t>
    </rPh>
    <rPh sb="5" eb="7">
      <t>セイリツ</t>
    </rPh>
    <rPh sb="7" eb="10">
      <t>ネンガッピ</t>
    </rPh>
    <phoneticPr fontId="12"/>
  </si>
  <si>
    <t>工事期間内
の　合　計</t>
    <rPh sb="0" eb="2">
      <t>コウジ</t>
    </rPh>
    <rPh sb="2" eb="4">
      <t>キカン</t>
    </rPh>
    <rPh sb="4" eb="5">
      <t>ナイ</t>
    </rPh>
    <rPh sb="8" eb="9">
      <t>ゴウ</t>
    </rPh>
    <rPh sb="10" eb="11">
      <t>ケイ</t>
    </rPh>
    <phoneticPr fontId="12"/>
  </si>
  <si>
    <t>出来高内訳書</t>
  </si>
  <si>
    <t>注2：</t>
    <rPh sb="0" eb="1">
      <t>チュウ</t>
    </rPh>
    <phoneticPr fontId="12"/>
  </si>
  <si>
    <t>所在地</t>
  </si>
  <si>
    <t>施設の名称</t>
  </si>
  <si>
    <t>　　２ 特定粉じん排出等作業(石綿排出等作業)の対象となる建築物等の配置図、付近の状況、特定粉じん排出等作</t>
  </si>
  <si>
    <t>試　験　者</t>
    <rPh sb="0" eb="1">
      <t>タメシ</t>
    </rPh>
    <rPh sb="2" eb="3">
      <t>シルシ</t>
    </rPh>
    <rPh sb="4" eb="5">
      <t>シャ</t>
    </rPh>
    <phoneticPr fontId="12"/>
  </si>
  <si>
    <t>（　Ｓ・　Ｈ　・　R）</t>
  </si>
  <si>
    <t>受　　　　入</t>
    <rPh sb="0" eb="1">
      <t>ウケ</t>
    </rPh>
    <rPh sb="5" eb="6">
      <t>ニュウ</t>
    </rPh>
    <phoneticPr fontId="12"/>
  </si>
  <si>
    <t>購　　　入</t>
    <rPh sb="0" eb="1">
      <t>コウ</t>
    </rPh>
    <rPh sb="4" eb="5">
      <t>ニュウ</t>
    </rPh>
    <phoneticPr fontId="12"/>
  </si>
  <si>
    <t>ページを増やす際は、最後のページを（121行目～180行目を行ごと）コピーし、181行目に挿入します。（他のページをコピーすると数式が壊れます。）</t>
    <rPh sb="4" eb="5">
      <t>フ</t>
    </rPh>
    <rPh sb="7" eb="8">
      <t>サイ</t>
    </rPh>
    <rPh sb="10" eb="12">
      <t>サイゴ</t>
    </rPh>
    <rPh sb="21" eb="22">
      <t>ギョウ</t>
    </rPh>
    <rPh sb="22" eb="23">
      <t>メ</t>
    </rPh>
    <rPh sb="27" eb="28">
      <t>ギョウ</t>
    </rPh>
    <rPh sb="28" eb="29">
      <t>メ</t>
    </rPh>
    <rPh sb="30" eb="31">
      <t>ギョウ</t>
    </rPh>
    <rPh sb="42" eb="44">
      <t>ギョウメ</t>
    </rPh>
    <rPh sb="45" eb="47">
      <t>ソウニュウ</t>
    </rPh>
    <rPh sb="52" eb="53">
      <t>ホカ</t>
    </rPh>
    <rPh sb="64" eb="66">
      <t>スウシキ</t>
    </rPh>
    <rPh sb="67" eb="68">
      <t>コワ</t>
    </rPh>
    <phoneticPr fontId="12"/>
  </si>
  <si>
    <t>荷重強度</t>
    <rPh sb="0" eb="2">
      <t>カジュウ</t>
    </rPh>
    <rPh sb="2" eb="4">
      <t>キョウド</t>
    </rPh>
    <phoneticPr fontId="12"/>
  </si>
  <si>
    <t>の箇所に必要事項入力。（受入・払出年月日を入力しないと、数字が表示されません）</t>
    <rPh sb="1" eb="3">
      <t>カショ</t>
    </rPh>
    <rPh sb="4" eb="6">
      <t>ヒツヨウ</t>
    </rPh>
    <rPh sb="6" eb="8">
      <t>ジコウ</t>
    </rPh>
    <rPh sb="8" eb="10">
      <t>ニュウリョク</t>
    </rPh>
    <phoneticPr fontId="12"/>
  </si>
  <si>
    <t>計　(A)</t>
    <rPh sb="0" eb="1">
      <t>ケイ</t>
    </rPh>
    <phoneticPr fontId="12"/>
  </si>
  <si>
    <t>その他土木</t>
    <rPh sb="2" eb="3">
      <t>タ</t>
    </rPh>
    <rPh sb="3" eb="5">
      <t>ドボク</t>
    </rPh>
    <phoneticPr fontId="12"/>
  </si>
  <si>
    <r>
      <t>貼　　付</t>
    </r>
    <r>
      <rPr>
        <sz val="11"/>
        <color auto="1"/>
        <rFont val="ＭＳ Ｐゴシック"/>
      </rPr>
      <t>（自社）</t>
    </r>
    <rPh sb="0" eb="1">
      <t>ハ</t>
    </rPh>
    <rPh sb="3" eb="4">
      <t>ヅケ</t>
    </rPh>
    <rPh sb="5" eb="7">
      <t>ジシャ</t>
    </rPh>
    <phoneticPr fontId="12"/>
  </si>
  <si>
    <t>工　事
期　間</t>
    <rPh sb="0" eb="1">
      <t>コウ</t>
    </rPh>
    <rPh sb="2" eb="3">
      <t>コト</t>
    </rPh>
    <rPh sb="4" eb="5">
      <t>キ</t>
    </rPh>
    <rPh sb="6" eb="7">
      <t>アイダ</t>
    </rPh>
    <phoneticPr fontId="12"/>
  </si>
  <si>
    <r>
      <t>県</t>
    </r>
    <r>
      <rPr>
        <sz val="11"/>
        <color rgb="00000000"/>
        <rFont val="ＭＳ 明朝"/>
      </rPr>
      <t>内</t>
    </r>
  </si>
  <si>
    <t>日分</t>
    <rPh sb="0" eb="2">
      <t>ニチブン</t>
    </rPh>
    <phoneticPr fontId="12"/>
  </si>
  <si>
    <t>処理</t>
    <rPh sb="0" eb="1">
      <t>ショリ</t>
    </rPh>
    <phoneticPr fontId="12"/>
  </si>
  <si>
    <t>正確に記載してください。</t>
    <rPh sb="0" eb="2">
      <t>セイカク</t>
    </rPh>
    <rPh sb="3" eb="5">
      <t>キサイ</t>
    </rPh>
    <phoneticPr fontId="12"/>
  </si>
  <si>
    <t xml:space="preserve"> 月分</t>
    <rPh sb="1" eb="2">
      <t>ツキ</t>
    </rPh>
    <rPh sb="2" eb="3">
      <t>ブン</t>
    </rPh>
    <phoneticPr fontId="12"/>
  </si>
  <si>
    <t>報告事業所</t>
  </si>
  <si>
    <r>
      <t>解</t>
    </r>
    <r>
      <rPr>
        <b/>
        <sz val="11"/>
        <color rgb="00000000"/>
        <rFont val="ＭＳ ゴシック"/>
      </rPr>
      <t>体等工事に係る事前調査説明書面</t>
    </r>
  </si>
  <si>
    <t>住所〒</t>
  </si>
  <si>
    <t>寸　　　法</t>
    <rPh sb="0" eb="1">
      <t>スン</t>
    </rPh>
    <rPh sb="4" eb="5">
      <t>ホウ</t>
    </rPh>
    <phoneticPr fontId="12"/>
  </si>
  <si>
    <t>建設キャリアアップシステム</t>
  </si>
  <si>
    <t>その他（　　　　　　　　）</t>
  </si>
  <si>
    <t>人</t>
  </si>
  <si>
    <t>種　別</t>
    <rPh sb="0" eb="1">
      <t>シュ</t>
    </rPh>
    <rPh sb="2" eb="3">
      <t>ベツ</t>
    </rPh>
    <phoneticPr fontId="12"/>
  </si>
  <si>
    <t>１日券</t>
  </si>
  <si>
    <t>□フロン類使用機器（業務用エアコ
　ン、業務用冷凍冷蔵機器等）</t>
  </si>
  <si>
    <t>受領者確認</t>
  </si>
  <si>
    <t>土浦市長　　安藤　真理子</t>
    <rPh sb="0" eb="2">
      <t>つちうら</t>
    </rPh>
    <rPh sb="2" eb="4">
      <t>しちょう</t>
    </rPh>
    <rPh sb="6" eb="8">
      <t>あんどう</t>
    </rPh>
    <rPh sb="9" eb="12">
      <t>まりこ</t>
    </rPh>
    <phoneticPr fontId="60" type="Hiragana"/>
  </si>
  <si>
    <t>工作物に関する調査の結果</t>
    <rPh sb="0" eb="3">
      <t>コウサクブツ</t>
    </rPh>
    <rPh sb="4" eb="5">
      <t>カン</t>
    </rPh>
    <rPh sb="7" eb="9">
      <t>チョウサ</t>
    </rPh>
    <rPh sb="10" eb="12">
      <t>ケッカ</t>
    </rPh>
    <phoneticPr fontId="12"/>
  </si>
  <si>
    <t>（注）　工程に関する事項を変更する場合は、当該変更のあった事項については、変更後の事項を朱書きで加筆すること。</t>
  </si>
  <si>
    <t>金額区分</t>
    <rPh sb="0" eb="2">
      <t>キンガク</t>
    </rPh>
    <rPh sb="2" eb="4">
      <t>クブン</t>
    </rPh>
    <phoneticPr fontId="12"/>
  </si>
  <si>
    <t>①総工事費（税込）</t>
    <rPh sb="1" eb="2">
      <t>ソウ</t>
    </rPh>
    <rPh sb="2" eb="5">
      <t>コウジヒ</t>
    </rPh>
    <rPh sb="6" eb="8">
      <t>ゼイコ</t>
    </rPh>
    <phoneticPr fontId="12"/>
  </si>
  <si>
    <t xml:space="preserve"> 　（注）　測定者とは胴付間隔の確認者をいう。</t>
    <rPh sb="3" eb="4">
      <t>チュウ</t>
    </rPh>
    <rPh sb="6" eb="9">
      <t>ソクテイシャ</t>
    </rPh>
    <rPh sb="11" eb="12">
      <t>ドウ</t>
    </rPh>
    <rPh sb="12" eb="13">
      <t>ツ</t>
    </rPh>
    <rPh sb="13" eb="15">
      <t>カンカク</t>
    </rPh>
    <rPh sb="16" eb="19">
      <t>カクニンシャ</t>
    </rPh>
    <phoneticPr fontId="12"/>
  </si>
  <si>
    <t>②工　事　種　別</t>
    <rPh sb="1" eb="2">
      <t>コウ</t>
    </rPh>
    <rPh sb="3" eb="4">
      <t>コト</t>
    </rPh>
    <rPh sb="5" eb="6">
      <t>タネ</t>
    </rPh>
    <rPh sb="7" eb="8">
      <t>ベツ</t>
    </rPh>
    <phoneticPr fontId="12"/>
  </si>
  <si>
    <t>□コンクリート　□コンクリート及び鉄から成る建設資材</t>
    <rPh sb="15" eb="16">
      <t>オヨ</t>
    </rPh>
    <rPh sb="17" eb="18">
      <t>テツ</t>
    </rPh>
    <rPh sb="20" eb="21">
      <t>ナ</t>
    </rPh>
    <rPh sb="22" eb="24">
      <t>ケンセツ</t>
    </rPh>
    <rPh sb="24" eb="26">
      <t>シザイ</t>
    </rPh>
    <phoneticPr fontId="12"/>
  </si>
  <si>
    <t xml:space="preserve">      1,000 ～     9,999千円　</t>
    <rPh sb="23" eb="25">
      <t>センエン</t>
    </rPh>
    <phoneticPr fontId="12"/>
  </si>
  <si>
    <t xml:space="preserve">   10,000 ～   49,999千円　</t>
    <rPh sb="20" eb="22">
      <t>センエン</t>
    </rPh>
    <phoneticPr fontId="12"/>
  </si>
  <si>
    <t xml:space="preserve">   50,000 ～   99,999千円　</t>
    <rPh sb="20" eb="22">
      <t>センエン</t>
    </rPh>
    <phoneticPr fontId="12"/>
  </si>
  <si>
    <t>500,000千円以上</t>
    <rPh sb="7" eb="9">
      <t>センエン</t>
    </rPh>
    <rPh sb="9" eb="11">
      <t>イジョウ</t>
    </rPh>
    <phoneticPr fontId="12"/>
  </si>
  <si>
    <t xml:space="preserve">        資材を金額に換算した額）の合計額をいう。</t>
    <rPh sb="8" eb="10">
      <t>シザイ</t>
    </rPh>
    <phoneticPr fontId="12"/>
  </si>
  <si>
    <t>（注３）この購入率は、当機構で定めた率であり工事発注者が独自で率を設けている場合もありますので発注者に確認してください。</t>
  </si>
  <si>
    <t>ｽﾗﾝﾌﾟの
目 標 値
(cm)</t>
    <rPh sb="7" eb="8">
      <t>　</t>
    </rPh>
    <rPh sb="9" eb="10">
      <t>　</t>
    </rPh>
    <rPh sb="11" eb="12">
      <t/>
    </rPh>
    <phoneticPr fontId="12"/>
  </si>
  <si>
    <t>土木</t>
    <rPh sb="0" eb="2">
      <t>ドボク</t>
    </rPh>
    <phoneticPr fontId="12"/>
  </si>
  <si>
    <t>堰堤</t>
    <rPh sb="0" eb="2">
      <t>エンテイ</t>
    </rPh>
    <phoneticPr fontId="12"/>
  </si>
  <si>
    <t>共済証紙・退職金ポイント必要数</t>
    <rPh sb="0" eb="2">
      <t>キョウサイ</t>
    </rPh>
    <rPh sb="2" eb="4">
      <t>ショウシ</t>
    </rPh>
    <rPh sb="5" eb="8">
      <t>タイショクキン</t>
    </rPh>
    <rPh sb="12" eb="15">
      <t>ヒツヨウスウ</t>
    </rPh>
    <phoneticPr fontId="12"/>
  </si>
  <si>
    <r>
      <t>備</t>
    </r>
    <r>
      <rPr>
        <sz val="10"/>
        <color rgb="00000000"/>
        <rFont val="ＭＳ 明朝"/>
      </rPr>
      <t xml:space="preserve">    考</t>
    </r>
  </si>
  <si>
    <t>建築</t>
    <rPh sb="0" eb="2">
      <t>ケンチク</t>
    </rPh>
    <phoneticPr fontId="12"/>
  </si>
  <si>
    <t>非住宅・同設備</t>
    <rPh sb="0" eb="1">
      <t>ヒ</t>
    </rPh>
    <rPh sb="1" eb="3">
      <t>ジュウタク</t>
    </rPh>
    <rPh sb="4" eb="5">
      <t>ドウ</t>
    </rPh>
    <rPh sb="5" eb="7">
      <t>セツビ</t>
    </rPh>
    <phoneticPr fontId="12"/>
  </si>
  <si>
    <r>
      <t>品</t>
    </r>
    <r>
      <rPr>
        <sz val="10.5"/>
        <color rgb="00000000"/>
        <rFont val="ＭＳ 明朝"/>
      </rPr>
      <t>名</t>
    </r>
  </si>
  <si>
    <t>設備</t>
    <rPh sb="0" eb="2">
      <t>セツビ</t>
    </rPh>
    <phoneticPr fontId="12"/>
  </si>
  <si>
    <t>分別解体等の方法
（解体工事のみ）</t>
    <rPh sb="0" eb="2">
      <t>ブンベツ</t>
    </rPh>
    <rPh sb="2" eb="5">
      <t>カイタイトウ</t>
    </rPh>
    <rPh sb="6" eb="8">
      <t>ホウホウ</t>
    </rPh>
    <rPh sb="10" eb="12">
      <t>カイタイ</t>
    </rPh>
    <rPh sb="12" eb="14">
      <t>コウジ</t>
    </rPh>
    <phoneticPr fontId="12"/>
  </si>
  <si>
    <t>中　　心　　線</t>
    <rPh sb="0" eb="1">
      <t>チュウ</t>
    </rPh>
    <rPh sb="3" eb="4">
      <t>ココロ</t>
    </rPh>
    <rPh sb="6" eb="7">
      <t>セン</t>
    </rPh>
    <phoneticPr fontId="12"/>
  </si>
  <si>
    <t>元　　　請　　　名</t>
  </si>
  <si>
    <t>工　事　コ　ー　ド</t>
  </si>
  <si>
    <t>被　共　済　者　数</t>
  </si>
  <si>
    <t>受　　　　　入</t>
  </si>
  <si>
    <t>合　　　　計</t>
  </si>
  <si>
    <t>＜</t>
  </si>
  <si>
    <t>以上のとおり報告致します。</t>
  </si>
  <si>
    <t>日＞</t>
  </si>
  <si>
    <r>
      <t>建</t>
    </r>
    <r>
      <rPr>
        <sz val="8"/>
        <color auto="1"/>
        <rFont val="DejaVu Sans"/>
      </rPr>
      <t xml:space="preserve">設キャリアアップシステム
</t>
    </r>
    <r>
      <rPr>
        <sz val="9"/>
        <color auto="1"/>
        <rFont val="DejaVu Sans"/>
      </rPr>
      <t>事業者</t>
    </r>
    <r>
      <rPr>
        <sz val="9"/>
        <color auto="1"/>
        <rFont val="ＭＳ Ｐゴシック"/>
      </rPr>
      <t>I D</t>
    </r>
  </si>
  <si>
    <r>
      <t>受</t>
    </r>
    <r>
      <rPr>
        <sz val="11"/>
        <color rgb="00000000"/>
        <rFont val="ＭＳ 明朝"/>
      </rPr>
      <t>注者　</t>
    </r>
  </si>
  <si>
    <t>下　　請　　名</t>
  </si>
  <si>
    <t>証紙残枚数</t>
  </si>
  <si>
    <t>建設業退職金共済掛金収納書・加入労働者数報告書</t>
  </si>
  <si>
    <t>（注）７．年金保険欄には、左欄に年金保険の名称（厚生年金、国民年金）を記載。各年金の受給者である場合は、左欄に「受給者」と記載。</t>
  </si>
  <si>
    <t>　　　　　　　断熱材等を除去する作業(次項及び５の項を除く)</t>
  </si>
  <si>
    <t>□⑤</t>
  </si>
  <si>
    <t>分別解体等の計画等</t>
    <rPh sb="0" eb="2">
      <t>ブンベツ</t>
    </rPh>
    <rPh sb="2" eb="5">
      <t>カイタイトウ</t>
    </rPh>
    <rPh sb="6" eb="8">
      <t>ケイカク</t>
    </rPh>
    <rPh sb="8" eb="9">
      <t>トウ</t>
    </rPh>
    <phoneticPr fontId="12"/>
  </si>
  <si>
    <t>建築物に
関する
調査の結果</t>
    <rPh sb="0" eb="3">
      <t>ケンチクブツ</t>
    </rPh>
    <rPh sb="5" eb="6">
      <t>カン</t>
    </rPh>
    <rPh sb="9" eb="11">
      <t>チョウサ</t>
    </rPh>
    <rPh sb="12" eb="14">
      <t>ケッカ</t>
    </rPh>
    <phoneticPr fontId="12"/>
  </si>
  <si>
    <t>廃棄物発生見込量</t>
    <rPh sb="0" eb="3">
      <t>ハイキブツ</t>
    </rPh>
    <rPh sb="3" eb="5">
      <t>ハッセイ</t>
    </rPh>
    <rPh sb="5" eb="7">
      <t>ミコ</t>
    </rPh>
    <rPh sb="7" eb="8">
      <t>リョウ</t>
    </rPh>
    <phoneticPr fontId="12"/>
  </si>
  <si>
    <t>備考</t>
    <rPh sb="0" eb="2">
      <t>ビコウ</t>
    </rPh>
    <phoneticPr fontId="12"/>
  </si>
  <si>
    <t>④基礎・基礎ぐい</t>
    <rPh sb="1" eb="3">
      <t>キソ</t>
    </rPh>
    <rPh sb="4" eb="6">
      <t>キソ</t>
    </rPh>
    <phoneticPr fontId="12"/>
  </si>
  <si>
    <t>施工中の写真、参考資料等</t>
  </si>
  <si>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12"/>
  </si>
  <si>
    <t>搬出経路</t>
    <rPh sb="0" eb="2">
      <t>ハンシュツ</t>
    </rPh>
    <rPh sb="2" eb="4">
      <t>ケイロ</t>
    </rPh>
    <phoneticPr fontId="12"/>
  </si>
  <si>
    <t>監督員</t>
    <rPh sb="0" eb="2">
      <t>カントク</t>
    </rPh>
    <rPh sb="2" eb="3">
      <t>イン</t>
    </rPh>
    <phoneticPr fontId="12"/>
  </si>
  <si>
    <r>
      <t xml:space="preserve">
</t>
    </r>
    <r>
      <rPr>
        <sz val="10"/>
        <color auto="1"/>
        <rFont val="ＪＳ明朝"/>
      </rPr>
      <t>特定建設</t>
    </r>
    <r>
      <rPr>
        <sz val="11"/>
        <color auto="1"/>
        <rFont val="ＪＳ明朝"/>
      </rPr>
      <t xml:space="preserve">
</t>
    </r>
    <r>
      <rPr>
        <sz val="10"/>
        <color auto="1"/>
        <rFont val="ＪＳ明朝"/>
      </rPr>
      <t>資材への</t>
    </r>
    <r>
      <rPr>
        <sz val="11"/>
        <color auto="1"/>
        <rFont val="ＪＳ明朝"/>
      </rPr>
      <t xml:space="preserve">
</t>
    </r>
    <r>
      <rPr>
        <sz val="10"/>
        <color auto="1"/>
        <rFont val="ＪＳ明朝"/>
      </rPr>
      <t>付着物</t>
    </r>
    <rPh sb="1" eb="3">
      <t>トクテイ</t>
    </rPh>
    <rPh sb="3" eb="4">
      <t>ケン</t>
    </rPh>
    <rPh sb="4" eb="5">
      <t>セツ</t>
    </rPh>
    <rPh sb="6" eb="8">
      <t>シザイ</t>
    </rPh>
    <rPh sb="11" eb="14">
      <t>フチャクブツ</t>
    </rPh>
    <phoneticPr fontId="12"/>
  </si>
  <si>
    <t>周辺にある施設　□住宅　□商業施設　□学校　
　　　　　　　　</t>
    <rPh sb="0" eb="2">
      <t>シュウヘン</t>
    </rPh>
    <rPh sb="5" eb="7">
      <t>シセツ</t>
    </rPh>
    <rPh sb="9" eb="11">
      <t>ジュウタク</t>
    </rPh>
    <rPh sb="13" eb="15">
      <t>ショウギョウ</t>
    </rPh>
    <rPh sb="15" eb="17">
      <t>シセツ</t>
    </rPh>
    <rPh sb="19" eb="21">
      <t>ガッコウ</t>
    </rPh>
    <phoneticPr fontId="12"/>
  </si>
  <si>
    <t>請　負　人</t>
    <rPh sb="4" eb="5">
      <t>ニン</t>
    </rPh>
    <phoneticPr fontId="12"/>
  </si>
  <si>
    <t>建築物に関する調査の結果</t>
    <rPh sb="0" eb="3">
      <t>ケンチクブツ</t>
    </rPh>
    <rPh sb="4" eb="5">
      <t>カン</t>
    </rPh>
    <rPh sb="7" eb="9">
      <t>チョウサ</t>
    </rPh>
    <rPh sb="10" eb="12">
      <t>ケッカ</t>
    </rPh>
    <phoneticPr fontId="12"/>
  </si>
  <si>
    <t>数　　量</t>
  </si>
  <si>
    <t>高さ(cm)</t>
    <rPh sb="0" eb="1">
      <t>タカ</t>
    </rPh>
    <phoneticPr fontId="12"/>
  </si>
  <si>
    <t xml:space="preserve">作業場所　□十分　□不十分
</t>
    <rPh sb="0" eb="2">
      <t>サギョウ</t>
    </rPh>
    <rPh sb="2" eb="4">
      <t>バショ</t>
    </rPh>
    <rPh sb="6" eb="8">
      <t>ジュウブン</t>
    </rPh>
    <rPh sb="10" eb="13">
      <t>フジュウブン</t>
    </rPh>
    <phoneticPr fontId="12"/>
  </si>
  <si>
    <t xml:space="preserve">障害物　□有（　　　）　□無
</t>
    <rPh sb="0" eb="3">
      <t>ショウガイブツ</t>
    </rPh>
    <rPh sb="5" eb="6">
      <t>ア</t>
    </rPh>
    <rPh sb="13" eb="14">
      <t>ナ</t>
    </rPh>
    <phoneticPr fontId="12"/>
  </si>
  <si>
    <t xml:space="preserve">□有（　　　　　　　　　  　　）
</t>
    <rPh sb="1" eb="2">
      <t>ア</t>
    </rPh>
    <phoneticPr fontId="12"/>
  </si>
  <si>
    <r>
      <t>(　</t>
    </r>
    <r>
      <rPr>
        <sz val="9"/>
        <color rgb="00000000"/>
        <rFont val="ＭＳ 明朝"/>
      </rPr>
      <t>□耐火　□準耐火　□その他 (　　　　　　　　　　　　　　　　)　)</t>
    </r>
  </si>
  <si>
    <t>□無</t>
  </si>
  <si>
    <t>□飛散性石綿【吹付けではない】
　（石綿を含有する断熱材、
　　保温材、・耐火被覆材等）</t>
    <rPh sb="1" eb="3">
      <t>ヒサン</t>
    </rPh>
    <rPh sb="3" eb="4">
      <t>セイ</t>
    </rPh>
    <rPh sb="4" eb="6">
      <t>セキメン</t>
    </rPh>
    <rPh sb="7" eb="8">
      <t>フ</t>
    </rPh>
    <rPh sb="8" eb="9">
      <t>ツ</t>
    </rPh>
    <rPh sb="18" eb="20">
      <t>セキメン</t>
    </rPh>
    <rPh sb="21" eb="22">
      <t>フクミ</t>
    </rPh>
    <rPh sb="22" eb="23">
      <t>ユウ</t>
    </rPh>
    <rPh sb="25" eb="27">
      <t>ダンネツ</t>
    </rPh>
    <rPh sb="27" eb="28">
      <t>ザイ</t>
    </rPh>
    <rPh sb="32" eb="34">
      <t>ホオン</t>
    </rPh>
    <rPh sb="34" eb="35">
      <t>ザイ</t>
    </rPh>
    <rPh sb="37" eb="39">
      <t>タイカ</t>
    </rPh>
    <rPh sb="39" eb="41">
      <t>ヒフク</t>
    </rPh>
    <rPh sb="41" eb="42">
      <t>ザイ</t>
    </rPh>
    <rPh sb="42" eb="43">
      <t>ナド</t>
    </rPh>
    <phoneticPr fontId="12"/>
  </si>
  <si>
    <t>使用する部分又は発生が見込まれる部分（注）</t>
    <rPh sb="0" eb="2">
      <t>シヨウ</t>
    </rPh>
    <rPh sb="4" eb="6">
      <t>ブブン</t>
    </rPh>
    <rPh sb="6" eb="7">
      <t>マタ</t>
    </rPh>
    <rPh sb="8" eb="10">
      <t>ハッセイ</t>
    </rPh>
    <rPh sb="11" eb="13">
      <t>ミコ</t>
    </rPh>
    <rPh sb="16" eb="18">
      <t>ブブン</t>
    </rPh>
    <rPh sb="19" eb="20">
      <t>チュウ</t>
    </rPh>
    <phoneticPr fontId="12"/>
  </si>
  <si>
    <t>その他の取り壊し　
□有　□無</t>
    <rPh sb="2" eb="3">
      <t>タ</t>
    </rPh>
    <rPh sb="4" eb="5">
      <t>ト</t>
    </rPh>
    <rPh sb="6" eb="7">
      <t>コワ</t>
    </rPh>
    <rPh sb="11" eb="12">
      <t>ウ</t>
    </rPh>
    <rPh sb="14" eb="15">
      <t>ム</t>
    </rPh>
    <phoneticPr fontId="12"/>
  </si>
  <si>
    <t>その他の場合の理由（　　　　　　　　　　          　　）</t>
    <rPh sb="2" eb="3">
      <t>タ</t>
    </rPh>
    <rPh sb="4" eb="6">
      <t>バアイ</t>
    </rPh>
    <rPh sb="7" eb="9">
      <t>リユウ</t>
    </rPh>
    <phoneticPr fontId="12"/>
  </si>
  <si>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12"/>
  </si>
  <si>
    <t>□可　□不可</t>
    <rPh sb="1" eb="2">
      <t>カ</t>
    </rPh>
    <rPh sb="4" eb="6">
      <t>フカ</t>
    </rPh>
    <phoneticPr fontId="12"/>
  </si>
  <si>
    <t>　注）＊印の欄は最後のデータシートのみ記入する。</t>
    <rPh sb="1" eb="2">
      <t>チュウ</t>
    </rPh>
    <rPh sb="4" eb="5">
      <t>イン</t>
    </rPh>
    <rPh sb="6" eb="7">
      <t>ラン</t>
    </rPh>
    <rPh sb="8" eb="10">
      <t>サイゴ</t>
    </rPh>
    <rPh sb="19" eb="21">
      <t>キニュウ</t>
    </rPh>
    <phoneticPr fontId="12"/>
  </si>
  <si>
    <t>種類</t>
    <rPh sb="0" eb="2">
      <t>シュルイ</t>
    </rPh>
    <phoneticPr fontId="12"/>
  </si>
  <si>
    <t>工事着手前に実施する措置の内容</t>
    <rPh sb="0" eb="2">
      <t>コウジ</t>
    </rPh>
    <rPh sb="2" eb="4">
      <t>チャクシュ</t>
    </rPh>
    <rPh sb="4" eb="5">
      <t>マエ</t>
    </rPh>
    <rPh sb="6" eb="8">
      <t>ジッシ</t>
    </rPh>
    <rPh sb="10" eb="12">
      <t>ソチ</t>
    </rPh>
    <rPh sb="13" eb="15">
      <t>ナイヨウ</t>
    </rPh>
    <phoneticPr fontId="12"/>
  </si>
  <si>
    <t xml:space="preserve">□飛散性石綿に関する諸官庁届出（大防法、労安
　衛法・石綿予防規則）
</t>
    <rPh sb="1" eb="3">
      <t>ヒサン</t>
    </rPh>
    <rPh sb="3" eb="4">
      <t>セイ</t>
    </rPh>
    <rPh sb="4" eb="6">
      <t>セキメン</t>
    </rPh>
    <rPh sb="7" eb="8">
      <t>カン</t>
    </rPh>
    <rPh sb="10" eb="11">
      <t>ショ</t>
    </rPh>
    <rPh sb="11" eb="13">
      <t>カンチョウ</t>
    </rPh>
    <rPh sb="13" eb="15">
      <t>トドケデ</t>
    </rPh>
    <rPh sb="16" eb="17">
      <t>ダイ</t>
    </rPh>
    <rPh sb="17" eb="18">
      <t>フセ</t>
    </rPh>
    <rPh sb="18" eb="19">
      <t>ホウ</t>
    </rPh>
    <rPh sb="20" eb="21">
      <t>ロウ</t>
    </rPh>
    <rPh sb="21" eb="22">
      <t>ヤス</t>
    </rPh>
    <rPh sb="24" eb="25">
      <t>マモル</t>
    </rPh>
    <rPh sb="25" eb="26">
      <t>ホウ</t>
    </rPh>
    <rPh sb="27" eb="29">
      <t>セキメン</t>
    </rPh>
    <rPh sb="29" eb="31">
      <t>ヨボウ</t>
    </rPh>
    <rPh sb="31" eb="33">
      <t>キソク</t>
    </rPh>
    <phoneticPr fontId="12"/>
  </si>
  <si>
    <t>更新内容</t>
  </si>
  <si>
    <t>□飛散性石綿の適正処理の実施</t>
    <rPh sb="1" eb="3">
      <t>ヒサン</t>
    </rPh>
    <rPh sb="3" eb="4">
      <t>セイ</t>
    </rPh>
    <rPh sb="4" eb="6">
      <t>セキメン</t>
    </rPh>
    <rPh sb="7" eb="9">
      <t>テキセイ</t>
    </rPh>
    <rPh sb="9" eb="11">
      <t>ショリ</t>
    </rPh>
    <rPh sb="12" eb="14">
      <t>ジッシ</t>
    </rPh>
    <phoneticPr fontId="12"/>
  </si>
  <si>
    <t>建築物に係る解体工事</t>
    <rPh sb="0" eb="3">
      <t>ケンチクブツ</t>
    </rPh>
    <rPh sb="4" eb="5">
      <t>カカ</t>
    </rPh>
    <rPh sb="6" eb="8">
      <t>カイタイ</t>
    </rPh>
    <rPh sb="8" eb="10">
      <t>コウジ</t>
    </rPh>
    <phoneticPr fontId="12"/>
  </si>
  <si>
    <t>　判定</t>
    <rPh sb="1" eb="3">
      <t>ハンテイ</t>
    </rPh>
    <phoneticPr fontId="12"/>
  </si>
  <si>
    <t>工程ごとの作業内容</t>
    <rPh sb="0" eb="2">
      <t>コウテイ</t>
    </rPh>
    <rPh sb="5" eb="7">
      <t>サギョウ</t>
    </rPh>
    <rPh sb="7" eb="9">
      <t>ナイヨウ</t>
    </rPh>
    <phoneticPr fontId="12"/>
  </si>
  <si>
    <t>①造成等</t>
    <rPh sb="1" eb="3">
      <t>ゾウセイ</t>
    </rPh>
    <rPh sb="3" eb="4">
      <t>ナド</t>
    </rPh>
    <phoneticPr fontId="12"/>
  </si>
  <si>
    <t>⑤建築設備・内装等</t>
    <rPh sb="1" eb="3">
      <t>ケンチク</t>
    </rPh>
    <rPh sb="3" eb="5">
      <t>セツビ</t>
    </rPh>
    <rPh sb="6" eb="8">
      <t>ナイソウ</t>
    </rPh>
    <rPh sb="8" eb="9">
      <t>トウ</t>
    </rPh>
    <phoneticPr fontId="12"/>
  </si>
  <si>
    <t>（注）　①造成等　②基礎　③上部構造部分・外装　④屋根　⑤建築設備・内装等　⑥その他</t>
    <rPh sb="1" eb="2">
      <t>チュウ</t>
    </rPh>
    <rPh sb="5" eb="7">
      <t>ゾウセイ</t>
    </rPh>
    <rPh sb="7" eb="8">
      <t>トウ</t>
    </rPh>
    <rPh sb="10" eb="12">
      <t>キソ</t>
    </rPh>
    <rPh sb="14" eb="16">
      <t>ジョウブ</t>
    </rPh>
    <rPh sb="16" eb="18">
      <t>コウゾウ</t>
    </rPh>
    <rPh sb="18" eb="20">
      <t>ブブン</t>
    </rPh>
    <rPh sb="21" eb="23">
      <t>ガイソウ</t>
    </rPh>
    <rPh sb="25" eb="27">
      <t>ヤネ</t>
    </rPh>
    <rPh sb="29" eb="31">
      <t>ケンチク</t>
    </rPh>
    <rPh sb="31" eb="33">
      <t>セツビ</t>
    </rPh>
    <rPh sb="34" eb="36">
      <t>ナイソウ</t>
    </rPh>
    <rPh sb="36" eb="37">
      <t>トウ</t>
    </rPh>
    <rPh sb="41" eb="42">
      <t>タ</t>
    </rPh>
    <phoneticPr fontId="12"/>
  </si>
  <si>
    <r>
      <t>敷地境界との最短距離　約</t>
    </r>
    <r>
      <rPr>
        <u/>
        <sz val="11"/>
        <color auto="1"/>
        <rFont val="ＪＳ明朝"/>
      </rPr>
      <t>　　　　　</t>
    </r>
    <r>
      <rPr>
        <sz val="11"/>
        <color auto="1"/>
        <rFont val="ＪＳ明朝"/>
      </rPr>
      <t xml:space="preserve">ｍ
</t>
    </r>
  </si>
  <si>
    <t>その他（　　　　　　    　）</t>
  </si>
  <si>
    <t>上部構造部分・外装の工事　□有　□無</t>
    <rPh sb="0" eb="2">
      <t>ジョウブ</t>
    </rPh>
    <rPh sb="2" eb="4">
      <t>コウゾウ</t>
    </rPh>
    <rPh sb="4" eb="6">
      <t>ブブン</t>
    </rPh>
    <rPh sb="7" eb="9">
      <t>ガイソウ</t>
    </rPh>
    <rPh sb="10" eb="12">
      <t>コウジ</t>
    </rPh>
    <rPh sb="14" eb="15">
      <t>ユウ</t>
    </rPh>
    <rPh sb="17" eb="18">
      <t>ム</t>
    </rPh>
    <phoneticPr fontId="12"/>
  </si>
  <si>
    <t>　　土浦市　　　殿</t>
    <rPh sb="2" eb="5">
      <t>つちうらし</t>
    </rPh>
    <phoneticPr fontId="60" type="Hiragana"/>
  </si>
  <si>
    <t>使用する特定建設資材の種類
(新築･維持･修繕工事のみ）</t>
    <rPh sb="0" eb="2">
      <t>シヨウ</t>
    </rPh>
    <rPh sb="4" eb="6">
      <t>トクテイ</t>
    </rPh>
    <rPh sb="6" eb="8">
      <t>ケンセツ</t>
    </rPh>
    <rPh sb="8" eb="10">
      <t>シザイ</t>
    </rPh>
    <rPh sb="11" eb="13">
      <t>シュルイ</t>
    </rPh>
    <rPh sb="15" eb="17">
      <t>シンチク</t>
    </rPh>
    <rPh sb="18" eb="20">
      <t>イジ</t>
    </rPh>
    <rPh sb="21" eb="23">
      <t>シュウゼン</t>
    </rPh>
    <rPh sb="23" eb="25">
      <t>コウジ</t>
    </rPh>
    <phoneticPr fontId="12"/>
  </si>
  <si>
    <t>工事の工程の順序
（解体工事のみ）</t>
    <rPh sb="0" eb="2">
      <t>コウジ</t>
    </rPh>
    <rPh sb="3" eb="5">
      <t>コウテイ</t>
    </rPh>
    <rPh sb="6" eb="8">
      <t>ジュンジョ</t>
    </rPh>
    <rPh sb="10" eb="12">
      <t>カイタイ</t>
    </rPh>
    <rPh sb="12" eb="14">
      <t>コウジ</t>
    </rPh>
    <phoneticPr fontId="12"/>
  </si>
  <si>
    <t>①仮設</t>
    <rPh sb="1" eb="3">
      <t>カセツ</t>
    </rPh>
    <phoneticPr fontId="12"/>
  </si>
  <si>
    <t>（注）　①仮設　②土工　③基礎　④本体構造　⑤本体付属品　⑥その他</t>
    <rPh sb="1" eb="2">
      <t>チュウ</t>
    </rPh>
    <rPh sb="5" eb="7">
      <t>カセツ</t>
    </rPh>
    <rPh sb="9" eb="11">
      <t>ドコウ</t>
    </rPh>
    <rPh sb="13" eb="15">
      <t>キソ</t>
    </rPh>
    <rPh sb="17" eb="19">
      <t>ホンタイ</t>
    </rPh>
    <rPh sb="19" eb="21">
      <t>コウゾウ</t>
    </rPh>
    <rPh sb="23" eb="25">
      <t>ホンタイ</t>
    </rPh>
    <rPh sb="25" eb="28">
      <t>フゾクヒン</t>
    </rPh>
    <rPh sb="32" eb="33">
      <t>タ</t>
    </rPh>
    <phoneticPr fontId="12"/>
  </si>
  <si>
    <t>設計値</t>
    <rPh sb="0" eb="2">
      <t>セッケイ</t>
    </rPh>
    <rPh sb="2" eb="3">
      <t>チ</t>
    </rPh>
    <phoneticPr fontId="12"/>
  </si>
  <si>
    <t>接合確認者</t>
    <rPh sb="0" eb="2">
      <t>セツゴウ</t>
    </rPh>
    <rPh sb="2" eb="5">
      <t>カクニンシャ</t>
    </rPh>
    <phoneticPr fontId="12"/>
  </si>
  <si>
    <t>□新築工事　□維持・修繕工事　□解体工事</t>
    <rPh sb="1" eb="3">
      <t>シンチク</t>
    </rPh>
    <rPh sb="3" eb="5">
      <t>コウジ</t>
    </rPh>
    <rPh sb="7" eb="9">
      <t>イジ</t>
    </rPh>
    <rPh sb="10" eb="12">
      <t>シュウゼン</t>
    </rPh>
    <rPh sb="12" eb="14">
      <t>コウジ</t>
    </rPh>
    <rPh sb="16" eb="18">
      <t>カイタイ</t>
    </rPh>
    <rPh sb="18" eb="20">
      <t>コウジ</t>
    </rPh>
    <phoneticPr fontId="12"/>
  </si>
  <si>
    <t>土工事　□有　□無</t>
    <rPh sb="0" eb="1">
      <t>ツチ</t>
    </rPh>
    <rPh sb="1" eb="3">
      <t>コウジ</t>
    </rPh>
    <rPh sb="5" eb="6">
      <t>ユウ</t>
    </rPh>
    <rPh sb="8" eb="9">
      <t>ム</t>
    </rPh>
    <phoneticPr fontId="12"/>
  </si>
  <si>
    <t>本体付属品の工事　□有　□無</t>
    <rPh sb="0" eb="2">
      <t>ホンタイ</t>
    </rPh>
    <rPh sb="2" eb="5">
      <t>フゾクヒン</t>
    </rPh>
    <rPh sb="6" eb="8">
      <t>コウジ</t>
    </rPh>
    <rPh sb="10" eb="11">
      <t>ア</t>
    </rPh>
    <rPh sb="13" eb="14">
      <t>ナ</t>
    </rPh>
    <phoneticPr fontId="12"/>
  </si>
  <si>
    <t>□上の工程における⑤→④→③の順序</t>
    <rPh sb="1" eb="2">
      <t>ウエ</t>
    </rPh>
    <rPh sb="3" eb="5">
      <t>コウテイ</t>
    </rPh>
    <rPh sb="15" eb="17">
      <t>ジュンジョ</t>
    </rPh>
    <phoneticPr fontId="12"/>
  </si>
  <si>
    <t>工事仕様書</t>
  </si>
  <si>
    <t>□その他（    　　        　　　　　　　　　　　　　　　）</t>
    <rPh sb="3" eb="4">
      <t>タ</t>
    </rPh>
    <phoneticPr fontId="12"/>
  </si>
  <si>
    <t xml:space="preserve">　　　　　　　　　　　□病院　□その他（　　　　　　　　　　　　　　）
</t>
  </si>
  <si>
    <t>工事測量成果表（仮ＢＭ及び多角点の設置）</t>
  </si>
  <si>
    <t>←申請内容を最終的に確認し、組織としての意思決定や承認を行った方の名前を記載</t>
  </si>
  <si>
    <t>記　載　欄</t>
    <rPh sb="0" eb="1">
      <t>キ</t>
    </rPh>
    <rPh sb="2" eb="3">
      <t>サイ</t>
    </rPh>
    <rPh sb="4" eb="5">
      <t>ラン</t>
    </rPh>
    <phoneticPr fontId="12"/>
  </si>
  <si>
    <t>　　（注１）　下請負人がない場合は、提出不要。</t>
  </si>
  <si>
    <t>大気汚染防止法に基づく、解体等工事に係る石綿使用の有無に関する事前調査結果説明書</t>
    <rPh sb="8" eb="9">
      <t>モト</t>
    </rPh>
    <rPh sb="37" eb="40">
      <t>セツメイショ</t>
    </rPh>
    <phoneticPr fontId="12"/>
  </si>
  <si>
    <r>
      <t>結</t>
    </r>
    <r>
      <rPr>
        <sz val="9"/>
        <color rgb="00000000"/>
        <rFont val="ＭＳ 明朝"/>
      </rPr>
      <t>果について下記のとおり説明します。</t>
    </r>
  </si>
  <si>
    <r>
      <t>③</t>
    </r>
    <r>
      <rPr>
        <sz val="9"/>
        <color rgb="00000000"/>
        <rFont val="ＭＳ 明朝"/>
      </rPr>
      <t>解体等工事の場所・名称</t>
    </r>
  </si>
  <si>
    <r>
      <t>⑦/⑭  g/cm</t>
    </r>
    <r>
      <rPr>
        <vertAlign val="superscript"/>
        <sz val="14"/>
        <color theme="1"/>
        <rFont val="ＭＳ Ｐゴシック"/>
      </rPr>
      <t>3</t>
    </r>
  </si>
  <si>
    <r>
      <t>④</t>
    </r>
    <r>
      <rPr>
        <sz val="9"/>
        <color rgb="00000000"/>
        <rFont val="ＭＳ 明朝"/>
      </rPr>
      <t>解体又は改造・補修着手年月日</t>
    </r>
  </si>
  <si>
    <r>
      <t>⑤</t>
    </r>
    <r>
      <rPr>
        <sz val="9"/>
        <color rgb="00000000"/>
        <rFont val="ＭＳ 明朝"/>
      </rPr>
      <t>解体等工事の種類</t>
    </r>
  </si>
  <si>
    <r>
      <t>品</t>
    </r>
    <r>
      <rPr>
        <sz val="10"/>
        <color rgb="00000000"/>
        <rFont val="ＭＳ 明朝"/>
      </rPr>
      <t xml:space="preserve">   名</t>
    </r>
  </si>
  <si>
    <r>
      <t>⑥</t>
    </r>
    <r>
      <rPr>
        <sz val="9"/>
        <color rgb="00000000"/>
        <rFont val="ＭＳ 明朝"/>
      </rPr>
      <t>建築物等の竣工・着工年</t>
    </r>
  </si>
  <si>
    <r>
      <t>⑦</t>
    </r>
    <r>
      <rPr>
        <sz val="9"/>
        <color rgb="00000000"/>
        <rFont val="ＭＳ 明朝"/>
      </rPr>
      <t>建築物等の概要</t>
    </r>
  </si>
  <si>
    <r>
      <t>氏</t>
    </r>
    <r>
      <rPr>
        <sz val="11"/>
        <color rgb="00000000"/>
        <rFont val="ＭＳ 明朝"/>
      </rPr>
      <t>名</t>
    </r>
  </si>
  <si>
    <r>
      <t>⑩</t>
    </r>
    <r>
      <rPr>
        <sz val="9"/>
        <color rgb="00000000"/>
        <rFont val="ＭＳ 明朝"/>
      </rPr>
      <t>調査の方法</t>
    </r>
  </si>
  <si>
    <t>マニフェストE票、スクラップ伝票(有価物)の原本を監督員へ提示し、集計表に種類ごとの総量をまとめたものを提出</t>
    <rPh sb="33" eb="35">
      <t>シュウケイ</t>
    </rPh>
    <rPh sb="35" eb="36">
      <t>ヒョウ</t>
    </rPh>
    <rPh sb="37" eb="39">
      <t>シュルイ</t>
    </rPh>
    <rPh sb="42" eb="44">
      <t>ソウリョウ</t>
    </rPh>
    <rPh sb="52" eb="54">
      <t>テイシュツ</t>
    </rPh>
    <phoneticPr fontId="12"/>
  </si>
  <si>
    <r>
      <t>分</t>
    </r>
    <r>
      <rPr>
        <sz val="9"/>
        <color rgb="00000000"/>
        <rFont val="ＭＳ 明朝"/>
      </rPr>
      <t>析を行った箇所</t>
    </r>
  </si>
  <si>
    <r>
      <t>　備</t>
    </r>
    <r>
      <rPr>
        <sz val="9"/>
        <color rgb="00000000"/>
        <rFont val="ＭＳ 明朝"/>
      </rPr>
      <t>考　１　特定建築材料が有り、特定粉じん排出等作業に該当する場合は別紙１を添付すること。</t>
    </r>
  </si>
  <si>
    <r>
      <t>※</t>
    </r>
    <r>
      <rPr>
        <sz val="9"/>
        <color rgb="00000000"/>
        <rFont val="ＭＳ 明朝"/>
      </rPr>
      <t xml:space="preserve"> 該当がない項目については空欄とする。</t>
    </r>
  </si>
  <si>
    <t>※ この書面は発注者及び下請業者に説明すると共に、工事完了日から 3 年間保存すること。</t>
  </si>
  <si>
    <t>　が可能となります。</t>
  </si>
  <si>
    <r>
      <t>⑬</t>
    </r>
    <r>
      <rPr>
        <sz val="9"/>
        <color rgb="00000000"/>
        <rFont val="ＭＳ 明朝"/>
      </rPr>
      <t>破壊しないと調査できない場所であって、解体等が始まる前に確認できなかった場所</t>
    </r>
  </si>
  <si>
    <r>
      <t>□</t>
    </r>
    <r>
      <rPr>
        <sz val="9"/>
        <color rgb="00000000"/>
        <rFont val="ＭＳ 明朝"/>
      </rPr>
      <t>解体　　□改造・改修</t>
    </r>
  </si>
  <si>
    <r>
      <t>□</t>
    </r>
    <r>
      <rPr>
        <sz val="9"/>
        <color rgb="00000000"/>
        <rFont val="ＭＳ 明朝"/>
      </rPr>
      <t>昭和　　□平成　　　　年　　□竣工　・□着工　・□不明</t>
    </r>
  </si>
  <si>
    <r>
      <t>□</t>
    </r>
    <r>
      <rPr>
        <sz val="9"/>
        <color rgb="00000000"/>
        <rFont val="ＭＳ 明朝"/>
      </rPr>
      <t>建築物</t>
    </r>
  </si>
  <si>
    <t>最大値</t>
    <rPh sb="0" eb="3">
      <t>サイダイチ</t>
    </rPh>
    <phoneticPr fontId="12"/>
  </si>
  <si>
    <r>
      <t>(　</t>
    </r>
    <r>
      <rPr>
        <sz val="9"/>
        <color rgb="00000000"/>
        <rFont val="ＭＳ 明朝"/>
      </rPr>
      <t>□木造　□ＲＣ造　□Ｓ造　□その他 (　　　　　　　　　　　　)　)</t>
    </r>
  </si>
  <si>
    <r>
      <t>□</t>
    </r>
    <r>
      <rPr>
        <sz val="9"/>
        <color rgb="00000000"/>
        <rFont val="ＭＳ 明朝"/>
      </rPr>
      <t>その他工作物</t>
    </r>
  </si>
  <si>
    <r>
      <t>□</t>
    </r>
    <r>
      <rPr>
        <sz val="9"/>
        <color rgb="00000000"/>
        <rFont val="ＭＳ 明朝"/>
      </rPr>
      <t>書面　□目視　□分析　□その他 (　　　　　　　　　　)</t>
    </r>
  </si>
  <si>
    <t>□石綿無</t>
  </si>
  <si>
    <r>
      <t>別</t>
    </r>
    <r>
      <rPr>
        <sz val="9"/>
        <color rgb="00000000"/>
        <rFont val="ＭＳ 明朝"/>
      </rPr>
      <t>紙　のとおり</t>
    </r>
  </si>
  <si>
    <r>
      <t>□</t>
    </r>
    <r>
      <rPr>
        <sz val="9"/>
        <color rgb="00000000"/>
        <rFont val="ＭＳ 明朝"/>
      </rPr>
      <t>要　□不要</t>
    </r>
  </si>
  <si>
    <t>④特定粉じん排出等作業の方法</t>
  </si>
  <si>
    <t>⑥特定粉じん排出等作業の対象となる建築物等の配置図及び付近の状況</t>
  </si>
  <si>
    <t>⑧作業の
掲示</t>
  </si>
  <si>
    <t>≧ 18 MN/m2</t>
  </si>
  <si>
    <t>⑩下請負人が特定粉じん排出等作業を実施する場合の当該下請負人の現場責任者の氏名及び連絡場所</t>
  </si>
  <si>
    <t>□　２の項　建築物の解体作業のうち、石綿含有断熱材等を除去</t>
  </si>
  <si>
    <t>　　　　　　　去する作業(１から３の項、事項を除く)</t>
  </si>
  <si>
    <t>□　５の項　特定建築材料の事前除去が著しく困難な解体作業</t>
  </si>
  <si>
    <t>□　６の項　建築物の改造・補修作業のうち、吹付け石綿及び石</t>
  </si>
  <si>
    <t>受付年月日</t>
    <rPh sb="0" eb="2">
      <t>ウケツケ</t>
    </rPh>
    <rPh sb="2" eb="5">
      <t>ネンガッピ</t>
    </rPh>
    <phoneticPr fontId="12"/>
  </si>
  <si>
    <t>　　　　　　　綿含有断熱材等に係る作業</t>
  </si>
  <si>
    <t>g</t>
  </si>
  <si>
    <t>自　　　　年　　月　　日</t>
  </si>
  <si>
    <t>□除去 □囲い込み □封じ込め □その他(</t>
  </si>
  <si>
    <t>別紙 のとおり</t>
  </si>
  <si>
    <t xml:space="preserve">
電話番号</t>
  </si>
  <si>
    <r>
      <t>石</t>
    </r>
    <r>
      <rPr>
        <b/>
        <sz val="11"/>
        <color rgb="00000000"/>
        <rFont val="ＭＳ 明朝"/>
      </rPr>
      <t>綿事前調査結果一覧表</t>
    </r>
  </si>
  <si>
    <r>
      <t>建</t>
    </r>
    <r>
      <rPr>
        <sz val="9"/>
        <color rgb="00000000"/>
        <rFont val="ＭＳ 明朝"/>
      </rPr>
      <t>築材料の種類</t>
    </r>
  </si>
  <si>
    <t>６</t>
  </si>
  <si>
    <t>７</t>
  </si>
  <si>
    <r>
      <t>　　　るもの</t>
    </r>
    <r>
      <rPr>
        <sz val="9"/>
        <color rgb="00000000"/>
        <rFont val="ＭＳ 明朝"/>
      </rPr>
      <t>とみなして、大気汚染防止法及びこれに基づく命令中の特定工事に関する措置を講ずる場合についてはみなし</t>
    </r>
  </si>
  <si>
    <r>
      <t>仕</t>
    </r>
    <r>
      <rPr>
        <sz val="9"/>
        <color rgb="00000000"/>
        <rFont val="ＭＳ 明朝"/>
      </rPr>
      <t>上塗材</t>
    </r>
  </si>
  <si>
    <r>
      <t>ス</t>
    </r>
    <r>
      <rPr>
        <sz val="9"/>
        <color rgb="00000000"/>
        <rFont val="ＭＳ 明朝"/>
      </rPr>
      <t>レートボード</t>
    </r>
  </si>
  <si>
    <r>
      <t>屋</t>
    </r>
    <r>
      <rPr>
        <sz val="9"/>
        <color rgb="00000000"/>
        <rFont val="ＭＳ 明朝"/>
      </rPr>
      <t>根用化粧スレート</t>
    </r>
  </si>
  <si>
    <r>
      <t>け</t>
    </r>
    <r>
      <rPr>
        <sz val="9"/>
        <color rgb="00000000"/>
        <rFont val="ＭＳ 明朝"/>
      </rPr>
      <t>い酸カルシウム板第１種</t>
    </r>
  </si>
  <si>
    <r>
      <t>今</t>
    </r>
    <r>
      <rPr>
        <sz val="10"/>
        <color rgb="00000000"/>
        <rFont val="ＭＳ 明朝"/>
      </rPr>
      <t>回</t>
    </r>
  </si>
  <si>
    <r>
      <t>窯</t>
    </r>
    <r>
      <rPr>
        <sz val="9"/>
        <color rgb="00000000"/>
        <rFont val="ＭＳ 明朝"/>
      </rPr>
      <t>業系サイディング</t>
    </r>
  </si>
  <si>
    <r>
      <t>石</t>
    </r>
    <r>
      <rPr>
        <sz val="9"/>
        <color rgb="00000000"/>
        <rFont val="ＭＳ 明朝"/>
      </rPr>
      <t>膏ボード</t>
    </r>
  </si>
  <si>
    <r>
      <t>ロ</t>
    </r>
    <r>
      <rPr>
        <sz val="9"/>
        <color rgb="00000000"/>
        <rFont val="ＭＳ 明朝"/>
      </rPr>
      <t>ックウール吸音天井板</t>
    </r>
  </si>
  <si>
    <r>
      <t>特</t>
    </r>
    <r>
      <rPr>
        <sz val="9"/>
        <color rgb="00000000"/>
        <rFont val="ＭＳ 明朝"/>
      </rPr>
      <t>定建築材料に該当しない場合の判断の根拠</t>
    </r>
  </si>
  <si>
    <t>様式第４号（第７条・第９条・第13 条・第15 条・第17 条―第19 条・第22 条―第24</t>
    <rPh sb="0" eb="2">
      <t>ヨウシキ</t>
    </rPh>
    <rPh sb="2" eb="3">
      <t>ダイ</t>
    </rPh>
    <rPh sb="4" eb="5">
      <t>ゴウ</t>
    </rPh>
    <phoneticPr fontId="12"/>
  </si>
  <si>
    <t>第28 条・第30 条関係）</t>
  </si>
  <si>
    <t>工 事 打 合 せ 簿</t>
    <rPh sb="0" eb="1">
      <t>コウコ</t>
    </rPh>
    <rPh sb="2" eb="3">
      <t>コトダ</t>
    </rPh>
    <rPh sb="4" eb="5">
      <t>ダゴ</t>
    </rPh>
    <rPh sb="6" eb="7">
      <t>ゴウボ</t>
    </rPh>
    <rPh sb="10" eb="11">
      <t>ボ</t>
    </rPh>
    <phoneticPr fontId="12"/>
  </si>
  <si>
    <t>発議事項</t>
    <rPh sb="0" eb="2">
      <t>ハツギジ</t>
    </rPh>
    <rPh sb="2" eb="4">
      <t>ジコウ</t>
    </rPh>
    <phoneticPr fontId="12"/>
  </si>
  <si>
    <t>回答</t>
    <rPh sb="0" eb="1">
      <t>カイトウ</t>
    </rPh>
    <phoneticPr fontId="12"/>
  </si>
  <si>
    <t>添付図</t>
    <rPh sb="0" eb="2">
      <t>テンプズ</t>
    </rPh>
    <rPh sb="2" eb="3">
      <t>ズ</t>
    </rPh>
    <phoneticPr fontId="12"/>
  </si>
  <si>
    <t>受注者</t>
    <rPh sb="0" eb="2">
      <t>ジュチュウシャシャ</t>
    </rPh>
    <phoneticPr fontId="12"/>
  </si>
  <si>
    <t>□承諾</t>
    <rPh sb="1" eb="3">
      <t>ショウダク</t>
    </rPh>
    <phoneticPr fontId="12"/>
  </si>
  <si>
    <t>主 任
監督員</t>
  </si>
  <si>
    <t>□協議</t>
    <rPh sb="1" eb="3">
      <t>キョウギ</t>
    </rPh>
    <phoneticPr fontId="12"/>
  </si>
  <si>
    <t>現　場
代理人</t>
    <rPh sb="0" eb="1">
      <t>ウツツバ</t>
    </rPh>
    <rPh sb="2" eb="3">
      <t>バダ</t>
    </rPh>
    <rPh sb="4" eb="7">
      <t>ダイリニン</t>
    </rPh>
    <phoneticPr fontId="12"/>
  </si>
  <si>
    <t>します。</t>
  </si>
  <si>
    <t xml:space="preserve"> 商　　号</t>
  </si>
  <si>
    <t>名　　称</t>
  </si>
  <si>
    <t>主　任
（監　理）
技術者</t>
    <rPh sb="0" eb="1">
      <t>シュニ</t>
    </rPh>
    <rPh sb="2" eb="3">
      <t>ニンラ</t>
    </rPh>
    <rPh sb="5" eb="6">
      <t>ランリ</t>
    </rPh>
    <rPh sb="7" eb="8">
      <t>リギ</t>
    </rPh>
    <rPh sb="10" eb="13">
      <t>ギジュツシャ</t>
    </rPh>
    <phoneticPr fontId="12"/>
  </si>
  <si>
    <t>□発注者　□受注者</t>
    <rPh sb="1" eb="4">
      <t>ハッチュウシャ</t>
    </rPh>
    <phoneticPr fontId="12"/>
  </si>
  <si>
    <t xml:space="preserve">   ⑫　試験孔とロートに入った砂の質量</t>
    <rPh sb="5" eb="7">
      <t>シケン</t>
    </rPh>
    <rPh sb="7" eb="8">
      <t>アナ</t>
    </rPh>
    <rPh sb="13" eb="14">
      <t>ハイ</t>
    </rPh>
    <rPh sb="16" eb="17">
      <t>スナ</t>
    </rPh>
    <rPh sb="18" eb="20">
      <t>シツリョウ</t>
    </rPh>
    <phoneticPr fontId="12"/>
  </si>
  <si>
    <t>施工前・中</t>
    <rPh sb="4" eb="5">
      <t>チュウ</t>
    </rPh>
    <phoneticPr fontId="12"/>
  </si>
  <si>
    <t>設計値の差</t>
    <rPh sb="0" eb="3">
      <t>セッケイチ</t>
    </rPh>
    <rPh sb="4" eb="5">
      <t>サ</t>
    </rPh>
    <phoneticPr fontId="12"/>
  </si>
  <si>
    <t>コンクリート圧縮強度試験管理図表 ［Ⅱ］</t>
    <rPh sb="6" eb="8">
      <t>アッシュク</t>
    </rPh>
    <rPh sb="8" eb="10">
      <t>キョウド</t>
    </rPh>
    <rPh sb="10" eb="12">
      <t>シケン</t>
    </rPh>
    <rPh sb="12" eb="14">
      <t>カンリ</t>
    </rPh>
    <rPh sb="14" eb="16">
      <t>ヅヒョウ</t>
    </rPh>
    <phoneticPr fontId="12"/>
  </si>
  <si>
    <t>２　石綿を含有する保温材　　 (　　　　　　、　　　　　ｍ2)</t>
  </si>
  <si>
    <t>交通規制</t>
  </si>
  <si>
    <t>水(W)</t>
    <rPh sb="0" eb="1">
      <t>ミズ</t>
    </rPh>
    <phoneticPr fontId="12"/>
  </si>
  <si>
    <t>　の有無</t>
  </si>
  <si>
    <t>工事完成後10日以内に登録、登録内容確認システムの場合は提出不要、メール提出可</t>
    <rPh sb="0" eb="2">
      <t>コウジ</t>
    </rPh>
    <rPh sb="2" eb="4">
      <t>カンセイ</t>
    </rPh>
    <rPh sb="4" eb="5">
      <t>ゴ</t>
    </rPh>
    <rPh sb="7" eb="8">
      <t>ニチ</t>
    </rPh>
    <rPh sb="8" eb="10">
      <t>イナイ</t>
    </rPh>
    <rPh sb="11" eb="13">
      <t>トウロク</t>
    </rPh>
    <phoneticPr fontId="12"/>
  </si>
  <si>
    <t>その他</t>
    <rPh sb="2" eb="3">
      <t>タ</t>
    </rPh>
    <phoneticPr fontId="12"/>
  </si>
  <si>
    <t>ストックヤード完了報告書</t>
  </si>
  <si>
    <t>所　　　在</t>
  </si>
  <si>
    <t>工事請負契約書/第3条</t>
  </si>
  <si>
    <t>土浦市請負工事及び委託業務執行規則第8条</t>
  </si>
  <si>
    <t>工事請負契約書第22条</t>
  </si>
  <si>
    <t>工事請負契約書第32条</t>
  </si>
  <si>
    <t>工事請負契約書第4条</t>
  </si>
  <si>
    <t>工事担当課で確認後契約検査課へ｜特定建設資材を用いた建築物等に係る解体工事等であって一定規模以上の場合</t>
    <rPh sb="0" eb="2">
      <t>コウジ</t>
    </rPh>
    <rPh sb="2" eb="4">
      <t>タントウ</t>
    </rPh>
    <rPh sb="6" eb="8">
      <t>カクニン</t>
    </rPh>
    <rPh sb="8" eb="9">
      <t>ゴ</t>
    </rPh>
    <rPh sb="9" eb="15">
      <t>ケイヤクケン</t>
    </rPh>
    <rPh sb="16" eb="18">
      <t>トクテイ</t>
    </rPh>
    <phoneticPr fontId="12"/>
  </si>
  <si>
    <t>アスファルト量</t>
    <rPh sb="6" eb="7">
      <t>リョウ</t>
    </rPh>
    <phoneticPr fontId="12"/>
  </si>
  <si>
    <t>表裏両面印刷｜変更の場合も提出</t>
    <rPh sb="0" eb="1">
      <t>オモテ</t>
    </rPh>
    <rPh sb="1" eb="2">
      <t>ウラ</t>
    </rPh>
    <phoneticPr fontId="12"/>
  </si>
  <si>
    <r>
      <t>年</t>
    </r>
    <r>
      <rPr>
        <sz val="11"/>
        <color rgb="00000000"/>
        <rFont val="ＭＳ 明朝"/>
      </rPr>
      <t xml:space="preserve"> 月 日</t>
    </r>
  </si>
  <si>
    <t>指定副産物(建設業の土砂、コンクリートの塊、アスファルト・コンクリートの塊、木材)</t>
    <rPh sb="0" eb="2">
      <t>シテイ</t>
    </rPh>
    <rPh sb="2" eb="5">
      <t>フクサンブツ</t>
    </rPh>
    <phoneticPr fontId="12"/>
  </si>
  <si>
    <t>現場を長期休業する期間がある場合は提出(GW、夏季、年末年始等)</t>
  </si>
  <si>
    <t>既済部分(出来高)検査、完済部分(部分引渡)検査を依頼する際に提出</t>
    <rPh sb="0" eb="2">
      <t>キサイ</t>
    </rPh>
    <rPh sb="2" eb="4">
      <t>ブブン</t>
    </rPh>
    <rPh sb="5" eb="8">
      <t>デキダカ</t>
    </rPh>
    <rPh sb="9" eb="11">
      <t>ケンサ</t>
    </rPh>
    <rPh sb="12" eb="14">
      <t>カンサイ</t>
    </rPh>
    <rPh sb="14" eb="16">
      <t>ブブン</t>
    </rPh>
    <rPh sb="17" eb="21">
      <t>ブブ</t>
    </rPh>
    <rPh sb="22" eb="24">
      <t>ケンサ</t>
    </rPh>
    <rPh sb="25" eb="27">
      <t>イライ</t>
    </rPh>
    <rPh sb="29" eb="31">
      <t>サイ</t>
    </rPh>
    <rPh sb="31" eb="33">
      <t>テイシュツ</t>
    </rPh>
    <phoneticPr fontId="12"/>
  </si>
  <si>
    <t>工事が完了した際に提出</t>
    <rPh sb="0" eb="2">
      <t>コウジ</t>
    </rPh>
    <phoneticPr fontId="12"/>
  </si>
  <si>
    <t>特定建設資材廃棄物が適切に再資源化されたことを確認・記録するために作成し、再資源化義務の履行状況を報告</t>
    <rPh sb="49" eb="51">
      <t>ホウコク</t>
    </rPh>
    <phoneticPr fontId="12"/>
  </si>
  <si>
    <t>契約検査課</t>
    <rPh sb="0" eb="5">
      <t>ケイヤクケ</t>
    </rPh>
    <phoneticPr fontId="12"/>
  </si>
  <si>
    <t>規格値</t>
    <rPh sb="0" eb="3">
      <t>キカクチ</t>
    </rPh>
    <phoneticPr fontId="12"/>
  </si>
  <si>
    <t>項目</t>
    <rPh sb="0" eb="2">
      <t>コウモク</t>
    </rPh>
    <phoneticPr fontId="12"/>
  </si>
  <si>
    <t>指定
有無</t>
    <rPh sb="0" eb="2">
      <t>シテイ</t>
    </rPh>
    <rPh sb="3" eb="5">
      <t>ウム</t>
    </rPh>
    <phoneticPr fontId="12"/>
  </si>
  <si>
    <t>書式
番号</t>
    <rPh sb="0" eb="2">
      <t>ショシキ</t>
    </rPh>
    <rPh sb="3" eb="5">
      <t>バンゴウ</t>
    </rPh>
    <phoneticPr fontId="12"/>
  </si>
  <si>
    <t>管径(管厚)</t>
    <rPh sb="0" eb="1">
      <t>カン</t>
    </rPh>
    <rPh sb="1" eb="2">
      <t>ケイ</t>
    </rPh>
    <rPh sb="3" eb="4">
      <t>カン</t>
    </rPh>
    <rPh sb="4" eb="5">
      <t>アツ</t>
    </rPh>
    <phoneticPr fontId="12"/>
  </si>
  <si>
    <t xml:space="preserve">
</t>
  </si>
  <si>
    <t xml:space="preserve"> </t>
  </si>
  <si>
    <r>
      <t>（</t>
    </r>
    <r>
      <rPr>
        <sz val="10"/>
        <color auto="1"/>
        <rFont val="DejaVu Sans"/>
      </rPr>
      <t>注）２.作業主任者は作業を直接指揮する義務を負うので、同時に施工されている他の現場や、同一現場においても
他の作業個所との作業主任者を兼務することは、法的に認められていないので、複数の選任としなければならない。</t>
    </r>
  </si>
  <si>
    <t>（注）１０．安全衛生に関する教育の内容（例：雇入時教育、職長教育、建設用リフトの運転の業務に係る特別教育）については「雇入・職長特別教育」欄に記載。</t>
  </si>
  <si>
    <t>内容</t>
    <rPh sb="0" eb="2">
      <t>ナイヨウ</t>
    </rPh>
    <phoneticPr fontId="12"/>
  </si>
  <si>
    <t>最小値</t>
    <rPh sb="0" eb="3">
      <t>サイショウチ</t>
    </rPh>
    <phoneticPr fontId="12"/>
  </si>
  <si>
    <t>提出書類一覧</t>
    <rPh sb="2" eb="4">
      <t>ショルイ</t>
    </rPh>
    <phoneticPr fontId="12"/>
  </si>
  <si>
    <t>工事目的物引渡書（工事完成・部分引渡し）</t>
    <rPh sb="0" eb="2">
      <t>コウジ</t>
    </rPh>
    <rPh sb="9" eb="11">
      <t>コウジ</t>
    </rPh>
    <rPh sb="11" eb="13">
      <t>カンセイ</t>
    </rPh>
    <rPh sb="14" eb="16">
      <t>ブブン</t>
    </rPh>
    <rPh sb="16" eb="18">
      <t>ヒキワタシ</t>
    </rPh>
    <phoneticPr fontId="12"/>
  </si>
  <si>
    <t>解体等工事に係る事前調査説明書面等（石綿）</t>
    <rPh sb="18" eb="20">
      <t>セキメン</t>
    </rPh>
    <phoneticPr fontId="12"/>
  </si>
  <si>
    <t>収集運搬・処分業者との委託契約書の写し、許可証、経路図｜有価物の場合は古物商の許可証の写し</t>
    <rPh sb="24" eb="27">
      <t>ケイロ</t>
    </rPh>
    <phoneticPr fontId="12"/>
  </si>
  <si>
    <t>工事工程表</t>
    <rPh sb="0" eb="2">
      <t>コウジ</t>
    </rPh>
    <rPh sb="2" eb="5">
      <t>コウテイヒョウ</t>
    </rPh>
    <phoneticPr fontId="12"/>
  </si>
  <si>
    <t>請負代金請求書（前払金）・前払金保証証書</t>
  </si>
  <si>
    <t>再生資源利用計画書-建設資材搬入工事用-</t>
  </si>
  <si>
    <t>施工体制台帳・再下請人通知書・作業員名簿</t>
  </si>
  <si>
    <t>下請業者との金額が記載された契約書、又は注文書・注文請書写し添付</t>
    <rPh sb="6" eb="8">
      <t>キンガク</t>
    </rPh>
    <rPh sb="9" eb="11">
      <t>キサイ</t>
    </rPh>
    <phoneticPr fontId="12"/>
  </si>
  <si>
    <t/>
  </si>
  <si>
    <t>中小企業退職金共済法、共通仕様書1-1-1-44</t>
  </si>
  <si>
    <t>共通仕様書1-1-1-6</t>
  </si>
  <si>
    <t>近隣協議資料</t>
  </si>
  <si>
    <t>残留率 %</t>
    <rPh sb="0" eb="2">
      <t>ザンリュウ</t>
    </rPh>
    <rPh sb="2" eb="3">
      <t>リツ</t>
    </rPh>
    <phoneticPr fontId="12"/>
  </si>
  <si>
    <t>監督員から請求があった場合は提出する。</t>
  </si>
  <si>
    <t>共通仕様書3-1-1-5</t>
  </si>
  <si>
    <t>①＝</t>
  </si>
  <si>
    <t>材料使用届</t>
  </si>
  <si>
    <t>　その２（部分引渡し）</t>
  </si>
  <si>
    <t>３　監督員は，段階確認が完了したときは，本段階確認書の「段階確認の実施」欄に必要事項を記入すること。</t>
  </si>
  <si>
    <t>残材返品調書</t>
    <rPh sb="0" eb="2">
      <t>ザンザイ</t>
    </rPh>
    <rPh sb="2" eb="4">
      <t>ヘンピン</t>
    </rPh>
    <rPh sb="4" eb="6">
      <t>チョウショ</t>
    </rPh>
    <phoneticPr fontId="167"/>
  </si>
  <si>
    <t>注１．　試験を(一財)茨城県建設技術管理センターで行った場合は、別に試験データを添付し、該当欄に転記して管理図を作成する。なお、試験者名及び印を省略してもよい。</t>
    <rPh sb="0" eb="1">
      <t>チュウ</t>
    </rPh>
    <rPh sb="4" eb="6">
      <t>シケン</t>
    </rPh>
    <rPh sb="8" eb="9">
      <t>イチ</t>
    </rPh>
    <rPh sb="9" eb="10">
      <t>ザイ</t>
    </rPh>
    <rPh sb="11" eb="14">
      <t>イバラキケン</t>
    </rPh>
    <rPh sb="14" eb="16">
      <t>ケンセツ</t>
    </rPh>
    <rPh sb="16" eb="18">
      <t>ギジュツ</t>
    </rPh>
    <rPh sb="18" eb="20">
      <t>カンリ</t>
    </rPh>
    <rPh sb="25" eb="26">
      <t>オコナ</t>
    </rPh>
    <rPh sb="28" eb="30">
      <t>バアイ</t>
    </rPh>
    <rPh sb="32" eb="33">
      <t>ベツ</t>
    </rPh>
    <rPh sb="34" eb="36">
      <t>シケン</t>
    </rPh>
    <rPh sb="40" eb="42">
      <t>テンプ</t>
    </rPh>
    <rPh sb="44" eb="46">
      <t>ガイトウ</t>
    </rPh>
    <rPh sb="46" eb="47">
      <t>ラン</t>
    </rPh>
    <rPh sb="48" eb="50">
      <t>テンキ</t>
    </rPh>
    <rPh sb="52" eb="55">
      <t>カンリズ</t>
    </rPh>
    <rPh sb="56" eb="58">
      <t>サクセイ</t>
    </rPh>
    <rPh sb="64" eb="67">
      <t>シケンシャ</t>
    </rPh>
    <rPh sb="67" eb="68">
      <t>メイ</t>
    </rPh>
    <rPh sb="68" eb="69">
      <t>オヨ</t>
    </rPh>
    <rPh sb="70" eb="71">
      <t>イン</t>
    </rPh>
    <rPh sb="72" eb="74">
      <t>ショウリャク</t>
    </rPh>
    <phoneticPr fontId="12"/>
  </si>
  <si>
    <t>現場発生材報告書</t>
    <rPh sb="0" eb="2">
      <t>ゲンバ</t>
    </rPh>
    <rPh sb="2" eb="4">
      <t>ハッセイ</t>
    </rPh>
    <rPh sb="4" eb="5">
      <t>ザイ</t>
    </rPh>
    <rPh sb="5" eb="8">
      <t>ホウコクショ</t>
    </rPh>
    <phoneticPr fontId="167"/>
  </si>
  <si>
    <t>建設廃棄物等処理報告（マニュフェスト）</t>
  </si>
  <si>
    <t>規格中心　(CL)</t>
    <rPh sb="0" eb="2">
      <t>キカク</t>
    </rPh>
    <rPh sb="2" eb="4">
      <t>チュウシン</t>
    </rPh>
    <phoneticPr fontId="12"/>
  </si>
  <si>
    <t>再生資源利用実施書</t>
    <rPh sb="0" eb="2">
      <t>サイセイ</t>
    </rPh>
    <rPh sb="2" eb="4">
      <t>シゲン</t>
    </rPh>
    <rPh sb="4" eb="6">
      <t>リヨウ</t>
    </rPh>
    <rPh sb="6" eb="8">
      <t>ジッシ</t>
    </rPh>
    <rPh sb="8" eb="9">
      <t>ショ</t>
    </rPh>
    <phoneticPr fontId="12"/>
  </si>
  <si>
    <t>※　再生資源利用計画書、再生資源利用促進計画書及び同実施書は、JACICのコブリスプラスを利用してください。</t>
    <rPh sb="18" eb="20">
      <t>ソクシン</t>
    </rPh>
    <rPh sb="23" eb="24">
      <t>オヨ</t>
    </rPh>
    <rPh sb="25" eb="26">
      <t>ドウ</t>
    </rPh>
    <phoneticPr fontId="12"/>
  </si>
  <si>
    <t>共通仕様書1-1-1-26</t>
    <rPh sb="0" eb="2">
      <t>キョウツウ</t>
    </rPh>
    <rPh sb="2" eb="5">
      <t>シヨウショ</t>
    </rPh>
    <phoneticPr fontId="167"/>
  </si>
  <si>
    <t>共通仕様書3-1-1-5</t>
    <rPh sb="0" eb="2">
      <t>キョウツウ</t>
    </rPh>
    <rPh sb="2" eb="5">
      <t>シヨウショ</t>
    </rPh>
    <phoneticPr fontId="167"/>
  </si>
  <si>
    <t>工事請負契約書第33条、第35条、第39条</t>
    <rPh sb="12" eb="13">
      <t>ダイ</t>
    </rPh>
    <rPh sb="15" eb="16">
      <t>ジョウ</t>
    </rPh>
    <rPh sb="17" eb="18">
      <t>ダイ</t>
    </rPh>
    <rPh sb="20" eb="21">
      <t>ジョウ</t>
    </rPh>
    <phoneticPr fontId="12"/>
  </si>
  <si>
    <t>中小企業退職金共済法、共通仕様書1-1-1-40</t>
  </si>
  <si>
    <t>資源の有効な利用の促進に関する法律第37条、共通仕様書1-1-1-18</t>
  </si>
  <si>
    <t>（Ⅷ）</t>
  </si>
  <si>
    <t>工種名</t>
    <rPh sb="0" eb="1">
      <t>コウ</t>
    </rPh>
    <rPh sb="1" eb="2">
      <t>シュ</t>
    </rPh>
    <rPh sb="2" eb="3">
      <t>メイ</t>
    </rPh>
    <phoneticPr fontId="12"/>
  </si>
  <si>
    <t>段　階　確　認　書</t>
    <rPh sb="0" eb="1">
      <t>ダン</t>
    </rPh>
    <rPh sb="2" eb="3">
      <t>カイ</t>
    </rPh>
    <rPh sb="4" eb="5">
      <t>アキラ</t>
    </rPh>
    <rPh sb="6" eb="7">
      <t>ニン</t>
    </rPh>
    <rPh sb="8" eb="9">
      <t>ショ</t>
    </rPh>
    <phoneticPr fontId="12"/>
  </si>
  <si>
    <t>１　現場代理人は，「茨城県土木部・企業局土木工事共通仕様書」に定める段階確認について，その施工予定時期が判明した時点で，「確認項目等」及び</t>
    <rPh sb="2" eb="4">
      <t>ゲンバ</t>
    </rPh>
    <rPh sb="4" eb="7">
      <t>ダイリニン</t>
    </rPh>
    <rPh sb="10" eb="13">
      <t>イバラキケン</t>
    </rPh>
    <rPh sb="13" eb="15">
      <t>ドボク</t>
    </rPh>
    <rPh sb="15" eb="16">
      <t>ブ</t>
    </rPh>
    <rPh sb="17" eb="19">
      <t>キギョウ</t>
    </rPh>
    <rPh sb="19" eb="20">
      <t>キョク</t>
    </rPh>
    <rPh sb="20" eb="22">
      <t>ドボク</t>
    </rPh>
    <rPh sb="22" eb="24">
      <t>コウジ</t>
    </rPh>
    <rPh sb="24" eb="26">
      <t>キョウツウ</t>
    </rPh>
    <rPh sb="26" eb="29">
      <t>シヨウショ</t>
    </rPh>
    <rPh sb="31" eb="32">
      <t>サダ</t>
    </rPh>
    <rPh sb="34" eb="36">
      <t>ダンカイ</t>
    </rPh>
    <rPh sb="36" eb="38">
      <t>カクニン</t>
    </rPh>
    <rPh sb="45" eb="47">
      <t>セコウ</t>
    </rPh>
    <rPh sb="47" eb="49">
      <t>ヨテイ</t>
    </rPh>
    <rPh sb="49" eb="51">
      <t>ジキ</t>
    </rPh>
    <rPh sb="52" eb="54">
      <t>ハンメイ</t>
    </rPh>
    <rPh sb="56" eb="58">
      <t>ジテン</t>
    </rPh>
    <rPh sb="61" eb="63">
      <t>カクニン</t>
    </rPh>
    <rPh sb="63" eb="65">
      <t>コウモク</t>
    </rPh>
    <rPh sb="65" eb="66">
      <t>トウ</t>
    </rPh>
    <rPh sb="67" eb="68">
      <t>オヨ</t>
    </rPh>
    <phoneticPr fontId="12"/>
  </si>
  <si>
    <t>　「施工予定時期の報告」の欄に必要事項を記入のうえ，本段階確認書により監督員へ報告すること。</t>
  </si>
  <si>
    <t>２　監督員は，現場代理人から上記１について報告を受けたときは，「確認予定日の通知」欄に確認予定日を記入し，本段階確認書により現場代理人に</t>
  </si>
  <si>
    <t>　通知すること。</t>
    <rPh sb="1" eb="3">
      <t>ツウチ</t>
    </rPh>
    <phoneticPr fontId="12"/>
  </si>
  <si>
    <t>４　現場代理人は，本段階確認書を保管し，検査時に提出すること。</t>
  </si>
  <si>
    <t>確認項目</t>
    <rPh sb="0" eb="2">
      <t>カクニン</t>
    </rPh>
    <rPh sb="2" eb="4">
      <t>コウモク</t>
    </rPh>
    <phoneticPr fontId="12"/>
  </si>
  <si>
    <t>施工予定時期の報告
（現場代理人記入欄）</t>
    <rPh sb="0" eb="2">
      <t>セコウ</t>
    </rPh>
    <rPh sb="2" eb="4">
      <t>ヨテイ</t>
    </rPh>
    <rPh sb="4" eb="6">
      <t>ジキ</t>
    </rPh>
    <rPh sb="7" eb="9">
      <t>ホウコク</t>
    </rPh>
    <rPh sb="11" eb="13">
      <t>ゲンバ</t>
    </rPh>
    <rPh sb="13" eb="16">
      <t>ダイリニン</t>
    </rPh>
    <rPh sb="16" eb="18">
      <t>キニュウ</t>
    </rPh>
    <rPh sb="18" eb="19">
      <t>ラン</t>
    </rPh>
    <phoneticPr fontId="12"/>
  </si>
  <si>
    <t>報　告　日</t>
    <rPh sb="0" eb="1">
      <t>ホウ</t>
    </rPh>
    <rPh sb="2" eb="3">
      <t>コク</t>
    </rPh>
    <rPh sb="4" eb="5">
      <t>ビ</t>
    </rPh>
    <phoneticPr fontId="12"/>
  </si>
  <si>
    <t>施 工 予 定 時 期</t>
    <rPh sb="0" eb="1">
      <t>セ</t>
    </rPh>
    <rPh sb="2" eb="3">
      <t>コウ</t>
    </rPh>
    <rPh sb="4" eb="5">
      <t>ヨ</t>
    </rPh>
    <rPh sb="6" eb="7">
      <t>テイ</t>
    </rPh>
    <rPh sb="8" eb="9">
      <t>トキ</t>
    </rPh>
    <rPh sb="10" eb="11">
      <t>キ</t>
    </rPh>
    <phoneticPr fontId="12"/>
  </si>
  <si>
    <t>監督員：</t>
    <rPh sb="0" eb="3">
      <t>カントクイン</t>
    </rPh>
    <phoneticPr fontId="12"/>
  </si>
  <si>
    <t>確認予定日の通知
（監督員記入欄）</t>
    <rPh sb="0" eb="2">
      <t>カクニン</t>
    </rPh>
    <rPh sb="2" eb="4">
      <t>ヨテイ</t>
    </rPh>
    <rPh sb="4" eb="5">
      <t>ビ</t>
    </rPh>
    <rPh sb="6" eb="8">
      <t>ツウチ</t>
    </rPh>
    <rPh sb="10" eb="13">
      <t>カントクイン</t>
    </rPh>
    <rPh sb="13" eb="15">
      <t>キニュウ</t>
    </rPh>
    <rPh sb="15" eb="16">
      <t>ラン</t>
    </rPh>
    <phoneticPr fontId="12"/>
  </si>
  <si>
    <t>混和材</t>
    <rPh sb="0" eb="3">
      <t>コンワザイ</t>
    </rPh>
    <phoneticPr fontId="12"/>
  </si>
  <si>
    <t>設計基準強度
保 証 材 令</t>
    <rPh sb="0" eb="2">
      <t>セッケイ</t>
    </rPh>
    <rPh sb="2" eb="4">
      <t>キジュン</t>
    </rPh>
    <rPh sb="4" eb="6">
      <t>キョウド</t>
    </rPh>
    <rPh sb="7" eb="8">
      <t>タモツ</t>
    </rPh>
    <rPh sb="9" eb="10">
      <t>アカシ</t>
    </rPh>
    <rPh sb="11" eb="12">
      <t>ザイ</t>
    </rPh>
    <rPh sb="13" eb="14">
      <t>レイ</t>
    </rPh>
    <phoneticPr fontId="12"/>
  </si>
  <si>
    <t>別　　紙</t>
    <rPh sb="0" eb="1">
      <t>ベツ</t>
    </rPh>
    <rPh sb="3" eb="4">
      <t>カミ</t>
    </rPh>
    <phoneticPr fontId="12"/>
  </si>
  <si>
    <t>段階確認の実施
（監督員記入欄）</t>
    <rPh sb="0" eb="2">
      <t>ダンカイ</t>
    </rPh>
    <rPh sb="2" eb="4">
      <t>カクニン</t>
    </rPh>
    <rPh sb="5" eb="7">
      <t>ジッシ</t>
    </rPh>
    <rPh sb="9" eb="12">
      <t>カントクイン</t>
    </rPh>
    <rPh sb="12" eb="14">
      <t>キニュウ</t>
    </rPh>
    <rPh sb="14" eb="15">
      <t>ラン</t>
    </rPh>
    <phoneticPr fontId="12"/>
  </si>
  <si>
    <t>工期</t>
    <rPh sb="0" eb="2">
      <t>コウキ</t>
    </rPh>
    <phoneticPr fontId="12"/>
  </si>
  <si>
    <t>□有　　　□無</t>
  </si>
  <si>
    <t>工種</t>
    <rPh sb="0" eb="2">
      <t>コウシュ</t>
    </rPh>
    <phoneticPr fontId="12"/>
  </si>
  <si>
    <t>設　計　値</t>
    <rPh sb="0" eb="1">
      <t>セツ</t>
    </rPh>
    <rPh sb="2" eb="3">
      <t>ケイ</t>
    </rPh>
    <rPh sb="4" eb="5">
      <t>アタイ</t>
    </rPh>
    <phoneticPr fontId="12"/>
  </si>
  <si>
    <t>規
格
値</t>
    <rPh sb="0" eb="1">
      <t>タダシ</t>
    </rPh>
    <rPh sb="2" eb="3">
      <t>カク</t>
    </rPh>
    <rPh sb="4" eb="5">
      <t>アタイ</t>
    </rPh>
    <phoneticPr fontId="12"/>
  </si>
  <si>
    <t>SU
CL
SL</t>
  </si>
  <si>
    <t>出来形管理図表</t>
    <rPh sb="0" eb="2">
      <t>デキ</t>
    </rPh>
    <rPh sb="2" eb="3">
      <t>ガタ</t>
    </rPh>
    <rPh sb="3" eb="5">
      <t>カンリ</t>
    </rPh>
    <rPh sb="5" eb="6">
      <t>ズ</t>
    </rPh>
    <phoneticPr fontId="12"/>
  </si>
  <si>
    <t>（Ⅰ）</t>
  </si>
  <si>
    <t>測
定
値</t>
    <rPh sb="0" eb="1">
      <t>ハカル</t>
    </rPh>
    <rPh sb="2" eb="3">
      <t>ジョウ</t>
    </rPh>
    <rPh sb="4" eb="5">
      <t>チ</t>
    </rPh>
    <phoneticPr fontId="12"/>
  </si>
  <si>
    <t>上幅ズレ
設計値
と
測定値
の差</t>
    <rPh sb="0" eb="1">
      <t>ウエ</t>
    </rPh>
    <rPh sb="1" eb="2">
      <t>ハバ</t>
    </rPh>
    <rPh sb="5" eb="7">
      <t>セッケイ</t>
    </rPh>
    <rPh sb="7" eb="8">
      <t>チ</t>
    </rPh>
    <rPh sb="11" eb="13">
      <t>ソクテイ</t>
    </rPh>
    <rPh sb="13" eb="14">
      <t>チ</t>
    </rPh>
    <rPh sb="16" eb="17">
      <t>サ</t>
    </rPh>
    <phoneticPr fontId="12"/>
  </si>
  <si>
    <t>下幅ズレ
設計値
と
測定値
の差</t>
    <rPh sb="0" eb="1">
      <t>シタ</t>
    </rPh>
    <rPh sb="1" eb="2">
      <t>ハバ</t>
    </rPh>
    <rPh sb="5" eb="7">
      <t>セッケイ</t>
    </rPh>
    <rPh sb="7" eb="8">
      <t>チ</t>
    </rPh>
    <rPh sb="11" eb="13">
      <t>ソクテイ</t>
    </rPh>
    <rPh sb="13" eb="14">
      <t>チ</t>
    </rPh>
    <rPh sb="16" eb="17">
      <t>サ</t>
    </rPh>
    <phoneticPr fontId="12"/>
  </si>
  <si>
    <t>　　　（注）　１．　測定値欄は、設計値は測定値との差を記入する。必要に応じ設計値又は測定値</t>
    <rPh sb="4" eb="5">
      <t>チュウ</t>
    </rPh>
    <rPh sb="10" eb="13">
      <t>ソクテイチ</t>
    </rPh>
    <rPh sb="13" eb="14">
      <t>ラン</t>
    </rPh>
    <rPh sb="16" eb="18">
      <t>セッケイ</t>
    </rPh>
    <rPh sb="18" eb="19">
      <t>チ</t>
    </rPh>
    <rPh sb="20" eb="23">
      <t>ソクテイチ</t>
    </rPh>
    <rPh sb="25" eb="26">
      <t>サ</t>
    </rPh>
    <rPh sb="27" eb="29">
      <t>キニュウ</t>
    </rPh>
    <rPh sb="32" eb="34">
      <t>ヒツヨウ</t>
    </rPh>
    <rPh sb="35" eb="36">
      <t>オウ</t>
    </rPh>
    <rPh sb="37" eb="39">
      <t>セッケイ</t>
    </rPh>
    <rPh sb="39" eb="40">
      <t>チ</t>
    </rPh>
    <rPh sb="40" eb="41">
      <t>マタ</t>
    </rPh>
    <rPh sb="42" eb="45">
      <t>ソクテイチ</t>
    </rPh>
    <phoneticPr fontId="12"/>
  </si>
  <si>
    <t>塗装年月日</t>
    <rPh sb="0" eb="2">
      <t>トソウ</t>
    </rPh>
    <rPh sb="2" eb="5">
      <t>ネンガッピ</t>
    </rPh>
    <phoneticPr fontId="12"/>
  </si>
  <si>
    <t>　　　　　　　２．　上限・下限規格値線は赤書きとする。</t>
    <rPh sb="10" eb="12">
      <t>ジョウゲン</t>
    </rPh>
    <rPh sb="13" eb="15">
      <t>カゲン</t>
    </rPh>
    <rPh sb="15" eb="18">
      <t>キカクチ</t>
    </rPh>
    <rPh sb="18" eb="19">
      <t>セン</t>
    </rPh>
    <rPh sb="20" eb="21">
      <t>アカ</t>
    </rPh>
    <rPh sb="21" eb="22">
      <t>カ</t>
    </rPh>
    <phoneticPr fontId="12"/>
  </si>
  <si>
    <t>±0</t>
  </si>
  <si>
    <t>（Ⅲ）</t>
  </si>
  <si>
    <t>測定者</t>
    <rPh sb="0" eb="3">
      <t>ソクテイシャ</t>
    </rPh>
    <phoneticPr fontId="12"/>
  </si>
  <si>
    <t>供試体
番号</t>
    <rPh sb="0" eb="1">
      <t>キョウ</t>
    </rPh>
    <rPh sb="1" eb="2">
      <t>タメシ</t>
    </rPh>
    <rPh sb="2" eb="3">
      <t>カラダ</t>
    </rPh>
    <rPh sb="4" eb="6">
      <t>バンゴウ</t>
    </rPh>
    <phoneticPr fontId="12"/>
  </si>
  <si>
    <t>土被り高
設計高
と
測定値高
の差</t>
    <rPh sb="0" eb="1">
      <t>ツチ</t>
    </rPh>
    <rPh sb="1" eb="2">
      <t>カブ</t>
    </rPh>
    <rPh sb="3" eb="4">
      <t>タカ</t>
    </rPh>
    <rPh sb="5" eb="7">
      <t>セッケイ</t>
    </rPh>
    <rPh sb="7" eb="8">
      <t>タカ</t>
    </rPh>
    <rPh sb="11" eb="13">
      <t>ソクテイ</t>
    </rPh>
    <rPh sb="13" eb="14">
      <t>チ</t>
    </rPh>
    <rPh sb="14" eb="15">
      <t>タカ</t>
    </rPh>
    <rPh sb="17" eb="18">
      <t>サ</t>
    </rPh>
    <phoneticPr fontId="12"/>
  </si>
  <si>
    <t>土　被　り　高</t>
    <rPh sb="0" eb="1">
      <t>ド</t>
    </rPh>
    <rPh sb="2" eb="3">
      <t>カブ</t>
    </rPh>
    <rPh sb="6" eb="7">
      <t>タカ</t>
    </rPh>
    <phoneticPr fontId="12"/>
  </si>
  <si>
    <t>+100</t>
  </si>
  <si>
    <t>（Ⅵ）</t>
  </si>
  <si>
    <t>名　　　称</t>
    <rPh sb="0" eb="1">
      <t>ナ</t>
    </rPh>
    <rPh sb="4" eb="5">
      <t>ショウ</t>
    </rPh>
    <phoneticPr fontId="12"/>
  </si>
  <si>
    <t>内面タール
エポキシ
外面アスファルト
ビニロンクロス</t>
    <rPh sb="0" eb="2">
      <t>ナイメン</t>
    </rPh>
    <rPh sb="12" eb="14">
      <t>ガイメン</t>
    </rPh>
    <phoneticPr fontId="12"/>
  </si>
  <si>
    <t>ホリデーディ
テクター検査</t>
    <rPh sb="11" eb="13">
      <t>ケンサ</t>
    </rPh>
    <phoneticPr fontId="12"/>
  </si>
  <si>
    <t>Ｘ線検査</t>
    <rPh sb="1" eb="2">
      <t>セン</t>
    </rPh>
    <rPh sb="2" eb="4">
      <t>ケンサ</t>
    </rPh>
    <phoneticPr fontId="12"/>
  </si>
  <si>
    <t>溶接年月日</t>
    <rPh sb="0" eb="2">
      <t>ヨウセツ</t>
    </rPh>
    <rPh sb="2" eb="5">
      <t>ネンガッピ</t>
    </rPh>
    <phoneticPr fontId="12"/>
  </si>
  <si>
    <t>規 格
中 心</t>
    <rPh sb="0" eb="1">
      <t>キ</t>
    </rPh>
    <rPh sb="2" eb="3">
      <t>カク</t>
    </rPh>
    <rPh sb="4" eb="5">
      <t>ナカ</t>
    </rPh>
    <rPh sb="6" eb="7">
      <t>ココロ</t>
    </rPh>
    <phoneticPr fontId="12"/>
  </si>
  <si>
    <t>外面</t>
    <rPh sb="0" eb="2">
      <t>ガイメン</t>
    </rPh>
    <phoneticPr fontId="12"/>
  </si>
  <si>
    <t xml:space="preserve"> mm</t>
  </si>
  <si>
    <t>（Ⅶ）</t>
  </si>
  <si>
    <t>備　　　　考</t>
    <rPh sb="0" eb="1">
      <t>ソナエ</t>
    </rPh>
    <rPh sb="5" eb="6">
      <t>コウ</t>
    </rPh>
    <phoneticPr fontId="12"/>
  </si>
  <si>
    <t>内面の測定値は内面、外面の測定値は外面に記入する。</t>
    <rPh sb="0" eb="2">
      <t>ナイメン</t>
    </rPh>
    <rPh sb="3" eb="6">
      <t>ソクテイチ</t>
    </rPh>
    <rPh sb="7" eb="9">
      <t>ナイメン</t>
    </rPh>
    <rPh sb="10" eb="12">
      <t>ガイメン</t>
    </rPh>
    <rPh sb="13" eb="16">
      <t>ソクテイチ</t>
    </rPh>
    <rPh sb="17" eb="19">
      <t>ガイメン</t>
    </rPh>
    <rPh sb="20" eb="22">
      <t>キニュウ</t>
    </rPh>
    <phoneticPr fontId="12"/>
  </si>
  <si>
    <t>等級を記入</t>
    <rPh sb="0" eb="2">
      <t>トウキュウ</t>
    </rPh>
    <rPh sb="3" eb="5">
      <t>キニュウ</t>
    </rPh>
    <phoneticPr fontId="12"/>
  </si>
  <si>
    <t>（Ⅸ）</t>
  </si>
  <si>
    <t>（Ⅹ）</t>
  </si>
  <si>
    <r>
      <t>外面よりの測定値 ｂ、ｂ</t>
    </r>
    <r>
      <rPr>
        <vertAlign val="subscript"/>
        <sz val="14"/>
        <color theme="1"/>
        <rFont val="ＭＳ ゴシック"/>
      </rPr>
      <t>１</t>
    </r>
    <r>
      <rPr>
        <sz val="14"/>
        <color theme="1"/>
        <rFont val="ＭＳ ゴシック"/>
      </rPr>
      <t>、ｂ、ｂ</t>
    </r>
    <r>
      <rPr>
        <vertAlign val="subscript"/>
        <sz val="14"/>
        <color theme="1"/>
        <rFont val="ＭＳ ゴシック"/>
      </rPr>
      <t>１</t>
    </r>
    <r>
      <rPr>
        <sz val="14"/>
        <color theme="1"/>
        <rFont val="ＭＳ ゴシック"/>
      </rPr>
      <t>を記入
内面よりの測定値ｂ</t>
    </r>
    <r>
      <rPr>
        <vertAlign val="subscript"/>
        <sz val="14"/>
        <color theme="1"/>
        <rFont val="ＭＳ ゴシック"/>
      </rPr>
      <t>２</t>
    </r>
    <r>
      <rPr>
        <sz val="14"/>
        <color theme="1"/>
        <rFont val="ＭＳ ゴシック"/>
      </rPr>
      <t>を各々記入する。</t>
    </r>
    <rPh sb="0" eb="1">
      <t>ソト</t>
    </rPh>
    <rPh sb="1" eb="2">
      <t>メン</t>
    </rPh>
    <rPh sb="5" eb="7">
      <t>ソクテイ</t>
    </rPh>
    <rPh sb="7" eb="8">
      <t>チ</t>
    </rPh>
    <rPh sb="19" eb="21">
      <t>キニュウ</t>
    </rPh>
    <rPh sb="23" eb="25">
      <t>ナイメン</t>
    </rPh>
    <rPh sb="28" eb="31">
      <t>ソクテイチ</t>
    </rPh>
    <rPh sb="34" eb="36">
      <t>オノオノ</t>
    </rPh>
    <rPh sb="36" eb="38">
      <t>キニュウ</t>
    </rPh>
    <phoneticPr fontId="12"/>
  </si>
  <si>
    <r>
      <t>使</t>
    </r>
    <r>
      <rPr>
        <sz val="11"/>
        <color rgb="00000000"/>
        <rFont val="ＭＳ 明朝"/>
      </rPr>
      <t>用材料</t>
    </r>
  </si>
  <si>
    <r>
      <t>名</t>
    </r>
    <r>
      <rPr>
        <sz val="11"/>
        <color rgb="00000000"/>
        <rFont val="ＭＳ 明朝"/>
      </rPr>
      <t>称</t>
    </r>
  </si>
  <si>
    <t>施 工
場 所</t>
  </si>
  <si>
    <r>
      <t xml:space="preserve">単 </t>
    </r>
    <r>
      <rPr>
        <sz val="11"/>
        <color rgb="00000000"/>
        <rFont val="ＭＳ 明朝"/>
      </rPr>
      <t>位</t>
    </r>
  </si>
  <si>
    <r>
      <t>現</t>
    </r>
    <r>
      <rPr>
        <sz val="11"/>
        <color rgb="00000000"/>
        <rFont val="ＭＳ 明朝"/>
      </rPr>
      <t>場代理人</t>
    </r>
  </si>
  <si>
    <t>　⑲　含　　　　 水 　　　　比</t>
    <rPh sb="3" eb="4">
      <t>ガン</t>
    </rPh>
    <rPh sb="15" eb="16">
      <t>ヒ</t>
    </rPh>
    <phoneticPr fontId="12"/>
  </si>
  <si>
    <r>
      <t>産</t>
    </r>
    <r>
      <rPr>
        <sz val="11"/>
        <color rgb="00000000"/>
        <rFont val="ＭＳ 明朝"/>
      </rPr>
      <t>地又は製造工場</t>
    </r>
    <rPh sb="6" eb="8">
      <t>こうじょう</t>
    </rPh>
    <phoneticPr fontId="60" type="Hiragana"/>
  </si>
  <si>
    <r>
      <t>監</t>
    </r>
    <r>
      <rPr>
        <sz val="11"/>
        <color rgb="00000000"/>
        <rFont val="ＭＳ 明朝"/>
      </rPr>
      <t>督員</t>
    </r>
  </si>
  <si>
    <t>④基礎・</t>
  </si>
  <si>
    <r>
      <t>添</t>
    </r>
    <r>
      <rPr>
        <sz val="11"/>
        <color rgb="00000000"/>
        <rFont val="ＭＳ 明朝"/>
      </rPr>
      <t>付書類</t>
    </r>
  </si>
  <si>
    <t>配合計画書→Ａ 配合設定書→Ｂ
試験成績書→Ｃ その他→資料名</t>
  </si>
  <si>
    <r>
      <t>年</t>
    </r>
    <r>
      <rPr>
        <sz val="11"/>
        <color rgb="00000000"/>
        <rFont val="ＭＳ 明朝"/>
      </rPr>
      <t>月日</t>
    </r>
  </si>
  <si>
    <t>工　　種</t>
  </si>
  <si>
    <t>設計数量</t>
    <rPh sb="0" eb="2">
      <t>セッケイ</t>
    </rPh>
    <rPh sb="2" eb="4">
      <t>スウリョウ</t>
    </rPh>
    <phoneticPr fontId="12"/>
  </si>
  <si>
    <r>
      <t>前</t>
    </r>
    <r>
      <rPr>
        <sz val="10"/>
        <color rgb="00000000"/>
        <rFont val="ＭＳ 明朝"/>
      </rPr>
      <t>回まで</t>
    </r>
  </si>
  <si>
    <t>品質管理一覧表</t>
    <rPh sb="0" eb="2">
      <t>ヒンシツ</t>
    </rPh>
    <rPh sb="2" eb="4">
      <t>カンリ</t>
    </rPh>
    <rPh sb="4" eb="7">
      <t>イチランヒョウ</t>
    </rPh>
    <phoneticPr fontId="12"/>
  </si>
  <si>
    <t>管　　理　　基　　準</t>
    <rPh sb="0" eb="1">
      <t>カン</t>
    </rPh>
    <rPh sb="3" eb="4">
      <t>リ</t>
    </rPh>
    <rPh sb="6" eb="7">
      <t>モト</t>
    </rPh>
    <rPh sb="9" eb="10">
      <t>ジュン</t>
    </rPh>
    <phoneticPr fontId="12"/>
  </si>
  <si>
    <t>・外装</t>
  </si>
  <si>
    <t>試験管理
項　　目</t>
    <rPh sb="0" eb="2">
      <t>シケン</t>
    </rPh>
    <rPh sb="2" eb="4">
      <t>カンリ</t>
    </rPh>
    <rPh sb="5" eb="6">
      <t>コウ</t>
    </rPh>
    <rPh sb="8" eb="9">
      <t>メ</t>
    </rPh>
    <phoneticPr fontId="12"/>
  </si>
  <si>
    <t>試験管理
数　　量</t>
    <rPh sb="0" eb="2">
      <t>シケン</t>
    </rPh>
    <rPh sb="2" eb="4">
      <t>カンリ</t>
    </rPh>
    <rPh sb="5" eb="6">
      <t>カズ</t>
    </rPh>
    <rPh sb="8" eb="9">
      <t>リョウ</t>
    </rPh>
    <phoneticPr fontId="12"/>
  </si>
  <si>
    <t>試験管理
方　　法</t>
    <rPh sb="0" eb="2">
      <t>シケン</t>
    </rPh>
    <rPh sb="2" eb="4">
      <t>カンリ</t>
    </rPh>
    <rPh sb="5" eb="6">
      <t>カタ</t>
    </rPh>
    <rPh sb="8" eb="9">
      <t>ホウ</t>
    </rPh>
    <phoneticPr fontId="12"/>
  </si>
  <si>
    <t>規　格　値</t>
    <rPh sb="0" eb="1">
      <t>キ</t>
    </rPh>
    <rPh sb="2" eb="3">
      <t>カク</t>
    </rPh>
    <rPh sb="4" eb="5">
      <t>アタイ</t>
    </rPh>
    <phoneticPr fontId="12"/>
  </si>
  <si>
    <t>最 大 粒 径</t>
    <rPh sb="0" eb="1">
      <t>サイ</t>
    </rPh>
    <rPh sb="2" eb="3">
      <t>ダイ</t>
    </rPh>
    <rPh sb="4" eb="5">
      <t>ツブ</t>
    </rPh>
    <rPh sb="6" eb="7">
      <t>ケイ</t>
    </rPh>
    <phoneticPr fontId="12"/>
  </si>
  <si>
    <t>現場代理人又は</t>
    <rPh sb="0" eb="2">
      <t>ゲンバ</t>
    </rPh>
    <rPh sb="2" eb="5">
      <t>ダイリニン</t>
    </rPh>
    <rPh sb="5" eb="6">
      <t>マタ</t>
    </rPh>
    <phoneticPr fontId="12"/>
  </si>
  <si>
    <t>施工管理担当者</t>
    <rPh sb="0" eb="2">
      <t>セコウ</t>
    </rPh>
    <rPh sb="2" eb="4">
      <t>カンリ</t>
    </rPh>
    <rPh sb="4" eb="7">
      <t>タントウシャ</t>
    </rPh>
    <phoneticPr fontId="12"/>
  </si>
  <si>
    <t>平 均 値
(結果値)</t>
    <rPh sb="0" eb="1">
      <t>ヒラ</t>
    </rPh>
    <rPh sb="2" eb="3">
      <t>ヒトシ</t>
    </rPh>
    <rPh sb="4" eb="5">
      <t>アタイ</t>
    </rPh>
    <rPh sb="7" eb="9">
      <t>ケッカ</t>
    </rPh>
    <rPh sb="9" eb="10">
      <t>アタイ</t>
    </rPh>
    <phoneticPr fontId="12"/>
  </si>
  <si>
    <t>JIS A 1102　骨材のふるい分け試験（粒径加積曲線図）</t>
    <rPh sb="11" eb="13">
      <t>コツザイ</t>
    </rPh>
    <rPh sb="17" eb="18">
      <t>ワ</t>
    </rPh>
    <rPh sb="19" eb="21">
      <t>シケン</t>
    </rPh>
    <rPh sb="22" eb="24">
      <t>リュウケイ</t>
    </rPh>
    <rPh sb="24" eb="25">
      <t>カ</t>
    </rPh>
    <rPh sb="25" eb="26">
      <t>セキ</t>
    </rPh>
    <rPh sb="26" eb="28">
      <t>キョクセン</t>
    </rPh>
    <rPh sb="28" eb="29">
      <t>ズ</t>
    </rPh>
    <phoneticPr fontId="12"/>
  </si>
  <si>
    <t>スランプ</t>
  </si>
  <si>
    <t>材　　　料　　　名　　　称</t>
    <rPh sb="0" eb="1">
      <t>ザイ</t>
    </rPh>
    <rPh sb="4" eb="5">
      <t>リョウ</t>
    </rPh>
    <rPh sb="8" eb="9">
      <t>ナ</t>
    </rPh>
    <rPh sb="12" eb="13">
      <t>ショウ</t>
    </rPh>
    <phoneticPr fontId="12"/>
  </si>
  <si>
    <t>名　　　　称</t>
    <rPh sb="0" eb="1">
      <t>ナ</t>
    </rPh>
    <rPh sb="5" eb="6">
      <t>ショウ</t>
    </rPh>
    <phoneticPr fontId="12"/>
  </si>
  <si>
    <t>規　 　　格
形 状 寸 法</t>
    <rPh sb="0" eb="1">
      <t>キ</t>
    </rPh>
    <rPh sb="5" eb="6">
      <t>カク</t>
    </rPh>
    <rPh sb="7" eb="8">
      <t>ケイ</t>
    </rPh>
    <rPh sb="9" eb="10">
      <t>ジョウ</t>
    </rPh>
    <rPh sb="11" eb="12">
      <t>スン</t>
    </rPh>
    <rPh sb="13" eb="14">
      <t>ホウ</t>
    </rPh>
    <phoneticPr fontId="12"/>
  </si>
  <si>
    <t>現場代理人：</t>
  </si>
  <si>
    <t>名　　称</t>
    <rPh sb="0" eb="1">
      <t>ナ</t>
    </rPh>
    <rPh sb="3" eb="4">
      <t>ショウ</t>
    </rPh>
    <phoneticPr fontId="12"/>
  </si>
  <si>
    <t>②
納　　入</t>
    <rPh sb="2" eb="3">
      <t>オサム</t>
    </rPh>
    <rPh sb="5" eb="6">
      <t>イ</t>
    </rPh>
    <phoneticPr fontId="12"/>
  </si>
  <si>
    <t>測　点</t>
    <rPh sb="0" eb="1">
      <t>ハカリ</t>
    </rPh>
    <rPh sb="2" eb="3">
      <t>テン</t>
    </rPh>
    <phoneticPr fontId="12"/>
  </si>
  <si>
    <t>②＝</t>
  </si>
  <si>
    <t>③＝</t>
  </si>
  <si>
    <t>④＝</t>
  </si>
  <si>
    <t>左</t>
    <rPh sb="0" eb="1">
      <t>ヒダリ</t>
    </rPh>
    <phoneticPr fontId="12"/>
  </si>
  <si>
    <t>基準高　mm</t>
    <rPh sb="0" eb="2">
      <t>キジュン</t>
    </rPh>
    <rPh sb="2" eb="3">
      <t>タカ</t>
    </rPh>
    <phoneticPr fontId="12"/>
  </si>
  <si>
    <t>幅　　員</t>
    <rPh sb="0" eb="1">
      <t>ハバ</t>
    </rPh>
    <rPh sb="3" eb="4">
      <t>イン</t>
    </rPh>
    <phoneticPr fontId="12"/>
  </si>
  <si>
    <t>中</t>
    <rPh sb="0" eb="1">
      <t>ナカ</t>
    </rPh>
    <phoneticPr fontId="12"/>
  </si>
  <si>
    <t>②</t>
  </si>
  <si>
    <t>③</t>
  </si>
  <si>
    <t>④</t>
  </si>
  <si>
    <t>コンクリートの種類</t>
    <rPh sb="7" eb="9">
      <t>シュルイ</t>
    </rPh>
    <phoneticPr fontId="12"/>
  </si>
  <si>
    <t>出来形管理表</t>
    <rPh sb="0" eb="2">
      <t>デキ</t>
    </rPh>
    <rPh sb="2" eb="3">
      <t>ガタ</t>
    </rPh>
    <rPh sb="3" eb="5">
      <t>カンリ</t>
    </rPh>
    <rPh sb="5" eb="6">
      <t>オモテ</t>
    </rPh>
    <phoneticPr fontId="12"/>
  </si>
  <si>
    <t>厚　　　　　　さ　mm</t>
    <rPh sb="0" eb="1">
      <t>アツ</t>
    </rPh>
    <phoneticPr fontId="12"/>
  </si>
  <si>
    <t>施工厚</t>
    <rPh sb="0" eb="2">
      <t>セコウ</t>
    </rPh>
    <rPh sb="2" eb="3">
      <t>アツ</t>
    </rPh>
    <phoneticPr fontId="12"/>
  </si>
  <si>
    <t>構成図</t>
    <rPh sb="0" eb="3">
      <t>コウセイズ</t>
    </rPh>
    <phoneticPr fontId="12"/>
  </si>
  <si>
    <t>測　　　点</t>
    <rPh sb="0" eb="1">
      <t>ハカル</t>
    </rPh>
    <rPh sb="4" eb="5">
      <t>テン</t>
    </rPh>
    <phoneticPr fontId="12"/>
  </si>
  <si>
    <t>測点番号</t>
    <rPh sb="0" eb="2">
      <t>ソクテン</t>
    </rPh>
    <rPh sb="2" eb="4">
      <t>バンゴウ</t>
    </rPh>
    <phoneticPr fontId="12"/>
  </si>
  <si>
    <t>幅　員
(mm)</t>
    <rPh sb="0" eb="1">
      <t>ハバ</t>
    </rPh>
    <rPh sb="2" eb="3">
      <t>イン</t>
    </rPh>
    <phoneticPr fontId="12"/>
  </si>
  <si>
    <t>出来形管理図</t>
    <rPh sb="0" eb="2">
      <t>デキ</t>
    </rPh>
    <rPh sb="2" eb="3">
      <t>ガタ</t>
    </rPh>
    <rPh sb="3" eb="5">
      <t>カンリ</t>
    </rPh>
    <rPh sb="5" eb="6">
      <t>ズ</t>
    </rPh>
    <phoneticPr fontId="12"/>
  </si>
  <si>
    <r>
      <t>g/cm</t>
    </r>
    <r>
      <rPr>
        <vertAlign val="superscript"/>
        <sz val="14"/>
        <color theme="1"/>
        <rFont val="ＭＳ ゴシック"/>
      </rPr>
      <t>3</t>
    </r>
  </si>
  <si>
    <t>出来形管理一覧表</t>
    <rPh sb="0" eb="2">
      <t>デキ</t>
    </rPh>
    <rPh sb="2" eb="3">
      <t>ガタ</t>
    </rPh>
    <rPh sb="3" eb="5">
      <t>カンリ</t>
    </rPh>
    <rPh sb="5" eb="8">
      <t>イチランヒョウ</t>
    </rPh>
    <phoneticPr fontId="12"/>
  </si>
  <si>
    <t>(曲げ・引張強度試験もこれに準ずる)</t>
    <rPh sb="1" eb="2">
      <t>マ</t>
    </rPh>
    <rPh sb="4" eb="6">
      <t>ヒッパリ</t>
    </rPh>
    <rPh sb="6" eb="8">
      <t>キョウド</t>
    </rPh>
    <rPh sb="8" eb="10">
      <t>シケン</t>
    </rPh>
    <rPh sb="14" eb="15">
      <t>ジュン</t>
    </rPh>
    <phoneticPr fontId="12"/>
  </si>
  <si>
    <t>23（出来形管理一覧表）、23-1（出来形管理表Ⅰ・Ⅱ）、23-2（出来形管理図）、23-3～7（出来形管理一覧表Ⅰ～Ⅹ）</t>
    <rPh sb="3" eb="6">
      <t>デキガタ</t>
    </rPh>
    <rPh sb="6" eb="8">
      <t>カンリ</t>
    </rPh>
    <rPh sb="8" eb="10">
      <t>イチラン</t>
    </rPh>
    <rPh sb="10" eb="11">
      <t>ヒョウ</t>
    </rPh>
    <rPh sb="18" eb="21">
      <t>デキガタ</t>
    </rPh>
    <rPh sb="21" eb="24">
      <t>カンリ</t>
    </rPh>
    <rPh sb="34" eb="37">
      <t>デキガタ</t>
    </rPh>
    <rPh sb="37" eb="40">
      <t>カンリ</t>
    </rPh>
    <phoneticPr fontId="12"/>
  </si>
  <si>
    <t>⑤</t>
  </si>
  <si>
    <t>測定距離</t>
    <rPh sb="0" eb="2">
      <t>ソクテイ</t>
    </rPh>
    <rPh sb="2" eb="4">
      <t>キョリ</t>
    </rPh>
    <phoneticPr fontId="12"/>
  </si>
  <si>
    <r>
      <t>　　Σ②　　　　　　　　(mm</t>
    </r>
    <r>
      <rPr>
        <vertAlign val="superscript"/>
        <sz val="14"/>
        <color theme="1"/>
        <rFont val="ＭＳ Ｐゴシック"/>
      </rPr>
      <t>2</t>
    </r>
    <r>
      <rPr>
        <sz val="14"/>
        <color theme="1"/>
        <rFont val="ＭＳ Ｐゴシック"/>
      </rPr>
      <t>)</t>
    </r>
  </si>
  <si>
    <t>　　標　準　偏　差</t>
    <rPh sb="2" eb="3">
      <t>シルベ</t>
    </rPh>
    <rPh sb="4" eb="5">
      <t>ジュン</t>
    </rPh>
    <rPh sb="6" eb="7">
      <t>ヘン</t>
    </rPh>
    <rPh sb="8" eb="9">
      <t>サ</t>
    </rPh>
    <phoneticPr fontId="12"/>
  </si>
  <si>
    <t xml:space="preserve">請負人(受託者) </t>
  </si>
  <si>
    <r>
      <t>ｄ</t>
    </r>
    <r>
      <rPr>
        <vertAlign val="superscript"/>
        <sz val="14"/>
        <color theme="1"/>
        <rFont val="ＭＳ Ｐゴシック"/>
      </rPr>
      <t>２</t>
    </r>
  </si>
  <si>
    <t>舗装路面の平坦性測定</t>
    <rPh sb="0" eb="2">
      <t>ホソウ</t>
    </rPh>
    <rPh sb="2" eb="4">
      <t>ロメン</t>
    </rPh>
    <rPh sb="5" eb="7">
      <t>ヘイタン</t>
    </rPh>
    <rPh sb="7" eb="8">
      <t>セイ</t>
    </rPh>
    <rPh sb="8" eb="10">
      <t>ソクテイ</t>
    </rPh>
    <phoneticPr fontId="12"/>
  </si>
  <si>
    <t>測定器の種類</t>
    <rPh sb="0" eb="3">
      <t>ソクテイキ</t>
    </rPh>
    <rPh sb="4" eb="6">
      <t>シュルイ</t>
    </rPh>
    <phoneticPr fontId="12"/>
  </si>
  <si>
    <t>⑦</t>
  </si>
  <si>
    <t>⑧</t>
  </si>
  <si>
    <r>
      <t>　　各シートのΣ④　　(mm</t>
    </r>
    <r>
      <rPr>
        <vertAlign val="superscript"/>
        <sz val="14"/>
        <color theme="1"/>
        <rFont val="ＭＳ Ｐゴシック"/>
      </rPr>
      <t>2</t>
    </r>
    <r>
      <rPr>
        <sz val="14"/>
        <color theme="1"/>
        <rFont val="ＭＳ Ｐゴシック"/>
      </rPr>
      <t>)</t>
    </r>
    <rPh sb="2" eb="3">
      <t>カク</t>
    </rPh>
    <phoneticPr fontId="12"/>
  </si>
  <si>
    <r>
      <t>　　　　　　材</t>
    </r>
    <r>
      <rPr>
        <b/>
        <sz val="16"/>
        <color rgb="00000000"/>
        <rFont val="ＭＳ 明朝"/>
      </rPr>
      <t xml:space="preserve"> 料 使 用 届 (Ⅰ)</t>
    </r>
  </si>
  <si>
    <t>番号</t>
    <rPh sb="0" eb="2">
      <t>バンゴウ</t>
    </rPh>
    <phoneticPr fontId="12"/>
  </si>
  <si>
    <t>試験月日</t>
    <rPh sb="0" eb="2">
      <t>シケン</t>
    </rPh>
    <rPh sb="2" eb="4">
      <t>ガッピ</t>
    </rPh>
    <phoneticPr fontId="12"/>
  </si>
  <si>
    <t>天候</t>
    <rPh sb="0" eb="2">
      <t>テンコウ</t>
    </rPh>
    <phoneticPr fontId="12"/>
  </si>
  <si>
    <t>ス
ラ
ン
プ</t>
  </si>
  <si>
    <t>＋</t>
  </si>
  <si>
    <t>試験回数</t>
    <rPh sb="0" eb="2">
      <t>シケン</t>
    </rPh>
    <rPh sb="2" eb="4">
      <t>カイスウ</t>
    </rPh>
    <phoneticPr fontId="12"/>
  </si>
  <si>
    <t>回</t>
    <rPh sb="0" eb="1">
      <t>カイ</t>
    </rPh>
    <phoneticPr fontId="12"/>
  </si>
  <si>
    <t>コンクリートのスランプ及び空気量試験</t>
    <rPh sb="11" eb="12">
      <t>オヨ</t>
    </rPh>
    <rPh sb="13" eb="16">
      <t>クウキリョウ</t>
    </rPh>
    <rPh sb="16" eb="18">
      <t>シケン</t>
    </rPh>
    <phoneticPr fontId="12"/>
  </si>
  <si>
    <t>cm</t>
  </si>
  <si>
    <t>%</t>
  </si>
  <si>
    <t>供 試 体 番 号</t>
    <rPh sb="0" eb="1">
      <t>キョウ</t>
    </rPh>
    <rPh sb="2" eb="3">
      <t>タメシ</t>
    </rPh>
    <rPh sb="4" eb="5">
      <t>カラダ</t>
    </rPh>
    <rPh sb="6" eb="7">
      <t>バン</t>
    </rPh>
    <rPh sb="8" eb="9">
      <t>ゴウ</t>
    </rPh>
    <phoneticPr fontId="12"/>
  </si>
  <si>
    <t>②土工</t>
  </si>
  <si>
    <t>試験
年月日</t>
    <rPh sb="0" eb="2">
      <t>シケン</t>
    </rPh>
    <rPh sb="3" eb="6">
      <t>ネンガッピ</t>
    </rPh>
    <phoneticPr fontId="12"/>
  </si>
  <si>
    <r>
      <t>N/mm</t>
    </r>
    <r>
      <rPr>
        <vertAlign val="superscript"/>
        <sz val="14"/>
        <color theme="1"/>
        <rFont val="ＭＳ ゴシック"/>
      </rPr>
      <t>2</t>
    </r>
  </si>
  <si>
    <t>コンクリート圧縮強度試験管理図表 ［Ⅰ］</t>
    <rPh sb="6" eb="8">
      <t>アッシュク</t>
    </rPh>
    <rPh sb="8" eb="10">
      <t>キョウド</t>
    </rPh>
    <rPh sb="10" eb="12">
      <t>シケン</t>
    </rPh>
    <rPh sb="12" eb="14">
      <t>カンリ</t>
    </rPh>
    <rPh sb="14" eb="16">
      <t>ヅヒョウ</t>
    </rPh>
    <phoneticPr fontId="12"/>
  </si>
  <si>
    <t>水ｾﾒﾝﾄ比
(w/c)
(%)</t>
    <rPh sb="0" eb="1">
      <t>ミズ</t>
    </rPh>
    <rPh sb="5" eb="6">
      <t>ヒ</t>
    </rPh>
    <phoneticPr fontId="12"/>
  </si>
  <si>
    <t>細骨材率
(S/a)
(%)</t>
    <rPh sb="0" eb="1">
      <t>サイ</t>
    </rPh>
    <rPh sb="1" eb="3">
      <t>コツザイ</t>
    </rPh>
    <rPh sb="3" eb="4">
      <t>リツ</t>
    </rPh>
    <phoneticPr fontId="12"/>
  </si>
  <si>
    <r>
      <t>単　　位　　量　　(kg/m</t>
    </r>
    <r>
      <rPr>
        <vertAlign val="superscript"/>
        <sz val="14"/>
        <color theme="1"/>
        <rFont val="ＭＳ ゴシック"/>
      </rPr>
      <t>3</t>
    </r>
    <r>
      <rPr>
        <sz val="14"/>
        <color theme="1"/>
        <rFont val="ＭＳ ゴシック"/>
      </rPr>
      <t>)</t>
    </r>
    <rPh sb="0" eb="1">
      <t>タン</t>
    </rPh>
    <rPh sb="3" eb="4">
      <t>クライ</t>
    </rPh>
    <rPh sb="6" eb="7">
      <t>リョウ</t>
    </rPh>
    <phoneticPr fontId="12"/>
  </si>
  <si>
    <t>量</t>
    <rPh sb="0" eb="1">
      <t>リョウ</t>
    </rPh>
    <phoneticPr fontId="12"/>
  </si>
  <si>
    <t>基準スランプ</t>
    <rPh sb="0" eb="2">
      <t>キジュン</t>
    </rPh>
    <phoneticPr fontId="12"/>
  </si>
  <si>
    <t>セメント（C)</t>
  </si>
  <si>
    <t>スランプ
(cm)</t>
  </si>
  <si>
    <t xml:space="preserve">   ⑬　試験孔の入った砂の質量</t>
    <rPh sb="5" eb="7">
      <t>シケン</t>
    </rPh>
    <rPh sb="7" eb="8">
      <t>アナ</t>
    </rPh>
    <rPh sb="9" eb="10">
      <t>ハイ</t>
    </rPh>
    <rPh sb="12" eb="13">
      <t>スナ</t>
    </rPh>
    <rPh sb="14" eb="16">
      <t>シツリョウ</t>
    </rPh>
    <phoneticPr fontId="12"/>
  </si>
  <si>
    <t>細骨材(S)</t>
    <rPh sb="0" eb="1">
      <t>サイ</t>
    </rPh>
    <rPh sb="1" eb="3">
      <t>コツザイ</t>
    </rPh>
    <phoneticPr fontId="12"/>
  </si>
  <si>
    <r>
      <t>圧縮強度
(N/mm</t>
    </r>
    <r>
      <rPr>
        <vertAlign val="superscript"/>
        <sz val="14"/>
        <color theme="1"/>
        <rFont val="ＭＳ ゴシック"/>
      </rPr>
      <t>2</t>
    </r>
    <r>
      <rPr>
        <sz val="14"/>
        <color theme="1"/>
        <rFont val="ＭＳ ゴシック"/>
      </rPr>
      <t>)</t>
    </r>
    <rPh sb="0" eb="2">
      <t>アッシュク</t>
    </rPh>
    <rPh sb="2" eb="4">
      <t>キョウド</t>
    </rPh>
    <phoneticPr fontId="12"/>
  </si>
  <si>
    <t>基準空気量</t>
    <rPh sb="0" eb="2">
      <t>キジュン</t>
    </rPh>
    <rPh sb="2" eb="5">
      <t>クウキリョウ</t>
    </rPh>
    <phoneticPr fontId="12"/>
  </si>
  <si>
    <r>
      <t>圧縮強度平均値
(N/mm</t>
    </r>
    <r>
      <rPr>
        <vertAlign val="superscript"/>
        <sz val="14"/>
        <color theme="1"/>
        <rFont val="ＭＳ ゴシック"/>
      </rPr>
      <t>2</t>
    </r>
    <r>
      <rPr>
        <sz val="14"/>
        <color theme="1"/>
        <rFont val="ＭＳ ゴシック"/>
      </rPr>
      <t>)</t>
    </r>
    <rPh sb="0" eb="2">
      <t>アッシュク</t>
    </rPh>
    <rPh sb="2" eb="4">
      <t>キョウド</t>
    </rPh>
    <rPh sb="4" eb="7">
      <t>ヘイキンチ</t>
    </rPh>
    <phoneticPr fontId="12"/>
  </si>
  <si>
    <t>実施機関名</t>
    <rPh sb="0" eb="2">
      <t>ジッシ</t>
    </rPh>
    <rPh sb="2" eb="4">
      <t>キカン</t>
    </rPh>
    <rPh sb="4" eb="5">
      <t>メイ</t>
    </rPh>
    <phoneticPr fontId="12"/>
  </si>
  <si>
    <t>試験者</t>
    <rPh sb="0" eb="2">
      <t>シケン</t>
    </rPh>
    <rPh sb="2" eb="3">
      <t>シャ</t>
    </rPh>
    <phoneticPr fontId="12"/>
  </si>
  <si>
    <t>供試体の
破壊状況</t>
    <rPh sb="0" eb="1">
      <t>キョウ</t>
    </rPh>
    <rPh sb="1" eb="2">
      <t>タメシ</t>
    </rPh>
    <rPh sb="2" eb="3">
      <t>カラダ</t>
    </rPh>
    <rPh sb="5" eb="7">
      <t>ハカイ</t>
    </rPh>
    <rPh sb="7" eb="9">
      <t>ジョウキョウ</t>
    </rPh>
    <phoneticPr fontId="12"/>
  </si>
  <si>
    <t>①試験用砂の密度</t>
    <rPh sb="1" eb="3">
      <t>シケン</t>
    </rPh>
    <rPh sb="3" eb="4">
      <t>ヨウ</t>
    </rPh>
    <rPh sb="4" eb="5">
      <t>スナ</t>
    </rPh>
    <rPh sb="6" eb="8">
      <t>ミツド</t>
    </rPh>
    <phoneticPr fontId="12"/>
  </si>
  <si>
    <t>　Ⅰ．試験孔から取出した湿潤・乾燥質量・含水比の測定</t>
    <rPh sb="3" eb="5">
      <t>シケン</t>
    </rPh>
    <rPh sb="5" eb="6">
      <t>アナ</t>
    </rPh>
    <rPh sb="8" eb="9">
      <t>ト</t>
    </rPh>
    <rPh sb="9" eb="10">
      <t>ダ</t>
    </rPh>
    <rPh sb="12" eb="14">
      <t>シツジュン</t>
    </rPh>
    <rPh sb="15" eb="17">
      <t>カンソウ</t>
    </rPh>
    <rPh sb="17" eb="19">
      <t>シツリョウ</t>
    </rPh>
    <rPh sb="20" eb="21">
      <t>ガン</t>
    </rPh>
    <rPh sb="22" eb="23">
      <t>ヒ</t>
    </rPh>
    <rPh sb="24" eb="26">
      <t>ソクテイ</t>
    </rPh>
    <phoneticPr fontId="12"/>
  </si>
  <si>
    <t>　性を確保するため記載してください。</t>
  </si>
  <si>
    <t xml:space="preserve"> ma-mc</t>
  </si>
  <si>
    <t xml:space="preserve"> *⑩　測定器に砂を満たした質量</t>
    <rPh sb="4" eb="7">
      <t>ソクテイキ</t>
    </rPh>
    <rPh sb="8" eb="9">
      <t>スナ</t>
    </rPh>
    <rPh sb="10" eb="11">
      <t>ミ</t>
    </rPh>
    <rPh sb="14" eb="16">
      <t>シツリョウ</t>
    </rPh>
    <phoneticPr fontId="12"/>
  </si>
  <si>
    <t xml:space="preserve">   ⑯　土　の　乾　燥　密　度</t>
    <rPh sb="5" eb="6">
      <t>ド</t>
    </rPh>
    <rPh sb="9" eb="10">
      <t>イヌイ</t>
    </rPh>
    <rPh sb="11" eb="12">
      <t>ソウ</t>
    </rPh>
    <rPh sb="13" eb="14">
      <t>ミツ</t>
    </rPh>
    <rPh sb="15" eb="16">
      <t>ド</t>
    </rPh>
    <phoneticPr fontId="12"/>
  </si>
  <si>
    <t xml:space="preserve">   締　　　め　　　固　　　め　　　度</t>
    <rPh sb="3" eb="4">
      <t>シ</t>
    </rPh>
    <rPh sb="11" eb="12">
      <t>カタ</t>
    </rPh>
    <rPh sb="19" eb="20">
      <t>ド</t>
    </rPh>
    <phoneticPr fontId="12"/>
  </si>
  <si>
    <t>平
均
値</t>
    <rPh sb="0" eb="1">
      <t>ヒラ</t>
    </rPh>
    <rPh sb="3" eb="4">
      <t>タモツ</t>
    </rPh>
    <rPh sb="6" eb="7">
      <t>アタイ</t>
    </rPh>
    <phoneticPr fontId="12"/>
  </si>
  <si>
    <t>　　　 締　　め　　固　　め　　度</t>
    <rPh sb="4" eb="5">
      <t>シ</t>
    </rPh>
    <rPh sb="10" eb="11">
      <t>カタ</t>
    </rPh>
    <rPh sb="16" eb="17">
      <t>ド</t>
    </rPh>
    <phoneticPr fontId="12"/>
  </si>
  <si>
    <t>　④　（乾土）＋（容器）質量</t>
    <rPh sb="4" eb="5">
      <t>イヌイ</t>
    </rPh>
    <rPh sb="5" eb="6">
      <t>ド</t>
    </rPh>
    <phoneticPr fontId="12"/>
  </si>
  <si>
    <t>　⑤　容　　器　　質　　量</t>
    <rPh sb="3" eb="4">
      <t>カタチ</t>
    </rPh>
    <rPh sb="6" eb="7">
      <t>ウツワ</t>
    </rPh>
    <rPh sb="9" eb="10">
      <t>シツ</t>
    </rPh>
    <rPh sb="12" eb="13">
      <t>リョウ</t>
    </rPh>
    <phoneticPr fontId="12"/>
  </si>
  <si>
    <t>　⑦　乾　　土　　質　　量</t>
    <rPh sb="3" eb="4">
      <t>イヌイ</t>
    </rPh>
    <phoneticPr fontId="12"/>
  </si>
  <si>
    <t>　⑨　含　　　 水　　 　比</t>
    <rPh sb="3" eb="4">
      <t>ガン</t>
    </rPh>
    <rPh sb="13" eb="14">
      <t>ヒ</t>
    </rPh>
    <phoneticPr fontId="12"/>
  </si>
  <si>
    <t>　　　　年　　月　　日</t>
    <rPh sb="4" eb="5">
      <t>ネン</t>
    </rPh>
    <rPh sb="7" eb="8">
      <t>ツキ</t>
    </rPh>
    <rPh sb="10" eb="11">
      <t>ヒ</t>
    </rPh>
    <phoneticPr fontId="12"/>
  </si>
  <si>
    <t>ロートとベースプレートの体積</t>
    <rPh sb="12" eb="14">
      <t>タイセキ</t>
    </rPh>
    <phoneticPr fontId="12"/>
  </si>
  <si>
    <t xml:space="preserve"> ③－⑤        g</t>
  </si>
  <si>
    <t>④－⑤        g</t>
  </si>
  <si>
    <t>⑩－⑪       g</t>
  </si>
  <si>
    <t>⑫－②       g</t>
  </si>
  <si>
    <r>
      <t>⑬/①  g/cm</t>
    </r>
    <r>
      <rPr>
        <vertAlign val="superscript"/>
        <sz val="14"/>
        <color theme="1"/>
        <rFont val="ＭＳ Ｐゴシック"/>
      </rPr>
      <t>3</t>
    </r>
  </si>
  <si>
    <t>ρt=</t>
  </si>
  <si>
    <t>ρd=</t>
  </si>
  <si>
    <t>% 以上</t>
    <rPh sb="2" eb="4">
      <t>イジョウ</t>
    </rPh>
    <phoneticPr fontId="12"/>
  </si>
  <si>
    <t>*　現場で測定するもの　</t>
    <rPh sb="2" eb="4">
      <t>ゲンバ</t>
    </rPh>
    <rPh sb="5" eb="7">
      <t>ソクテイ</t>
    </rPh>
    <phoneticPr fontId="12"/>
  </si>
  <si>
    <t xml:space="preserve">  g</t>
  </si>
  <si>
    <t>KN</t>
  </si>
  <si>
    <t>ダイヤルゲージの読み　1/100mm</t>
    <rPh sb="8" eb="9">
      <t>ヨ</t>
    </rPh>
    <phoneticPr fontId="12"/>
  </si>
  <si>
    <r>
      <t>K</t>
    </r>
    <r>
      <rPr>
        <vertAlign val="subscript"/>
        <sz val="14"/>
        <color theme="1"/>
        <rFont val="ＭＳ ゴシック"/>
      </rPr>
      <t>30</t>
    </r>
    <r>
      <rPr>
        <sz val="14"/>
        <color theme="1"/>
        <rFont val="ＭＳ ゴシック"/>
      </rPr>
      <t xml:space="preserve"> =</t>
    </r>
  </si>
  <si>
    <t>（注）</t>
    <rPh sb="1" eb="2">
      <t>チュウ</t>
    </rPh>
    <phoneticPr fontId="12"/>
  </si>
  <si>
    <t>=</t>
  </si>
  <si>
    <t>MN/m2</t>
  </si>
  <si>
    <t>試料名</t>
    <rPh sb="0" eb="2">
      <t>シリョウ</t>
    </rPh>
    <rPh sb="2" eb="3">
      <t>メイ</t>
    </rPh>
    <phoneticPr fontId="12"/>
  </si>
  <si>
    <t>台数</t>
    <rPh sb="0" eb="1">
      <t>ダイ</t>
    </rPh>
    <rPh sb="1" eb="2">
      <t>スウ</t>
    </rPh>
    <phoneticPr fontId="12"/>
  </si>
  <si>
    <t>敷均し温度</t>
    <rPh sb="0" eb="1">
      <t>シキ</t>
    </rPh>
    <rPh sb="1" eb="2">
      <t>ナラ</t>
    </rPh>
    <rPh sb="3" eb="5">
      <t>オンド</t>
    </rPh>
    <phoneticPr fontId="12"/>
  </si>
  <si>
    <t>混合物の種類</t>
    <rPh sb="0" eb="3">
      <t>コンゴウブツ</t>
    </rPh>
    <rPh sb="4" eb="6">
      <t>シュルイ</t>
    </rPh>
    <phoneticPr fontId="12"/>
  </si>
  <si>
    <t>厚
さ
cm</t>
    <rPh sb="0" eb="1">
      <t>アツ</t>
    </rPh>
    <phoneticPr fontId="12"/>
  </si>
  <si>
    <t>　　   年   月   日～　　   年   月   日</t>
    <rPh sb="5" eb="6">
      <t>トシ</t>
    </rPh>
    <rPh sb="9" eb="10">
      <t>ガツ</t>
    </rPh>
    <rPh sb="13" eb="14">
      <t>ヒ</t>
    </rPh>
    <rPh sb="20" eb="21">
      <t>トシ</t>
    </rPh>
    <rPh sb="24" eb="25">
      <t>ガツ</t>
    </rPh>
    <rPh sb="28" eb="29">
      <t>ヒ</t>
    </rPh>
    <phoneticPr fontId="12"/>
  </si>
  <si>
    <t>測定者</t>
    <rPh sb="0" eb="2">
      <t>ソクテイ</t>
    </rPh>
    <rPh sb="2" eb="3">
      <t>シャ</t>
    </rPh>
    <phoneticPr fontId="12"/>
  </si>
  <si>
    <t>発　温　度</t>
    <rPh sb="0" eb="1">
      <t>ハツ</t>
    </rPh>
    <rPh sb="2" eb="3">
      <t>アツシ</t>
    </rPh>
    <rPh sb="4" eb="5">
      <t>ド</t>
    </rPh>
    <phoneticPr fontId="12"/>
  </si>
  <si>
    <t>最　低</t>
    <rPh sb="0" eb="1">
      <t>サイ</t>
    </rPh>
    <rPh sb="2" eb="3">
      <t>テイ</t>
    </rPh>
    <phoneticPr fontId="12"/>
  </si>
  <si>
    <t>厚さ</t>
    <rPh sb="0" eb="1">
      <t>アツ</t>
    </rPh>
    <phoneticPr fontId="12"/>
  </si>
  <si>
    <t>密度</t>
    <rPh sb="0" eb="2">
      <t>ミツド</t>
    </rPh>
    <phoneticPr fontId="12"/>
  </si>
  <si>
    <t>ア
ス
フ
ァ
ル
ト
量
%</t>
    <rPh sb="12" eb="13">
      <t>リョウ</t>
    </rPh>
    <phoneticPr fontId="12"/>
  </si>
  <si>
    <t>設定値</t>
    <rPh sb="0" eb="3">
      <t>セッテイチ</t>
    </rPh>
    <phoneticPr fontId="12"/>
  </si>
  <si>
    <t>基準値</t>
    <rPh sb="0" eb="3">
      <t>キジュンチ</t>
    </rPh>
    <phoneticPr fontId="12"/>
  </si>
  <si>
    <t>ｎ</t>
  </si>
  <si>
    <t>合材種類</t>
    <rPh sb="0" eb="2">
      <t>ゴウザイ</t>
    </rPh>
    <rPh sb="2" eb="4">
      <t>シュルイ</t>
    </rPh>
    <phoneticPr fontId="12"/>
  </si>
  <si>
    <t>合格判定値</t>
    <rPh sb="0" eb="2">
      <t>ゴウカク</t>
    </rPh>
    <rPh sb="2" eb="4">
      <t>ハンテイ</t>
    </rPh>
    <rPh sb="4" eb="5">
      <t>チ</t>
    </rPh>
    <phoneticPr fontId="12"/>
  </si>
  <si>
    <t>基礎・基礎ぐいの取り壊し</t>
  </si>
  <si>
    <t>○○○○　(株)</t>
    <rPh sb="6" eb="7">
      <t>カブ</t>
    </rPh>
    <phoneticPr fontId="12"/>
  </si>
  <si>
    <t>　各様式の工事番号、工事件名及び工期等を各様式（シート）に一括入力するためのものです。　</t>
    <rPh sb="14" eb="15">
      <t>オヨ</t>
    </rPh>
    <rPh sb="16" eb="18">
      <t>コウキ</t>
    </rPh>
    <rPh sb="20" eb="21">
      <t>カク</t>
    </rPh>
    <rPh sb="21" eb="23">
      <t>ヨウシキ</t>
    </rPh>
    <phoneticPr fontId="12"/>
  </si>
  <si>
    <r>
      <rPr>
        <sz val="10"/>
        <color rgb="00000000"/>
        <rFont val="MS Mincho"/>
      </rPr>
      <t>様式第</t>
    </r>
    <r>
      <rPr>
        <sz val="10"/>
        <color rgb="00000000"/>
        <rFont val="Times New Roman"/>
      </rPr>
      <t>8</t>
    </r>
    <r>
      <rPr>
        <sz val="10"/>
        <color rgb="00000000"/>
        <rFont val="MS Mincho"/>
      </rPr>
      <t>号(第</t>
    </r>
    <r>
      <rPr>
        <sz val="10"/>
        <color rgb="00000000"/>
        <rFont val="Times New Roman"/>
      </rPr>
      <t>25</t>
    </r>
    <r>
      <rPr>
        <sz val="10"/>
        <color rgb="00000000"/>
        <rFont val="MS Mincho"/>
      </rPr>
      <t>条関係)</t>
    </r>
  </si>
  <si>
    <t>現　場　発　生　材　報　告　書</t>
  </si>
  <si>
    <r>
      <rPr>
        <sz val="10"/>
        <color rgb="00000000"/>
        <rFont val="MS Mincho"/>
      </rPr>
      <t>(報告先)土浦市長</t>
    </r>
  </si>
  <si>
    <r>
      <rPr>
        <sz val="10"/>
        <color rgb="00000000"/>
        <rFont val="MS Mincho"/>
      </rPr>
      <t>記</t>
    </r>
  </si>
  <si>
    <t>工事(業務委託)
番号及び件名</t>
  </si>
  <si>
    <r>
      <rPr>
        <sz val="10"/>
        <color rgb="00000000"/>
        <rFont val="MS Mincho"/>
      </rPr>
      <t>工事等の施工等に伴い現場発生材が生じたので、下記のとおり報告します。</t>
    </r>
  </si>
  <si>
    <r>
      <rPr>
        <sz val="10"/>
        <color rgb="00000000"/>
        <rFont val="MS Mincho"/>
      </rPr>
      <t>形状・寸法・品質</t>
    </r>
  </si>
  <si>
    <t>所　　在　</t>
  </si>
  <si>
    <r>
      <rPr>
        <sz val="10"/>
        <color rgb="00000000"/>
        <rFont val="MS Mincho"/>
      </rPr>
      <t>代表者氏名</t>
    </r>
  </si>
  <si>
    <t>単　位</t>
  </si>
  <si>
    <r>
      <rPr>
        <sz val="10"/>
        <color rgb="00000000"/>
        <rFont val="MS Mincho"/>
      </rPr>
      <t>摘要</t>
    </r>
  </si>
  <si>
    <r>
      <t>様</t>
    </r>
    <r>
      <rPr>
        <sz val="10.5"/>
        <color rgb="00000000"/>
        <rFont val="ＭＳ 明朝"/>
      </rPr>
      <t>式第7号(第21条関係)</t>
    </r>
  </si>
  <si>
    <r>
      <t>工</t>
    </r>
    <r>
      <rPr>
        <sz val="10.5"/>
        <color rgb="00000000"/>
        <rFont val="ＭＳ 明朝"/>
      </rPr>
      <t>事(業務委託) 番号及び件名</t>
    </r>
  </si>
  <si>
    <r>
      <t>保　</t>
    </r>
    <r>
      <rPr>
        <sz val="10.5"/>
        <color rgb="00000000"/>
        <rFont val="ＭＳ 明朝"/>
      </rPr>
      <t>管　場　所</t>
    </r>
  </si>
  <si>
    <r>
      <t>(</t>
    </r>
    <r>
      <rPr>
        <sz val="10.5"/>
        <color rgb="00000000"/>
        <rFont val="ＭＳ 明朝"/>
      </rPr>
      <t>あて先)土浦市長</t>
    </r>
  </si>
  <si>
    <r>
      <t>請</t>
    </r>
    <r>
      <rPr>
        <sz val="10.5"/>
        <color rgb="00000000"/>
        <rFont val="ＭＳ 明朝"/>
      </rPr>
      <t xml:space="preserve">負人(受託者) </t>
    </r>
  </si>
  <si>
    <r>
      <t xml:space="preserve"> 所　　</t>
    </r>
    <r>
      <rPr>
        <sz val="10.5"/>
        <color rgb="00000000"/>
        <rFont val="ＭＳ 明朝"/>
      </rPr>
      <t>在</t>
    </r>
  </si>
  <si>
    <r>
      <t>数　　</t>
    </r>
    <r>
      <rPr>
        <sz val="10.5"/>
        <color rgb="00000000"/>
        <rFont val="ＭＳ 明朝"/>
      </rPr>
      <t>量</t>
    </r>
  </si>
  <si>
    <t xml:space="preserve"> 工事(委託)場所</t>
  </si>
  <si>
    <r>
      <t>単　　</t>
    </r>
    <r>
      <rPr>
        <sz val="10.5"/>
        <color rgb="00000000"/>
        <rFont val="ＭＳ 明朝"/>
      </rPr>
      <t>位</t>
    </r>
  </si>
  <si>
    <r>
      <t>年　　</t>
    </r>
    <r>
      <rPr>
        <sz val="10.5"/>
        <color rgb="00000000"/>
        <rFont val="ＭＳ 明朝"/>
      </rPr>
      <t>月　　日　</t>
    </r>
  </si>
  <si>
    <r>
      <t>摘</t>
    </r>
    <r>
      <rPr>
        <sz val="10.5"/>
        <color rgb="00000000"/>
        <rFont val="ＭＳ 明朝"/>
      </rPr>
      <t>要</t>
    </r>
  </si>
  <si>
    <t>指示、協議、通知、承諾、報告、提出の際に共通で使用</t>
    <rPh sb="18" eb="19">
      <t>サイ</t>
    </rPh>
    <rPh sb="20" eb="22">
      <t>キョウツウ</t>
    </rPh>
    <rPh sb="23" eb="25">
      <t>シヨウ</t>
    </rPh>
    <phoneticPr fontId="12"/>
  </si>
  <si>
    <t>支　給　品　受　領　書</t>
  </si>
  <si>
    <r>
      <t>備</t>
    </r>
    <r>
      <rPr>
        <sz val="10"/>
        <color rgb="00000000"/>
        <rFont val="ＭＳ 明朝"/>
      </rPr>
      <t>考　　　1　監督職員経由で担当課に提出</t>
    </r>
  </si>
  <si>
    <r>
      <t>数</t>
    </r>
    <r>
      <rPr>
        <sz val="10"/>
        <color rgb="00000000"/>
        <rFont val="ＭＳ 明朝"/>
      </rPr>
      <t xml:space="preserve">        量</t>
    </r>
  </si>
  <si>
    <t>　　　(氏名)</t>
  </si>
  <si>
    <t>(現場代理人氏名)</t>
  </si>
  <si>
    <t>契約日</t>
    <rPh sb="2" eb="3">
      <t>び</t>
    </rPh>
    <phoneticPr fontId="60" type="Hiragana"/>
  </si>
  <si>
    <t>○○○○○○○○○○○○○○○○○○○○○○○○○○○○○○○○○工事</t>
    <rPh sb="33" eb="35">
      <t>コウジ</t>
    </rPh>
    <phoneticPr fontId="12"/>
  </si>
  <si>
    <t>事業者ID</t>
    <rPh sb="0" eb="3">
      <t>ジギョウシャ</t>
    </rPh>
    <phoneticPr fontId="12"/>
  </si>
  <si>
    <r>
      <t>　</t>
    </r>
    <r>
      <rPr>
        <u/>
        <sz val="12"/>
        <color rgb="FFFF0000"/>
        <rFont val="ＭＳ 明朝"/>
      </rPr>
      <t xml:space="preserve">工事の種別、規模によって提出する書類が異なりますので、必ず監督職員と事前に打合せを行ってください。
</t>
    </r>
    <r>
      <rPr>
        <sz val="12"/>
        <color theme="1"/>
        <rFont val="ＭＳ 明朝"/>
      </rPr>
      <t xml:space="preserve">
　指定有無の欄に「指定」とあるものは、市の指定様式を使用してください。また、「指定」以外のものは、任意の様式を使用してください。
　なお、「参考」とあるものは、参考に作成した様式を掲載していますが、自社で使用している様式がある場合は、それらを使用していただいて構いません。</t>
    </r>
    <rPh sb="17" eb="19">
      <t>ショルイ</t>
    </rPh>
    <rPh sb="28" eb="29">
      <t>カナラ</t>
    </rPh>
    <rPh sb="53" eb="55">
      <t>シテイ</t>
    </rPh>
    <rPh sb="55" eb="57">
      <t>ウム</t>
    </rPh>
    <rPh sb="58" eb="59">
      <t>ラン</t>
    </rPh>
    <rPh sb="61" eb="63">
      <t>シテイ</t>
    </rPh>
    <rPh sb="73" eb="75">
      <t>シテイ</t>
    </rPh>
    <rPh sb="75" eb="77">
      <t>ヨウシキ</t>
    </rPh>
    <rPh sb="78" eb="80">
      <t>シヨウ</t>
    </rPh>
    <rPh sb="91" eb="93">
      <t>シテイ</t>
    </rPh>
    <rPh sb="94" eb="96">
      <t>イガイ</t>
    </rPh>
    <rPh sb="101" eb="103">
      <t>ニンイ</t>
    </rPh>
    <rPh sb="104" eb="106">
      <t>ヨウシキ</t>
    </rPh>
    <rPh sb="107" eb="109">
      <t>シヨウ</t>
    </rPh>
    <rPh sb="132" eb="134">
      <t>サンコウ</t>
    </rPh>
    <rPh sb="135" eb="137">
      <t>サクセイ</t>
    </rPh>
    <rPh sb="139" eb="141">
      <t>ヨウシキ</t>
    </rPh>
    <rPh sb="154" eb="156">
      <t>シヨウ</t>
    </rPh>
    <rPh sb="160" eb="162">
      <t>ヨウシキ</t>
    </rPh>
    <rPh sb="173" eb="175">
      <t>シヨウ</t>
    </rPh>
    <rPh sb="182" eb="183">
      <t>カマ</t>
    </rPh>
    <phoneticPr fontId="12"/>
  </si>
  <si>
    <t>T1234567890122</t>
  </si>
  <si>
    <t>←建設キャリアアップシステム（CCUS)のIDがあれば入力</t>
    <rPh sb="1" eb="3">
      <t>ケンセツ</t>
    </rPh>
    <rPh sb="27" eb="29">
      <t>ニュウリョク</t>
    </rPh>
    <phoneticPr fontId="12"/>
  </si>
  <si>
    <t>受注者名：</t>
  </si>
  <si>
    <r>
      <t>　　　　　年　</t>
    </r>
    <r>
      <rPr>
        <sz val="10.5"/>
        <color rgb="00000000"/>
        <rFont val="ＭＳ 明朝"/>
      </rPr>
      <t>　月　　日に引渡しを受けた(支給材料・貸与品)について、残材が生じたので下記の材料を返品します。</t>
    </r>
  </si>
  <si>
    <t>３　その他　（　　　　　）</t>
  </si>
  <si>
    <t>　　貴職から下記工事（委託）に係る保証書（保証内容変更契約書がある場合には保証内容変更契約書を含む。）を受領したので、銀行等に返還すること及び今後、保証書の滅失、き損につき一切の責任を負うことを約します。</t>
  </si>
  <si>
    <t>令和　　　年　　　月　　　日</t>
  </si>
  <si>
    <t>各様式（1～）</t>
    <rPh sb="0" eb="3">
      <t>カクヨウシキ</t>
    </rPh>
    <phoneticPr fontId="12"/>
  </si>
  <si>
    <r>
      <t>　基礎データに入力した事項でも、自動入力されない場合があります。未記入箇所、見切れなどを確認し、必要事項の追加及び修正してください。
　</t>
    </r>
    <r>
      <rPr>
        <u/>
        <sz val="12"/>
        <color theme="1"/>
        <rFont val="ＭＳ 明朝"/>
      </rPr>
      <t>※工事件名、社名などで文字数が多い場合は特に注意してください。</t>
    </r>
    <rPh sb="1" eb="3">
      <t>キソ</t>
    </rPh>
    <rPh sb="7" eb="9">
      <t>ニュウリョク</t>
    </rPh>
    <rPh sb="11" eb="13">
      <t>ジ</t>
    </rPh>
    <rPh sb="24" eb="26">
      <t>バアイ</t>
    </rPh>
    <rPh sb="35" eb="37">
      <t>カショ</t>
    </rPh>
    <rPh sb="44" eb="46">
      <t>カクニン</t>
    </rPh>
    <rPh sb="48" eb="50">
      <t>ヒツヨウ</t>
    </rPh>
    <rPh sb="50" eb="52">
      <t>ジコウ</t>
    </rPh>
    <rPh sb="53" eb="55">
      <t>ツイカ</t>
    </rPh>
    <rPh sb="55" eb="56">
      <t>オヨ</t>
    </rPh>
    <rPh sb="57" eb="59">
      <t>シュウセイ</t>
    </rPh>
    <rPh sb="69" eb="73">
      <t>コウジ</t>
    </rPh>
    <rPh sb="74" eb="76">
      <t>シャメイ</t>
    </rPh>
    <rPh sb="79" eb="82">
      <t>モジスウ</t>
    </rPh>
    <rPh sb="83" eb="84">
      <t>オオ</t>
    </rPh>
    <rPh sb="85" eb="88">
      <t>バ</t>
    </rPh>
    <rPh sb="88" eb="89">
      <t>トク</t>
    </rPh>
    <rPh sb="90" eb="92">
      <t>チュウイ</t>
    </rPh>
    <phoneticPr fontId="12"/>
  </si>
  <si>
    <t>基本データ</t>
    <rPh sb="1" eb="2">
      <t>ホン</t>
    </rPh>
    <phoneticPr fontId="12"/>
  </si>
  <si>
    <t>当初作成日</t>
    <rPh sb="0" eb="2">
      <t>トウショ</t>
    </rPh>
    <rPh sb="2" eb="5">
      <t>サクセイビ</t>
    </rPh>
    <phoneticPr fontId="12"/>
  </si>
  <si>
    <t>１　工事打合せ簿、承諾書及び協議書など、双方の内容確認・承諾の証明として必要があるもの、その他、</t>
    <rPh sb="2" eb="4">
      <t>コウジ</t>
    </rPh>
    <rPh sb="4" eb="8">
      <t>ウチアワ</t>
    </rPh>
    <rPh sb="9" eb="12">
      <t>ショウダクショ</t>
    </rPh>
    <rPh sb="12" eb="13">
      <t>オヨ</t>
    </rPh>
    <phoneticPr fontId="12"/>
  </si>
  <si>
    <t>　特段の事情により受発注者協議により必要と判断したものは、これまでどおり、押印を存続します。</t>
  </si>
  <si>
    <t>　　なお、記載するのは、当該文書の責任者（承認者）、担当者（作成者）となります。</t>
  </si>
  <si>
    <t>２　一部書類の右上にある「責任者、担当者の氏名及び連絡先」は、行政文書の押印を省略する場合に真正</t>
  </si>
  <si>
    <t>　　以下のショートカットキーを活用することで、マウス操作を介さずにキーボードのみでシート切り替え</t>
    <rPh sb="2" eb="4">
      <t>イカ</t>
    </rPh>
    <phoneticPr fontId="12"/>
  </si>
  <si>
    <t>　様式第１０号（第２２条関係）</t>
  </si>
  <si>
    <t>←変更になった場合のみ記入　※空欄の場合「当初」金額が自動入力　　</t>
    <rPh sb="15" eb="17">
      <t>クウラン</t>
    </rPh>
    <rPh sb="18" eb="20">
      <t>バアイ</t>
    </rPh>
    <rPh sb="21" eb="23">
      <t>トウショ</t>
    </rPh>
    <rPh sb="24" eb="26">
      <t>キンガク</t>
    </rPh>
    <rPh sb="27" eb="29">
      <t>ジドウ</t>
    </rPh>
    <rPh sb="29" eb="31">
      <t>ニュウリョク</t>
    </rPh>
    <phoneticPr fontId="12"/>
  </si>
  <si>
    <t>　　（宛先）土浦市長</t>
    <rPh sb="3" eb="4">
      <t>アテ</t>
    </rPh>
    <phoneticPr fontId="12"/>
  </si>
  <si>
    <t>請　負　人</t>
    <rPh sb="4" eb="5">
      <t>ヒト</t>
    </rPh>
    <phoneticPr fontId="12"/>
  </si>
  <si>
    <t>　その１（工事完成）</t>
  </si>
  <si>
    <t>　　（宛先）土　浦　市　長</t>
    <rPh sb="3" eb="4">
      <t>アテ</t>
    </rPh>
    <phoneticPr fontId="12"/>
  </si>
  <si>
    <t>　　様式第４号（第３３条関係）</t>
  </si>
  <si>
    <t>　　　（請求先）土　浦　市　長</t>
  </si>
  <si>
    <t>責任者　氏名</t>
    <rPh sb="0" eb="3">
      <t>セキニンシャ</t>
    </rPh>
    <phoneticPr fontId="12"/>
  </si>
  <si>
    <t>担当者　氏名</t>
    <rPh sb="0" eb="3">
      <t>タントウシャ</t>
    </rPh>
    <phoneticPr fontId="12"/>
  </si>
  <si>
    <t>登録番号</t>
    <rPh sb="0" eb="2">
      <t>トウロク</t>
    </rPh>
    <rPh sb="2" eb="4">
      <t>バンゴウ</t>
    </rPh>
    <phoneticPr fontId="12"/>
  </si>
  <si>
    <t>土下維工　第○○号</t>
    <rPh sb="0" eb="1">
      <t>ツチ</t>
    </rPh>
    <rPh sb="1" eb="2">
      <t>シタ</t>
    </rPh>
    <rPh sb="2" eb="3">
      <t>ユイ</t>
    </rPh>
    <rPh sb="3" eb="4">
      <t>コウ</t>
    </rPh>
    <rPh sb="5" eb="6">
      <t>ダイ</t>
    </rPh>
    <rPh sb="8" eb="9">
      <t>ゴウ</t>
    </rPh>
    <phoneticPr fontId="12"/>
  </si>
  <si>
    <t>　提出書類を一覧にし、提出時期、提出先、部数、様式番号及び様式の指定の有無を記載しています。
　様式番号は、様式ごとのシート名の番号と紐付いています。
　また、様式番号を押下すると、対応した様式へ移動します。</t>
    <rPh sb="20" eb="22">
      <t>ブスウ</t>
    </rPh>
    <rPh sb="23" eb="25">
      <t>ヨウシキ</t>
    </rPh>
    <rPh sb="25" eb="27">
      <t>バンゴウ</t>
    </rPh>
    <rPh sb="27" eb="28">
      <t>オヨ</t>
    </rPh>
    <rPh sb="29" eb="31">
      <t>ヨウシキ</t>
    </rPh>
    <rPh sb="32" eb="34">
      <t>シテイ</t>
    </rPh>
    <rPh sb="35" eb="37">
      <t>ウム</t>
    </rPh>
    <rPh sb="49" eb="53">
      <t>ヨウシキ</t>
    </rPh>
    <rPh sb="55" eb="57">
      <t>ヨウシキ</t>
    </rPh>
    <rPh sb="63" eb="64">
      <t>メイ</t>
    </rPh>
    <rPh sb="65" eb="67">
      <t>バンゴウ</t>
    </rPh>
    <rPh sb="68" eb="69">
      <t>ヒモ</t>
    </rPh>
    <rPh sb="69" eb="70">
      <t>ツ</t>
    </rPh>
    <rPh sb="81" eb="83">
      <t>ヨウシキ</t>
    </rPh>
    <rPh sb="83" eb="85">
      <t>バンゴウ</t>
    </rPh>
    <rPh sb="86" eb="88">
      <t>オウカ</t>
    </rPh>
    <rPh sb="92" eb="94">
      <t>タイオウ</t>
    </rPh>
    <rPh sb="96" eb="98">
      <t>ヨウシキ</t>
    </rPh>
    <rPh sb="99" eb="101">
      <t>イドウ</t>
    </rPh>
    <phoneticPr fontId="12"/>
  </si>
  <si>
    <t>インボイス登録番号が記載されていれば押印省略化</t>
    <rPh sb="22" eb="23">
      <t>カ</t>
    </rPh>
    <phoneticPr fontId="12"/>
  </si>
  <si>
    <t>請負金額500万円以上｜請負金額の40％以内｜前金払保証書要｜インボイス登録番号が記載されていれば押印省略化</t>
    <rPh sb="0" eb="4">
      <t>ウケオイ</t>
    </rPh>
    <rPh sb="7" eb="9">
      <t>マンエン</t>
    </rPh>
    <rPh sb="9" eb="11">
      <t>イジョウ</t>
    </rPh>
    <rPh sb="12" eb="17">
      <t>ウケオイキ</t>
    </rPh>
    <rPh sb="29" eb="30">
      <t>ヨウ</t>
    </rPh>
    <phoneticPr fontId="12"/>
  </si>
  <si>
    <t>　土浦市の指定様式、参考様式をシート別に掲載しています。</t>
    <rPh sb="1" eb="4">
      <t>ツチウラシ</t>
    </rPh>
    <rPh sb="5" eb="7">
      <t>シテイ</t>
    </rPh>
    <rPh sb="7" eb="9">
      <t>ヨウシキ</t>
    </rPh>
    <rPh sb="10" eb="12">
      <t>サンコウ</t>
    </rPh>
    <rPh sb="12" eb="14">
      <t>ヨウシキ</t>
    </rPh>
    <rPh sb="18" eb="19">
      <t>ベツ</t>
    </rPh>
    <rPh sb="20" eb="22">
      <t>ケイサイ</t>
    </rPh>
    <phoneticPr fontId="12"/>
  </si>
  <si>
    <t>【 更新内容 】</t>
  </si>
  <si>
    <t>【 工 事 提 出 書 類 一 覧 （ 土 木 工 事 ） 】</t>
    <rPh sb="20" eb="21">
      <t>ツチ</t>
    </rPh>
    <rPh sb="22" eb="23">
      <t>キ</t>
    </rPh>
    <rPh sb="24" eb="25">
      <t>コウ</t>
    </rPh>
    <rPh sb="26" eb="27">
      <t>コト</t>
    </rPh>
    <phoneticPr fontId="12"/>
  </si>
  <si>
    <t>【 基本データ入力シート 】</t>
    <rPh sb="2" eb="3">
      <t>モト</t>
    </rPh>
    <rPh sb="3" eb="4">
      <t>ホン</t>
    </rPh>
    <rPh sb="7" eb="9">
      <t>ニュウリョク</t>
    </rPh>
    <phoneticPr fontId="12"/>
  </si>
  <si>
    <t>１．分別解体等の方法</t>
  </si>
  <si>
    <t>工程ごとの作業内容及び解体方法</t>
  </si>
  <si>
    <t>（注）分別解体等の方法については、該当がない場合は記載の必要はない。</t>
  </si>
  <si>
    <r>
      <t>２．解体工事に要する費用（直接工事費）　　</t>
    </r>
    <r>
      <rPr>
        <u/>
        <sz val="11"/>
        <color theme="1"/>
        <rFont val="ＭＳ Ｐ明朝"/>
      </rPr>
      <t>　　　　　　　　　　　　　　　円（税抜き）</t>
    </r>
  </si>
  <si>
    <t>（注）</t>
  </si>
  <si>
    <t>特定建設資材廃棄物の種類</t>
  </si>
  <si>
    <t>　　（注）　・運搬費を含む。</t>
  </si>
  <si>
    <r>
      <t>２．解体工事に要する費用（直接工事費）　　</t>
    </r>
    <r>
      <rPr>
        <u/>
        <sz val="11"/>
        <color theme="1"/>
        <rFont val="ＭＳ Ｐ明朝"/>
      </rPr>
      <t>　　　該当無し　　　</t>
    </r>
  </si>
  <si>
    <t>（別紙４）</t>
  </si>
  <si>
    <r>
      <t>２．解体工事に要する費用（直接工事費）　　</t>
    </r>
    <r>
      <rPr>
        <u/>
        <sz val="11"/>
        <color theme="1"/>
        <rFont val="ＭＳ Ｐ明朝"/>
      </rPr>
      <t>　　　　　　　　　　　円（税抜き）</t>
    </r>
  </si>
  <si>
    <t>工　程</t>
  </si>
  <si>
    <t>①建築設備・</t>
  </si>
  <si>
    <t>　内装材等</t>
  </si>
  <si>
    <t>③外装材・</t>
  </si>
  <si>
    <t>上部構造部分</t>
  </si>
  <si>
    <t>基礎ぐい</t>
  </si>
  <si>
    <t>⑤その他</t>
  </si>
  <si>
    <t>（　　　　　）</t>
  </si>
  <si>
    <t>・解体工事の場合のみ記載する。</t>
  </si>
  <si>
    <t>②基礎・</t>
  </si>
  <si>
    <t>③上部構造部分</t>
  </si>
  <si>
    <t>⑤建築設備・</t>
  </si>
  <si>
    <t>⑥その他</t>
  </si>
  <si>
    <t>④本体構造</t>
  </si>
  <si>
    <t>⑤本体付属品</t>
  </si>
  <si>
    <t>作業内容</t>
  </si>
  <si>
    <t>建築設備・内装材等の取り外し</t>
  </si>
  <si>
    <t>その他の取り壊し</t>
  </si>
  <si>
    <t>造成等の工事</t>
  </si>
  <si>
    <t>基礎・基礎ぐいの工事</t>
  </si>
  <si>
    <t>上部構造部分・外装の工事</t>
  </si>
  <si>
    <t>屋根の工事</t>
  </si>
  <si>
    <t>建築設備・内装等の工事</t>
  </si>
  <si>
    <t>仮設工事</t>
  </si>
  <si>
    <t>土工事</t>
  </si>
  <si>
    <t>□手作業</t>
  </si>
  <si>
    <t>併用の場合の理由（　　　　　　）</t>
  </si>
  <si>
    <t>　（ 令和8年10月1日作成 ）　　</t>
  </si>
</sst>
</file>

<file path=xl/styles.xml><?xml version="1.0" encoding="utf-8"?>
<styleSheet xmlns="http://schemas.openxmlformats.org/spreadsheetml/2006/main" xmlns:r="http://schemas.openxmlformats.org/officeDocument/2006/relationships" xmlns:mc="http://schemas.openxmlformats.org/markup-compatibility/2006">
  <numFmts count="11">
    <numFmt numFmtId="176" formatCode="#,##0_);[Red]\(#,##0\)"/>
    <numFmt numFmtId="177" formatCode="[$-411]ge.m.d;@"/>
    <numFmt numFmtId="178" formatCode="[$-411]ggge&quot;年&quot;m&quot;月&quot;d&quot;日&quot;;@"/>
    <numFmt numFmtId="179" formatCode="#,###&quot;円&quot;"/>
    <numFmt numFmtId="180" formatCode="0_ "/>
    <numFmt numFmtId="181" formatCode="0.0_ "/>
    <numFmt numFmtId="182" formatCode="yyyy&quot;年&quot;m&quot;月&quot;d&quot;日&quot;;@"/>
    <numFmt numFmtId="183" formatCode="#,##0_ "/>
    <numFmt numFmtId="184" formatCode="#,##0.0_ "/>
    <numFmt numFmtId="185" formatCode="#,##0.00_ "/>
    <numFmt numFmtId="186" formatCode="@&quot; 殿&quot;"/>
  </numFmts>
  <fonts count="168">
    <font>
      <sz val="11"/>
      <color theme="1"/>
      <name val="ＭＳ Ｐゴシック"/>
      <family val="3"/>
      <scheme val="minor"/>
    </font>
    <font>
      <sz val="11"/>
      <color auto="1"/>
      <name val="ＭＳ Ｐゴシック"/>
      <family val="3"/>
    </font>
    <font>
      <sz val="11"/>
      <color theme="1"/>
      <name val="ＭＳ Ｐゴシック"/>
      <family val="3"/>
      <scheme val="minor"/>
    </font>
    <font>
      <sz val="11"/>
      <color indexed="8"/>
      <name val="ＭＳ Ｐゴシック"/>
      <family val="3"/>
    </font>
    <font>
      <sz val="10"/>
      <color auto="1"/>
      <name val="ＭＳ Ｐゴシック"/>
      <family val="3"/>
    </font>
    <font>
      <sz val="11"/>
      <color auto="1"/>
      <name val="ＦＡ 明朝"/>
      <family val="1"/>
    </font>
    <font>
      <sz val="10"/>
      <color auto="1"/>
      <name val="ＭＳ 明朝"/>
      <family val="1"/>
    </font>
    <font>
      <sz val="10"/>
      <color auto="1"/>
      <name val="ＭＳ ゴシック"/>
      <family val="3"/>
    </font>
    <font>
      <sz val="11"/>
      <color auto="1"/>
      <name val="ＭＳ 明朝"/>
      <family val="1"/>
    </font>
    <font>
      <sz val="10.5"/>
      <color auto="1"/>
      <name val="ＭＳ Ｐゴシック"/>
      <family val="3"/>
      <scheme val="minor"/>
    </font>
    <font>
      <sz val="11"/>
      <color theme="1"/>
      <name val="游ゴシック"/>
      <family val="3"/>
    </font>
    <font>
      <sz val="10"/>
      <color auto="1"/>
      <name val="Arial"/>
      <family val="2"/>
    </font>
    <font>
      <sz val="6"/>
      <color auto="1"/>
      <name val="ＭＳ Ｐゴシック"/>
      <family val="3"/>
      <scheme val="minor"/>
    </font>
    <font>
      <sz val="11"/>
      <color theme="1"/>
      <name val="ＭＳ 明朝"/>
      <family val="1"/>
    </font>
    <font>
      <b/>
      <sz val="16"/>
      <color theme="1"/>
      <name val="ＭＳ ゴシック"/>
      <family val="3"/>
    </font>
    <font>
      <b/>
      <sz val="12"/>
      <color theme="1"/>
      <name val="ＭＳ 明朝"/>
      <family val="1"/>
    </font>
    <font>
      <sz val="12"/>
      <color theme="1"/>
      <name val="ＭＳ 明朝"/>
      <family val="1"/>
    </font>
    <font>
      <b/>
      <sz val="16"/>
      <color theme="1"/>
      <name val="ＭＳ 明朝"/>
      <family val="1"/>
    </font>
    <font>
      <sz val="16"/>
      <color theme="1"/>
      <name val="BIZ UDゴシック"/>
      <family val="3"/>
    </font>
    <font>
      <sz val="11"/>
      <color theme="1"/>
      <name val="BIZ UDゴシック"/>
      <family val="3"/>
    </font>
    <font>
      <sz val="10"/>
      <color theme="1"/>
      <name val="BIZ UDゴシック"/>
      <family val="3"/>
    </font>
    <font>
      <sz val="9"/>
      <color theme="1"/>
      <name val="BIZ UDゴシック"/>
      <family val="3"/>
    </font>
    <font>
      <sz val="9"/>
      <color auto="1"/>
      <name val="BIZ UDゴシック"/>
      <family val="3"/>
    </font>
    <font>
      <sz val="12"/>
      <color theme="1"/>
      <name val="BIZ UDゴシック"/>
      <family val="3"/>
    </font>
    <font>
      <u/>
      <sz val="11"/>
      <color theme="10"/>
      <name val="ＭＳ Ｐゴシック"/>
      <family val="3"/>
      <scheme val="minor"/>
    </font>
    <font>
      <u/>
      <sz val="9"/>
      <color theme="10"/>
      <name val="BIZ UDゴシック"/>
    </font>
    <font>
      <sz val="10"/>
      <color auto="1"/>
      <name val="BIZ UDゴシック"/>
      <family val="3"/>
    </font>
    <font>
      <sz val="10.5"/>
      <color auto="1"/>
      <name val="ＭＳ 明朝"/>
      <family val="1"/>
    </font>
    <font>
      <sz val="10.5"/>
      <color auto="1"/>
      <name val="ＭＳ ゴシック"/>
      <family val="3"/>
    </font>
    <font>
      <b/>
      <sz val="10.5"/>
      <color auto="1"/>
      <name val="ＭＳ 明朝"/>
      <family val="1"/>
    </font>
    <font>
      <sz val="10.5"/>
      <color theme="1"/>
      <name val="ＭＳ 明朝"/>
      <family val="1"/>
    </font>
    <font>
      <sz val="10.5"/>
      <color auto="1"/>
      <name val="Tahoma"/>
    </font>
    <font>
      <sz val="9.1"/>
      <color auto="1"/>
      <name val="ＭＳ 明朝"/>
      <family val="1"/>
    </font>
    <font>
      <b/>
      <sz val="16"/>
      <color theme="1"/>
      <name val="ＭＳ Ｐ明朝"/>
      <family val="1"/>
    </font>
    <font>
      <sz val="11"/>
      <color theme="1"/>
      <name val="ＭＳ Ｐ明朝"/>
      <family val="1"/>
    </font>
    <font>
      <sz val="10.5"/>
      <color theme="1"/>
      <name val="ＭＳ Ｐ明朝"/>
      <family val="1"/>
    </font>
    <font>
      <sz val="12"/>
      <color auto="1"/>
      <name val="ＭＳ 明朝"/>
      <family val="1"/>
    </font>
    <font>
      <sz val="18"/>
      <color theme="1"/>
      <name val="ＭＳ Ｐゴシック"/>
      <family val="3"/>
    </font>
    <font>
      <sz val="9"/>
      <color theme="1"/>
      <name val="ＭＳ Ｐゴシック"/>
      <family val="3"/>
      <scheme val="minor"/>
    </font>
    <font>
      <sz val="10"/>
      <color theme="1"/>
      <name val="ＭＳ Ｐゴシック"/>
      <family val="3"/>
    </font>
    <font>
      <b/>
      <sz val="14"/>
      <color theme="1"/>
      <name val="ＭＳ Ｐゴシック"/>
      <family val="3"/>
      <scheme val="minor"/>
    </font>
    <font>
      <sz val="12"/>
      <color theme="1"/>
      <name val="ＭＳ Ｐゴシック"/>
      <family val="3"/>
      <scheme val="minor"/>
    </font>
    <font>
      <sz val="11"/>
      <color rgb="FFFF0000"/>
      <name val="ＭＳ Ｐゴシック"/>
      <family val="3"/>
      <scheme val="minor"/>
    </font>
    <font>
      <b/>
      <sz val="16"/>
      <color rgb="FFFF0000"/>
      <name val="ＭＳ Ｐゴシック"/>
      <family val="3"/>
      <scheme val="minor"/>
    </font>
    <font>
      <b/>
      <sz val="11"/>
      <color rgb="FFFF0000"/>
      <name val="ＭＳ Ｐゴシック"/>
      <family val="3"/>
      <scheme val="minor"/>
    </font>
    <font>
      <b/>
      <sz val="26"/>
      <color rgb="FFFF0000"/>
      <name val="ＭＳ Ｐゴシック"/>
      <family val="3"/>
      <scheme val="minor"/>
    </font>
    <font>
      <b/>
      <sz val="16"/>
      <color theme="1"/>
      <name val="ＭＳ Ｐゴシック"/>
      <family val="3"/>
      <scheme val="minor"/>
    </font>
    <font>
      <sz val="11"/>
      <color rgb="FF0070C0"/>
      <name val="ＭＳ Ｐゴシック"/>
      <family val="2"/>
      <scheme val="minor"/>
    </font>
    <font>
      <sz val="26"/>
      <color rgb="FF00B050"/>
      <name val="ＭＳ Ｐゴシック"/>
      <family val="2"/>
      <scheme val="minor"/>
    </font>
    <font>
      <sz val="26"/>
      <color rgb="FFFF0000"/>
      <name val="ＭＳ Ｐゴシック"/>
      <family val="2"/>
      <scheme val="minor"/>
    </font>
    <font>
      <b/>
      <sz val="26"/>
      <color rgb="FF00B050"/>
      <name val="ＭＳ Ｐゴシック"/>
      <family val="3"/>
      <scheme val="minor"/>
    </font>
    <font>
      <b/>
      <sz val="11"/>
      <color theme="1"/>
      <name val="ＭＳ Ｐゴシック"/>
      <family val="3"/>
      <scheme val="minor"/>
    </font>
    <font>
      <b/>
      <sz val="18"/>
      <color theme="1"/>
      <name val="ＭＳ Ｐゴシック"/>
      <family val="3"/>
      <scheme val="minor"/>
    </font>
    <font>
      <sz val="12"/>
      <color rgb="FF002060"/>
      <name val="HGP創英角ﾎﾟｯﾌﾟ体"/>
      <family val="3"/>
    </font>
    <font>
      <b/>
      <sz val="36"/>
      <color theme="1"/>
      <name val="ＭＳ Ｐゴシック"/>
      <family val="3"/>
      <scheme val="minor"/>
    </font>
    <font>
      <b/>
      <sz val="12"/>
      <color theme="1"/>
      <name val="ＭＳ Ｐゴシック"/>
      <family val="3"/>
      <scheme val="minor"/>
    </font>
    <font>
      <sz val="14"/>
      <color theme="1"/>
      <name val="ＭＳ Ｐゴシック"/>
      <family val="3"/>
    </font>
    <font>
      <sz val="22"/>
      <color theme="1"/>
      <name val="ＭＳ Ｐゴシック"/>
      <family val="3"/>
    </font>
    <font>
      <b/>
      <sz val="12"/>
      <color auto="1"/>
      <name val="ＭＳ 明朝"/>
      <family val="1"/>
    </font>
    <font>
      <sz val="18"/>
      <color auto="1"/>
      <name val="ＭＳ 明朝"/>
      <family val="1"/>
    </font>
    <font>
      <sz val="6"/>
      <color auto="1"/>
      <name val="游ゴシック"/>
      <family val="3"/>
    </font>
    <font>
      <sz val="11"/>
      <color indexed="8"/>
      <name val="ＭＳ ゴシック"/>
      <family val="3"/>
    </font>
    <font>
      <b/>
      <sz val="16"/>
      <color indexed="8"/>
      <name val="DejaVu Sans"/>
      <family val="2"/>
    </font>
    <font>
      <sz val="11"/>
      <color indexed="8"/>
      <name val="ＭＳ 明朝"/>
      <family val="1"/>
    </font>
    <font>
      <sz val="9"/>
      <color indexed="8"/>
      <name val="DejaVu Sans"/>
      <family val="2"/>
    </font>
    <font>
      <sz val="11"/>
      <color indexed="8"/>
      <name val="DejaVu Sans"/>
      <family val="2"/>
    </font>
    <font>
      <sz val="10"/>
      <color indexed="8"/>
      <name val="DejaVu Sans"/>
      <family val="2"/>
    </font>
    <font>
      <sz val="10.5"/>
      <color indexed="8"/>
      <name val="DejaVu Sans"/>
      <family val="2"/>
    </font>
    <font>
      <sz val="9.5"/>
      <color indexed="8"/>
      <name val="DejaVu Sans"/>
      <family val="2"/>
    </font>
    <font>
      <sz val="9.5"/>
      <color indexed="8"/>
      <name val="ＭＳ 明朝"/>
      <family val="1"/>
    </font>
    <font>
      <sz val="12"/>
      <color indexed="8"/>
      <name val="DejaVu Sans"/>
      <family val="2"/>
    </font>
    <font>
      <sz val="10.5"/>
      <color indexed="8"/>
      <name val="ＭＳ 明朝"/>
      <family val="1"/>
    </font>
    <font>
      <sz val="8.5"/>
      <color indexed="8"/>
      <name val="ＭＳ 明朝"/>
      <family val="1"/>
    </font>
    <font>
      <sz val="10"/>
      <color indexed="8"/>
      <name val="ＭＳ 明朝"/>
      <family val="1"/>
    </font>
    <font>
      <sz val="16"/>
      <color indexed="8"/>
      <name val="ＭＳ 明朝"/>
      <family val="1"/>
    </font>
    <font>
      <sz val="12"/>
      <color indexed="8"/>
      <name val="ＭＳ 明朝"/>
      <family val="1"/>
    </font>
    <font>
      <sz val="8.5"/>
      <color indexed="8"/>
      <name val="DejaVu Sans"/>
      <family val="2"/>
    </font>
    <font>
      <b/>
      <sz val="18"/>
      <color auto="1"/>
      <name val="ＭＳ 明朝"/>
      <family val="1"/>
    </font>
    <font>
      <sz val="11"/>
      <color auto="1"/>
      <name val="DejaVu Sans"/>
      <family val="2"/>
    </font>
    <font>
      <sz val="10"/>
      <color auto="1"/>
      <name val="DejaVu Sans"/>
      <family val="2"/>
    </font>
    <font>
      <sz val="9"/>
      <color auto="1"/>
      <name val="ＭＳ 明朝"/>
      <family val="1"/>
    </font>
    <font>
      <sz val="8"/>
      <color auto="1"/>
      <name val="ＭＳ 明朝"/>
      <family val="1"/>
    </font>
    <font>
      <sz val="9"/>
      <color auto="1"/>
      <name val="DejaVu Sans"/>
      <family val="2"/>
    </font>
    <font>
      <sz val="10"/>
      <color indexed="10"/>
      <name val="ＭＳ 明朝"/>
      <family val="1"/>
    </font>
    <font>
      <b/>
      <sz val="10"/>
      <color auto="1"/>
      <name val="ＭＳ 明朝"/>
      <family val="1"/>
    </font>
    <font>
      <sz val="9"/>
      <color auto="1"/>
      <name val="ＭＳ Ｐゴシック"/>
      <family val="3"/>
    </font>
    <font>
      <b/>
      <sz val="18"/>
      <color auto="1"/>
      <name val="DejaVu Sans"/>
      <family val="2"/>
    </font>
    <font>
      <sz val="10"/>
      <color indexed="10"/>
      <name val="ＭＳ Ｐゴシック"/>
      <family val="3"/>
    </font>
    <font>
      <sz val="9"/>
      <color indexed="10"/>
      <name val="ＭＳ 明朝"/>
      <family val="1"/>
    </font>
    <font>
      <sz val="8"/>
      <color indexed="8"/>
      <name val="ＭＳ Ｐ明朝"/>
      <family val="1"/>
    </font>
    <font>
      <sz val="16"/>
      <color indexed="8"/>
      <name val="ＭＳ Ｐ明朝"/>
      <family val="1"/>
    </font>
    <font>
      <sz val="9"/>
      <color indexed="8"/>
      <name val="ＭＳ Ｐ明朝"/>
      <family val="1"/>
    </font>
    <font>
      <sz val="12"/>
      <color indexed="8"/>
      <name val="ＭＳ Ｐ明朝"/>
      <family val="1"/>
    </font>
    <font>
      <sz val="10"/>
      <color indexed="8"/>
      <name val="ＭＳ Ｐ明朝"/>
      <family val="1"/>
    </font>
    <font>
      <b/>
      <sz val="24"/>
      <color indexed="8"/>
      <name val="DejaVu Sans"/>
      <family val="2"/>
    </font>
    <font>
      <sz val="28"/>
      <color indexed="8"/>
      <name val="ＭＳ Ｐ明朝"/>
      <family val="1"/>
    </font>
    <font>
      <b/>
      <sz val="8"/>
      <color indexed="8"/>
      <name val="ＭＳ Ｐ明朝"/>
      <family val="1"/>
    </font>
    <font>
      <sz val="11"/>
      <color auto="1"/>
      <name val="ＭＳ Ｐ明朝"/>
      <family val="1"/>
    </font>
    <font>
      <b/>
      <sz val="16"/>
      <color auto="1"/>
      <name val="ＭＳ Ｐ明朝"/>
      <family val="1"/>
    </font>
    <font>
      <sz val="11"/>
      <color rgb="FFA6A6A6"/>
      <name val="ＭＳ Ｐ明朝"/>
      <family val="1"/>
    </font>
    <font>
      <sz val="11"/>
      <color indexed="12"/>
      <name val="ＭＳ Ｐ明朝"/>
      <family val="1"/>
    </font>
    <font>
      <b/>
      <sz val="16"/>
      <color auto="1"/>
      <name val="ＭＳ 明朝"/>
      <family val="1"/>
    </font>
    <font>
      <b/>
      <sz val="11"/>
      <color indexed="10"/>
      <name val="ＭＳ 明朝"/>
      <family val="1"/>
    </font>
    <font>
      <strike/>
      <sz val="11"/>
      <color auto="1"/>
      <name val="ＭＳ 明朝"/>
      <family val="1"/>
    </font>
    <font>
      <sz val="16"/>
      <color theme="1"/>
      <name val="ＭＳ Ｐゴシック"/>
      <family val="3"/>
      <scheme val="minor"/>
    </font>
    <font>
      <sz val="11"/>
      <color theme="1"/>
      <name val="ＭＳ ゴシック"/>
      <family val="3"/>
    </font>
    <font>
      <sz val="14"/>
      <color theme="1"/>
      <name val="ＭＳ ゴシック"/>
      <family val="3"/>
    </font>
    <font>
      <b/>
      <sz val="22"/>
      <color theme="1"/>
      <name val="ＭＳ ゴシック"/>
      <family val="3"/>
    </font>
    <font>
      <sz val="12"/>
      <color theme="1"/>
      <name val="ＭＳ ゴシック"/>
      <family val="3"/>
    </font>
    <font>
      <sz val="18"/>
      <color theme="1"/>
      <name val="ＭＳ ゴシック"/>
      <family val="3"/>
    </font>
    <font>
      <b/>
      <sz val="14"/>
      <color theme="1"/>
      <name val="ＭＳ ゴシック"/>
      <family val="3"/>
    </font>
    <font>
      <sz val="16"/>
      <color theme="1"/>
      <name val="ＭＳ ゴシック"/>
      <family val="3"/>
    </font>
    <font>
      <b/>
      <sz val="16"/>
      <color rgb="00000000"/>
      <name val="ＭＳ 明朝"/>
      <family val="1"/>
    </font>
    <font>
      <b/>
      <sz val="11"/>
      <color theme="1"/>
      <name val="ＭＳ 明朝"/>
      <family val="1"/>
    </font>
    <font>
      <sz val="11"/>
      <color rgb="00000000"/>
      <name val="ＭＳ 明朝"/>
      <family val="1"/>
    </font>
    <font>
      <sz val="12"/>
      <color theme="1"/>
      <name val="ＭＳ Ｐ明朝"/>
      <family val="1"/>
    </font>
    <font>
      <b/>
      <sz val="11"/>
      <color theme="1"/>
      <name val="ＭＳ Ｐ明朝"/>
      <family val="1"/>
    </font>
    <font>
      <u/>
      <sz val="11"/>
      <color theme="1"/>
      <name val="ＭＳ Ｐ明朝"/>
      <family val="1"/>
    </font>
    <font>
      <sz val="10.5"/>
      <color theme="1"/>
      <name val="Century"/>
      <family val="1"/>
    </font>
    <font>
      <sz val="10"/>
      <color rgb="00000000"/>
      <name val="ＭＳ 明朝"/>
    </font>
    <font>
      <sz val="15"/>
      <color rgb="00000000"/>
      <name val="ＭＳ 明朝"/>
      <family val="1"/>
    </font>
    <font>
      <sz val="10.5"/>
      <color rgb="00000000"/>
      <name val="ＭＳ 明朝"/>
      <family val="1"/>
    </font>
    <font>
      <sz val="9"/>
      <color rgb="00000000"/>
      <name val="ＭＳ 明朝"/>
      <family val="1"/>
    </font>
    <font>
      <sz val="10"/>
      <color rgb="00000000"/>
      <name val="MS Mincho"/>
      <family val="1"/>
    </font>
    <font>
      <b/>
      <sz val="22"/>
      <color auto="1"/>
      <name val="ＭＳ 明朝"/>
      <family val="1"/>
    </font>
    <font>
      <sz val="12"/>
      <color auto="1"/>
      <name val="ＭＳ Ｐ明朝"/>
      <family val="1"/>
    </font>
    <font>
      <b/>
      <sz val="14"/>
      <color theme="1"/>
      <name val="ＭＳ Ｐ明朝"/>
      <family val="1"/>
    </font>
    <font>
      <sz val="10"/>
      <color theme="1"/>
      <name val="ＭＳ Ｐ明朝"/>
      <family val="1"/>
    </font>
    <font>
      <sz val="10.5"/>
      <color theme="1"/>
      <name val="ＭＳ ゴシック"/>
      <family val="3"/>
    </font>
    <font>
      <b/>
      <sz val="18"/>
      <color theme="1"/>
      <name val="ＭＳ ゴシック"/>
      <family val="3"/>
    </font>
    <font>
      <sz val="16"/>
      <color auto="1"/>
      <name val="ＭＳ Ｐゴシック"/>
      <family val="3"/>
    </font>
    <font>
      <sz val="8"/>
      <color auto="1"/>
      <name val="ＭＳ Ｐゴシック"/>
      <family val="3"/>
    </font>
    <font>
      <b/>
      <sz val="11"/>
      <color auto="1"/>
      <name val="ＭＳ Ｐゴシック"/>
      <family val="3"/>
    </font>
    <font>
      <b/>
      <sz val="12"/>
      <color auto="1"/>
      <name val="ＭＳ Ｐゴシック"/>
      <family val="3"/>
    </font>
    <font>
      <b/>
      <sz val="14"/>
      <color auto="1"/>
      <name val="ＭＳ Ｐゴシック"/>
      <family val="3"/>
    </font>
    <font>
      <sz val="7"/>
      <color auto="1"/>
      <name val="ＭＳ Ｐゴシック"/>
      <family val="3"/>
    </font>
    <font>
      <strike/>
      <sz val="11"/>
      <color auto="1"/>
      <name val="ＭＳ Ｐゴシック"/>
      <family val="3"/>
    </font>
    <font>
      <u/>
      <sz val="11"/>
      <color auto="1"/>
      <name val="ＭＳ Ｐゴシック"/>
      <family val="3"/>
    </font>
    <font>
      <sz val="14"/>
      <color auto="1"/>
      <name val="DejaVu Sans"/>
      <family val="2"/>
    </font>
    <font>
      <sz val="12"/>
      <color auto="1"/>
      <name val="ＭＳ ゴシック"/>
      <family val="3"/>
    </font>
    <font>
      <sz val="8"/>
      <color auto="1"/>
      <name val="DejaVu Sans"/>
      <family val="2"/>
    </font>
    <font>
      <sz val="14"/>
      <color auto="1"/>
      <name val="ＭＳ Ｐゴシック"/>
      <family val="3"/>
    </font>
    <font>
      <sz val="14"/>
      <color auto="1"/>
      <name val="ＭＳ Ｐ明朝"/>
      <family val="1"/>
    </font>
    <font>
      <sz val="12"/>
      <color auto="1"/>
      <name val="DejaVu Sans"/>
      <family val="2"/>
    </font>
    <font>
      <sz val="12"/>
      <color auto="1"/>
      <name val="ＭＳ Ｐゴシック"/>
      <family val="3"/>
    </font>
    <font>
      <sz val="11"/>
      <color auto="1"/>
      <name val="ＭＳ ゴシック"/>
      <family val="3"/>
    </font>
    <font>
      <sz val="11"/>
      <color indexed="10"/>
      <name val="ＭＳ Ｐゴシック"/>
      <family val="3"/>
    </font>
    <font>
      <b/>
      <sz val="14"/>
      <color auto="1"/>
      <name val="DejaVu Sans"/>
      <family val="2"/>
    </font>
    <font>
      <b/>
      <sz val="11"/>
      <color auto="1"/>
      <name val="DejaVu Sans"/>
      <family val="2"/>
    </font>
    <font>
      <sz val="12"/>
      <color auto="1"/>
      <name val="ＪＳ明朝"/>
      <family val="1"/>
    </font>
    <font>
      <sz val="11"/>
      <color auto="1"/>
      <name val="ＪＳ明朝"/>
      <family val="1"/>
    </font>
    <font>
      <sz val="20"/>
      <color auto="1"/>
      <name val="ＪＳ明朝"/>
      <family val="1"/>
    </font>
    <font>
      <sz val="9"/>
      <color auto="1"/>
      <name val="ＪＳ明朝"/>
      <family val="1"/>
    </font>
    <font>
      <sz val="10"/>
      <color auto="1"/>
      <name val="ＪＳ明朝"/>
      <family val="1"/>
    </font>
    <font>
      <sz val="8"/>
      <color auto="1"/>
      <name val="ＪＳ明朝"/>
      <family val="1"/>
    </font>
    <font>
      <b/>
      <sz val="8"/>
      <color auto="1"/>
      <name val="ＪＳ明朝"/>
      <family val="1"/>
    </font>
    <font>
      <sz val="6"/>
      <color auto="1"/>
      <name val="ＪＳ明朝"/>
      <family val="1"/>
    </font>
    <font>
      <b/>
      <sz val="6"/>
      <color auto="1"/>
      <name val="ＪＳ明朝"/>
      <family val="1"/>
    </font>
    <font>
      <sz val="9"/>
      <color theme="1"/>
      <name val="ＭＳ 明朝"/>
      <family val="1"/>
    </font>
    <font>
      <b/>
      <sz val="11"/>
      <color rgb="00000000"/>
      <name val="ＭＳ ゴシック"/>
      <family val="3"/>
    </font>
    <font>
      <vertAlign val="subscript"/>
      <sz val="9"/>
      <color rgb="00000000"/>
      <name val="ＭＳ 明朝"/>
      <family val="1"/>
    </font>
    <font>
      <b/>
      <sz val="11"/>
      <color theme="1"/>
      <name val="ＭＳ ゴシック"/>
      <family val="3"/>
    </font>
    <font>
      <b/>
      <sz val="11"/>
      <color rgb="00000000"/>
      <name val="ＭＳ 明朝"/>
      <family val="1"/>
    </font>
    <font>
      <b/>
      <sz val="18"/>
      <color theme="1"/>
      <name val="ＭＳ 明朝"/>
      <family val="1"/>
    </font>
    <font>
      <b/>
      <sz val="14"/>
      <color theme="1"/>
      <name val="ＭＳ 明朝"/>
      <family val="1"/>
    </font>
    <font>
      <sz val="6"/>
      <color auto="1"/>
      <name val="ＭＳ 明朝"/>
      <family val="1"/>
    </font>
    <font>
      <sz val="6"/>
      <color auto="1"/>
      <name val="明朝体"/>
      <family val="3"/>
    </font>
    <font>
      <sz val="6"/>
      <color auto="1"/>
      <name val="ｵｸｿ・"/>
      <family val="3"/>
    </font>
  </fonts>
  <fills count="18">
    <fill>
      <patternFill patternType="none"/>
    </fill>
    <fill>
      <patternFill patternType="gray125"/>
    </fill>
    <fill>
      <patternFill patternType="solid">
        <fgColor rgb="FFFFFFA0"/>
        <bgColor indexed="64"/>
      </patternFill>
    </fill>
    <fill>
      <patternFill patternType="solid">
        <fgColor theme="0" tint="-0.25"/>
        <bgColor indexed="64"/>
      </patternFill>
    </fill>
    <fill>
      <patternFill patternType="solid">
        <fgColor rgb="FFD9D9D9"/>
        <bgColor indexed="64"/>
      </patternFill>
    </fill>
    <fill>
      <patternFill patternType="solid">
        <fgColor theme="0" tint="-0.14000000000000001"/>
        <bgColor indexed="64"/>
      </patternFill>
    </fill>
    <fill>
      <patternFill patternType="solid">
        <fgColor rgb="FFCCFFFF"/>
        <bgColor indexed="64"/>
      </patternFill>
    </fill>
    <fill>
      <patternFill patternType="solid">
        <fgColor rgb="FFDCEFF4"/>
        <bgColor indexed="64"/>
      </patternFill>
    </fill>
    <fill>
      <patternFill patternType="solid">
        <fgColor theme="9" tint="0.6"/>
        <bgColor indexed="64"/>
      </patternFill>
    </fill>
    <fill>
      <patternFill patternType="solid">
        <fgColor theme="6" tint="0.6"/>
        <bgColor indexed="64"/>
      </patternFill>
    </fill>
    <fill>
      <patternFill patternType="solid">
        <fgColor rgb="FFFFFFCC"/>
        <bgColor indexed="64"/>
      </patternFill>
    </fill>
    <fill>
      <patternFill patternType="solid">
        <fgColor indexed="9"/>
        <bgColor indexed="26"/>
      </patternFill>
    </fill>
    <fill>
      <patternFill patternType="solid">
        <fgColor indexed="43"/>
        <bgColor indexed="26"/>
      </patternFill>
    </fill>
    <fill>
      <patternFill patternType="solid">
        <fgColor rgb="FFFFFFFF"/>
        <bgColor rgb="FF000000"/>
      </patternFill>
    </fill>
    <fill>
      <patternFill patternType="solid">
        <fgColor theme="0"/>
        <bgColor indexed="64"/>
      </patternFill>
    </fill>
    <fill>
      <patternFill patternType="solid">
        <fgColor indexed="41"/>
        <bgColor indexed="64"/>
      </patternFill>
    </fill>
    <fill>
      <patternFill patternType="solid">
        <fgColor theme="0" tint="-5.e-002"/>
        <bgColor indexed="64"/>
      </patternFill>
    </fill>
    <fill>
      <patternFill patternType="solid">
        <fgColor indexed="27"/>
        <bgColor indexed="41"/>
      </patternFill>
    </fill>
  </fills>
  <borders count="30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medium">
        <color indexed="64"/>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bottom style="medium">
        <color indexed="64"/>
      </bottom>
      <diagonal/>
    </border>
    <border>
      <left/>
      <right/>
      <top style="thin">
        <color indexed="64"/>
      </top>
      <bottom style="hair">
        <color indexed="64"/>
      </bottom>
      <diagonal/>
    </border>
    <border>
      <left/>
      <right/>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medium">
        <color indexed="64"/>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style="hair">
        <color indexed="64"/>
      </top>
      <bottom style="medium">
        <color indexed="64"/>
      </bottom>
      <diagonal/>
    </border>
    <border>
      <left/>
      <right style="thin">
        <color indexed="64"/>
      </right>
      <top style="thin">
        <color indexed="64"/>
      </top>
      <bottom style="hair">
        <color indexed="64"/>
      </bottom>
      <diagonal/>
    </border>
    <border>
      <left style="hair">
        <color indexed="64"/>
      </left>
      <right/>
      <top style="hair">
        <color indexed="64"/>
      </top>
      <bottom/>
      <diagonal/>
    </border>
    <border>
      <left style="hair">
        <color indexed="64"/>
      </left>
      <right/>
      <top style="hair">
        <color indexed="64"/>
      </top>
      <bottom style="medium">
        <color indexed="64"/>
      </bottom>
      <diagonal/>
    </border>
    <border>
      <left/>
      <right style="hair">
        <color indexed="64"/>
      </right>
      <top style="medium">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medium">
        <color indexed="64"/>
      </top>
      <bottom/>
      <diagonal/>
    </border>
    <border>
      <left style="hair">
        <color indexed="64"/>
      </left>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thin">
        <color indexed="64"/>
      </bottom>
      <diagonal/>
    </border>
    <border>
      <left/>
      <right/>
      <top style="hair">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bottom style="thin">
        <color indexed="64"/>
      </bottom>
      <diagonal/>
    </border>
    <border>
      <left/>
      <right style="medium">
        <color indexed="64"/>
      </right>
      <top style="thin">
        <color indexed="64"/>
      </top>
      <bottom style="hair">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diagonal/>
    </border>
    <border>
      <left style="hair">
        <color indexed="64"/>
      </left>
      <right style="medium">
        <color indexed="64"/>
      </right>
      <top style="hair">
        <color indexed="64"/>
      </top>
      <bottom style="medium">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ashed">
        <color indexed="64"/>
      </right>
      <top style="dashed">
        <color indexed="64"/>
      </top>
      <bottom style="dashed">
        <color indexed="64"/>
      </bottom>
      <diagonal/>
    </border>
    <border>
      <left/>
      <right style="dotted">
        <color indexed="64"/>
      </right>
      <top style="dotted">
        <color indexed="64"/>
      </top>
      <bottom style="dotted">
        <color indexed="64"/>
      </bottom>
      <diagonal/>
    </border>
    <border>
      <left style="medium">
        <color theme="1" tint="0.35"/>
      </left>
      <right/>
      <top style="medium">
        <color theme="1" tint="0.35"/>
      </top>
      <bottom/>
      <diagonal/>
    </border>
    <border>
      <left style="medium">
        <color theme="1" tint="0.35"/>
      </left>
      <right style="medium">
        <color theme="1"/>
      </right>
      <top style="medium">
        <color theme="1" tint="0.35"/>
      </top>
      <bottom style="medium">
        <color theme="1" tint="0.35"/>
      </bottom>
      <diagonal/>
    </border>
    <border>
      <left style="medium">
        <color theme="1" tint="0.35"/>
      </left>
      <right/>
      <top style="medium">
        <color theme="1" tint="0.35"/>
      </top>
      <bottom style="medium">
        <color theme="1" tint="0.35"/>
      </bottom>
      <diagonal/>
    </border>
    <border>
      <left/>
      <right/>
      <top style="medium">
        <color theme="1" tint="0.35"/>
      </top>
      <bottom/>
      <diagonal/>
    </border>
    <border>
      <left style="medium">
        <color theme="1"/>
      </left>
      <right style="medium">
        <color theme="1"/>
      </right>
      <top style="medium">
        <color theme="1" tint="0.35"/>
      </top>
      <bottom style="medium">
        <color theme="1" tint="0.35"/>
      </bottom>
      <diagonal/>
    </border>
    <border>
      <left/>
      <right/>
      <top style="medium">
        <color theme="1" tint="0.35"/>
      </top>
      <bottom style="medium">
        <color theme="1" tint="0.35"/>
      </bottom>
      <diagonal/>
    </border>
    <border>
      <left style="medium">
        <color theme="1"/>
      </left>
      <right style="thick">
        <color rgb="FF0033CC"/>
      </right>
      <top style="medium">
        <color theme="1" tint="0.35"/>
      </top>
      <bottom style="medium">
        <color theme="1" tint="0.35"/>
      </bottom>
      <diagonal/>
    </border>
    <border>
      <left/>
      <right style="thick">
        <color rgb="FF0033CC"/>
      </right>
      <top style="medium">
        <color theme="1" tint="0.35"/>
      </top>
      <bottom style="medium">
        <color theme="1" tint="0.35"/>
      </bottom>
      <diagonal/>
    </border>
    <border>
      <left/>
      <right style="thick">
        <color rgb="FF0033CC"/>
      </right>
      <top style="medium">
        <color theme="1" tint="0.35"/>
      </top>
      <bottom/>
      <diagonal/>
    </border>
    <border>
      <left style="thick">
        <color rgb="FF0033CC"/>
      </left>
      <right style="thick">
        <color rgb="FF0033CC"/>
      </right>
      <top style="thick">
        <color rgb="FF0033CC"/>
      </top>
      <bottom style="thick">
        <color rgb="FF0033CC"/>
      </bottom>
      <diagonal/>
    </border>
    <border>
      <left style="double">
        <color indexed="64"/>
      </left>
      <right style="double">
        <color indexed="64"/>
      </right>
      <top style="double">
        <color indexed="64"/>
      </top>
      <bottom style="double">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dotted">
        <color indexed="64"/>
      </right>
      <top style="double">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double">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top style="thin">
        <color indexed="8"/>
      </top>
      <bottom/>
      <diagonal/>
    </border>
    <border>
      <left/>
      <right/>
      <top/>
      <bottom style="thin">
        <color indexed="8"/>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dotted">
        <color indexed="64"/>
      </left>
      <right/>
      <top style="dotted">
        <color indexed="64"/>
      </top>
      <bottom/>
      <diagonal/>
    </border>
    <border>
      <left style="dotted">
        <color indexed="64"/>
      </left>
      <right/>
      <top/>
      <bottom/>
      <diagonal/>
    </border>
    <border>
      <left style="dotted">
        <color indexed="64"/>
      </left>
      <right/>
      <top/>
      <bottom style="dotted">
        <color indexed="64"/>
      </bottom>
      <diagonal/>
    </border>
    <border>
      <left/>
      <right/>
      <top style="dotted">
        <color indexed="64"/>
      </top>
      <bottom/>
      <diagonal/>
    </border>
    <border>
      <left/>
      <right/>
      <top/>
      <bottom style="dotted">
        <color indexed="64"/>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
      <left style="thin">
        <color indexed="8"/>
      </left>
      <right style="thin">
        <color indexed="8"/>
      </right>
      <top/>
      <bottom style="thin">
        <color indexed="8"/>
      </bottom>
      <diagonal/>
    </border>
    <border>
      <left style="thin">
        <color indexed="8"/>
      </left>
      <right style="hair">
        <color indexed="8"/>
      </right>
      <top style="thin">
        <color indexed="8"/>
      </top>
      <bottom style="thin">
        <color indexed="8"/>
      </bottom>
      <diagonal/>
    </border>
    <border>
      <left style="hair">
        <color indexed="8"/>
      </left>
      <right style="hair">
        <color indexed="8"/>
      </right>
      <top style="thin">
        <color indexed="8"/>
      </top>
      <bottom/>
      <diagonal/>
    </border>
    <border>
      <left style="hair">
        <color indexed="8"/>
      </left>
      <right style="hair">
        <color indexed="8"/>
      </right>
      <top style="hair">
        <color indexed="8"/>
      </top>
      <bottom style="hair">
        <color indexed="8"/>
      </bottom>
      <diagonal/>
    </border>
    <border>
      <left style="hair">
        <color indexed="8"/>
      </left>
      <right style="hair">
        <color indexed="8"/>
      </right>
      <top/>
      <bottom style="thin">
        <color indexed="8"/>
      </bottom>
      <diagonal/>
    </border>
    <border>
      <left style="hair">
        <color indexed="8"/>
      </left>
      <right style="hair">
        <color indexed="8"/>
      </right>
      <top style="thin">
        <color indexed="8"/>
      </top>
      <bottom style="hair">
        <color indexed="8"/>
      </bottom>
      <diagonal/>
    </border>
    <border>
      <left style="hair">
        <color indexed="8"/>
      </left>
      <right style="hair">
        <color indexed="8"/>
      </right>
      <top style="hair">
        <color indexed="8"/>
      </top>
      <bottom style="thin">
        <color indexed="8"/>
      </bottom>
      <diagonal/>
    </border>
    <border>
      <left/>
      <right/>
      <top/>
      <bottom style="hair">
        <color indexed="8"/>
      </bottom>
      <diagonal/>
    </border>
    <border>
      <left/>
      <right/>
      <top style="hair">
        <color indexed="8"/>
      </top>
      <bottom style="hair">
        <color indexed="8"/>
      </bottom>
      <diagonal/>
    </border>
    <border>
      <left style="hair">
        <color indexed="8"/>
      </left>
      <right style="hair">
        <color indexed="8"/>
      </right>
      <top style="thin">
        <color indexed="8"/>
      </top>
      <bottom style="thin">
        <color indexed="8"/>
      </bottom>
      <diagonal/>
    </border>
    <border diagonalDown="1">
      <left style="hair">
        <color indexed="8"/>
      </left>
      <right style="hair">
        <color indexed="8"/>
      </right>
      <top style="thin">
        <color indexed="8"/>
      </top>
      <bottom style="hair">
        <color indexed="8"/>
      </bottom>
      <diagonal style="hair">
        <color indexed="8"/>
      </diagonal>
    </border>
    <border diagonalDown="1">
      <left style="hair">
        <color indexed="8"/>
      </left>
      <right style="hair">
        <color indexed="8"/>
      </right>
      <top style="hair">
        <color indexed="8"/>
      </top>
      <bottom style="hair">
        <color indexed="8"/>
      </bottom>
      <diagonal style="hair">
        <color indexed="8"/>
      </diagonal>
    </border>
    <border>
      <left/>
      <right style="hair">
        <color indexed="8"/>
      </right>
      <top style="hair">
        <color indexed="8"/>
      </top>
      <bottom style="thin">
        <color indexed="8"/>
      </bottom>
      <diagonal/>
    </border>
    <border>
      <left/>
      <right style="hair">
        <color indexed="8"/>
      </right>
      <top/>
      <bottom/>
      <diagonal/>
    </border>
    <border>
      <left style="hair">
        <color indexed="8"/>
      </left>
      <right style="thin">
        <color indexed="8"/>
      </right>
      <top style="thin">
        <color indexed="8"/>
      </top>
      <bottom/>
      <diagonal/>
    </border>
    <border>
      <left style="hair">
        <color indexed="8"/>
      </left>
      <right style="thin">
        <color indexed="8"/>
      </right>
      <top style="hair">
        <color indexed="8"/>
      </top>
      <bottom style="thin">
        <color indexed="8"/>
      </bottom>
      <diagonal/>
    </border>
    <border>
      <left style="hair">
        <color indexed="8"/>
      </left>
      <right style="thin">
        <color indexed="8"/>
      </right>
      <top style="thin">
        <color indexed="8"/>
      </top>
      <bottom style="hair">
        <color indexed="8"/>
      </bottom>
      <diagonal/>
    </border>
    <border>
      <left style="thin">
        <color indexed="64"/>
      </left>
      <right style="thin">
        <color indexed="8"/>
      </right>
      <top style="thin">
        <color indexed="64"/>
      </top>
      <bottom style="thin">
        <color indexed="64"/>
      </bottom>
      <diagonal/>
    </border>
    <border>
      <left style="thin">
        <color indexed="8"/>
      </left>
      <right style="thin">
        <color indexed="8"/>
      </right>
      <top/>
      <bottom/>
      <diagonal/>
    </border>
    <border>
      <left style="thin">
        <color indexed="8"/>
      </left>
      <right style="thin">
        <color indexed="8"/>
      </right>
      <top style="thin">
        <color indexed="64"/>
      </top>
      <bottom style="thin">
        <color indexed="8"/>
      </bottom>
      <diagonal/>
    </border>
    <border>
      <left style="thin">
        <color indexed="8"/>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thin">
        <color auto="1"/>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indexed="64"/>
      </top>
      <bottom style="thin">
        <color indexed="64"/>
      </bottom>
      <diagonal/>
    </border>
    <border>
      <left/>
      <right/>
      <top/>
      <bottom style="thin">
        <color auto="1"/>
      </bottom>
      <diagonal/>
    </border>
    <border>
      <left style="thin">
        <color auto="1"/>
      </left>
      <right/>
      <top style="thin">
        <color indexed="64"/>
      </top>
      <bottom style="thin">
        <color indexed="64"/>
      </bottom>
      <diagonal/>
    </border>
    <border>
      <left/>
      <right style="thin">
        <color auto="1"/>
      </right>
      <top style="thin">
        <color indexed="64"/>
      </top>
      <bottom style="thin">
        <color indexed="64"/>
      </bottom>
      <diagonal/>
    </border>
    <border>
      <left style="thin">
        <color auto="1"/>
      </left>
      <right style="thin">
        <color indexed="64"/>
      </right>
      <top style="thin">
        <color indexed="64"/>
      </top>
      <bottom style="thin">
        <color indexed="64"/>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diagonalDown="1">
      <left style="thin">
        <color auto="1"/>
      </left>
      <right/>
      <top style="thin">
        <color auto="1"/>
      </top>
      <bottom style="thin">
        <color auto="1"/>
      </bottom>
      <diagonal style="thin">
        <color auto="1"/>
      </diagonal>
    </border>
    <border diagonalDown="1">
      <left/>
      <right/>
      <top style="thin">
        <color auto="1"/>
      </top>
      <bottom style="thin">
        <color auto="1"/>
      </bottom>
      <diagonal style="thin">
        <color auto="1"/>
      </diagonal>
    </border>
    <border diagonalDown="1">
      <left/>
      <right style="thin">
        <color auto="1"/>
      </right>
      <top style="thin">
        <color auto="1"/>
      </top>
      <bottom style="thin">
        <color auto="1"/>
      </bottom>
      <diagonal style="thin">
        <color auto="1"/>
      </diagonal>
    </border>
    <border>
      <left style="thin">
        <color auto="1"/>
      </left>
      <right/>
      <top style="dotted">
        <color auto="1"/>
      </top>
      <bottom/>
      <diagonal/>
    </border>
    <border>
      <left style="thin">
        <color auto="1"/>
      </left>
      <right/>
      <top/>
      <bottom style="dotted">
        <color auto="1"/>
      </bottom>
      <diagonal/>
    </border>
    <border>
      <left/>
      <right/>
      <top style="dotted">
        <color auto="1"/>
      </top>
      <bottom/>
      <diagonal/>
    </border>
    <border>
      <left/>
      <right/>
      <top/>
      <bottom style="dotted">
        <color auto="1"/>
      </bottom>
      <diagonal/>
    </border>
    <border>
      <left/>
      <right style="thin">
        <color auto="1"/>
      </right>
      <top style="dotted">
        <color auto="1"/>
      </top>
      <bottom/>
      <diagonal/>
    </border>
    <border>
      <left/>
      <right style="thin">
        <color auto="1"/>
      </right>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rgb="FFFF0000"/>
      </bottom>
      <diagonal/>
    </border>
    <border>
      <left style="thin">
        <color auto="1"/>
      </left>
      <right/>
      <top style="thin">
        <color rgb="FFFF0000"/>
      </top>
      <bottom style="thin">
        <color auto="1"/>
      </bottom>
      <diagonal/>
    </border>
    <border>
      <left/>
      <right/>
      <top style="thin">
        <color auto="1"/>
      </top>
      <bottom style="thin">
        <color rgb="FFFF0000"/>
      </bottom>
      <diagonal/>
    </border>
    <border>
      <left/>
      <right/>
      <top style="thin">
        <color rgb="FFFF0000"/>
      </top>
      <bottom style="thin">
        <color auto="1"/>
      </bottom>
      <diagonal/>
    </border>
    <border>
      <left/>
      <right style="thin">
        <color auto="1"/>
      </right>
      <top style="thin">
        <color auto="1"/>
      </top>
      <bottom style="thin">
        <color rgb="FFFF0000"/>
      </bottom>
      <diagonal/>
    </border>
    <border>
      <left/>
      <right style="thin">
        <color auto="1"/>
      </right>
      <top style="thin">
        <color rgb="FFFF0000"/>
      </top>
      <bottom style="thin">
        <color auto="1"/>
      </bottom>
      <diagonal/>
    </border>
    <border diagonalDown="1">
      <left style="medium">
        <color auto="1"/>
      </left>
      <right style="thin">
        <color auto="1"/>
      </right>
      <top style="medium">
        <color auto="1"/>
      </top>
      <bottom style="thin">
        <color auto="1"/>
      </bottom>
      <diagonal style="thin">
        <color auto="1"/>
      </diagonal>
    </border>
    <border diagonalDown="1">
      <left style="medium">
        <color auto="1"/>
      </left>
      <right style="thin">
        <color auto="1"/>
      </right>
      <top style="thin">
        <color auto="1"/>
      </top>
      <bottom style="thin">
        <color auto="1"/>
      </bottom>
      <diagonal style="thin">
        <color auto="1"/>
      </diagonal>
    </border>
    <border>
      <left style="medium">
        <color auto="1"/>
      </left>
      <right style="thin">
        <color auto="1"/>
      </right>
      <top style="thin">
        <color auto="1"/>
      </top>
      <bottom style="thin">
        <color auto="1"/>
      </bottom>
      <diagonal/>
    </border>
    <border>
      <left style="medium">
        <color auto="1"/>
      </left>
      <right/>
      <top style="thin">
        <color auto="1"/>
      </top>
      <bottom/>
      <diagonal/>
    </border>
    <border>
      <left style="medium">
        <color auto="1"/>
      </left>
      <right/>
      <top/>
      <bottom style="medium">
        <color auto="1"/>
      </bottom>
      <diagonal/>
    </border>
    <border diagonalDown="1">
      <left style="thin">
        <color auto="1"/>
      </left>
      <right style="thin">
        <color auto="1"/>
      </right>
      <top style="medium">
        <color auto="1"/>
      </top>
      <bottom style="thin">
        <color auto="1"/>
      </bottom>
      <diagonal style="thin">
        <color auto="1"/>
      </diagonal>
    </border>
    <border diagonalDown="1">
      <left style="thin">
        <color auto="1"/>
      </left>
      <right style="thin">
        <color auto="1"/>
      </right>
      <top style="thin">
        <color auto="1"/>
      </top>
      <bottom style="thin">
        <color auto="1"/>
      </bottom>
      <diagonal style="thin">
        <color auto="1"/>
      </diagonal>
    </border>
    <border>
      <left/>
      <right/>
      <top/>
      <bottom style="medium">
        <color auto="1"/>
      </bottom>
      <diagonal/>
    </border>
    <border>
      <left/>
      <right style="thin">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diagonalDown="1">
      <left style="thin">
        <color auto="1"/>
      </left>
      <right/>
      <top style="thin">
        <color auto="1"/>
      </top>
      <bottom/>
      <diagonal style="thin">
        <color auto="1"/>
      </diagonal>
    </border>
    <border diagonalDown="1">
      <left style="thin">
        <color auto="1"/>
      </left>
      <right/>
      <top/>
      <bottom style="thin">
        <color auto="1"/>
      </bottom>
      <diagonal style="thin">
        <color auto="1"/>
      </diagonal>
    </border>
    <border diagonalDown="1">
      <left/>
      <right/>
      <top style="thin">
        <color auto="1"/>
      </top>
      <bottom/>
      <diagonal style="thin">
        <color auto="1"/>
      </diagonal>
    </border>
    <border diagonalDown="1">
      <left/>
      <right/>
      <top/>
      <bottom style="thin">
        <color auto="1"/>
      </bottom>
      <diagonal style="thin">
        <color auto="1"/>
      </diagonal>
    </border>
    <border diagonalDown="1">
      <left/>
      <right style="thin">
        <color auto="1"/>
      </right>
      <top style="thin">
        <color auto="1"/>
      </top>
      <bottom/>
      <diagonal style="thin">
        <color auto="1"/>
      </diagonal>
    </border>
    <border diagonalDown="1">
      <left/>
      <right style="thin">
        <color auto="1"/>
      </right>
      <top/>
      <bottom style="thin">
        <color auto="1"/>
      </bottom>
      <diagonal style="thin">
        <color auto="1"/>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style="medium">
        <color rgb="FF000000"/>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bottom style="medium">
        <color rgb="FF000000"/>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top/>
      <bottom style="double">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thin">
        <color indexed="64"/>
      </right>
      <top/>
      <bottom style="medium">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dotted">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thin">
        <color indexed="64"/>
      </top>
      <bottom style="dotted">
        <color indexed="64"/>
      </bottom>
      <diagonal/>
    </border>
    <border>
      <left/>
      <right style="thin">
        <color indexed="64"/>
      </right>
      <top/>
      <bottom style="dotted">
        <color indexed="64"/>
      </bottom>
      <diagonal/>
    </border>
    <border>
      <left/>
      <right style="thin">
        <color indexed="64"/>
      </right>
      <top style="dotted">
        <color indexed="64"/>
      </top>
      <bottom/>
      <diagonal/>
    </border>
    <border>
      <left/>
      <right style="thin">
        <color indexed="64"/>
      </right>
      <top style="thin">
        <color indexed="64"/>
      </top>
      <bottom style="dotted">
        <color indexed="64"/>
      </bottom>
      <diagonal/>
    </border>
    <border>
      <left/>
      <right/>
      <top style="dotted">
        <color indexed="64"/>
      </top>
      <bottom style="medium">
        <color indexed="64"/>
      </bottom>
      <diagonal/>
    </border>
    <border>
      <left/>
      <right/>
      <top style="dotted">
        <color indexed="64"/>
      </top>
      <bottom style="thin">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top style="hair">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style="hair">
        <color indexed="64"/>
      </top>
      <bottom/>
      <diagonal/>
    </border>
    <border>
      <left/>
      <right style="thin">
        <color indexed="64"/>
      </right>
      <top/>
      <bottom style="dashed">
        <color indexed="64"/>
      </bottom>
      <diagonal/>
    </border>
    <border>
      <left/>
      <right/>
      <top/>
      <bottom style="medium">
        <color indexed="8"/>
      </bottom>
      <diagonal/>
    </border>
    <border>
      <left style="thin">
        <color indexed="8"/>
      </left>
      <right/>
      <top/>
      <bottom style="double">
        <color indexed="8"/>
      </bottom>
      <diagonal/>
    </border>
    <border>
      <left/>
      <right/>
      <top/>
      <bottom style="double">
        <color indexed="8"/>
      </bottom>
      <diagonal/>
    </border>
    <border>
      <left/>
      <right style="thin">
        <color indexed="8"/>
      </right>
      <top/>
      <bottom style="double">
        <color indexed="8"/>
      </bottom>
      <diagonal/>
    </border>
    <border>
      <left style="thin">
        <color indexed="8"/>
      </left>
      <right style="thin">
        <color indexed="8"/>
      </right>
      <top/>
      <bottom style="double">
        <color indexed="8"/>
      </bottom>
      <diagonal/>
    </border>
    <border>
      <left style="thin">
        <color indexed="8"/>
      </left>
      <right style="thin">
        <color indexed="8"/>
      </right>
      <top style="thin">
        <color indexed="8"/>
      </top>
      <bottom style="double">
        <color indexed="8"/>
      </bottom>
      <diagonal/>
    </border>
    <border>
      <left style="double">
        <color indexed="8"/>
      </left>
      <right style="thin">
        <color indexed="8"/>
      </right>
      <top style="thin">
        <color indexed="8"/>
      </top>
      <bottom style="thin">
        <color indexed="8"/>
      </bottom>
      <diagonal/>
    </border>
    <border>
      <left style="double">
        <color indexed="8"/>
      </left>
      <right/>
      <top style="thin">
        <color indexed="8"/>
      </top>
      <bottom/>
      <diagonal/>
    </border>
    <border>
      <left style="double">
        <color indexed="8"/>
      </left>
      <right style="thin">
        <color indexed="8"/>
      </right>
      <top/>
      <bottom style="thin">
        <color indexed="8"/>
      </bottom>
      <diagonal/>
    </border>
    <border>
      <left style="double">
        <color indexed="8"/>
      </left>
      <right style="thin">
        <color indexed="8"/>
      </right>
      <top/>
      <bottom style="double">
        <color indexed="8"/>
      </bottom>
      <diagonal/>
    </border>
    <border>
      <left style="double">
        <color indexed="8"/>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bottom style="medium">
        <color rgb="FFFFFFFF"/>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rgb="FF000000"/>
      </bottom>
      <diagonal/>
    </border>
    <border>
      <left style="medium">
        <color indexed="64"/>
      </left>
      <right style="medium">
        <color indexed="64"/>
      </right>
      <top/>
      <bottom style="medium">
        <color rgb="FF000000"/>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dotted">
        <color indexed="64"/>
      </bottom>
      <diagonal/>
    </border>
    <border>
      <left style="medium">
        <color indexed="64"/>
      </left>
      <right/>
      <top style="dotted">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right style="medium">
        <color indexed="64"/>
      </right>
      <top/>
      <bottom style="dotted">
        <color indexed="64"/>
      </bottom>
      <diagonal/>
    </border>
    <border>
      <left/>
      <right style="medium">
        <color indexed="64"/>
      </right>
      <top style="dotted">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s>
  <cellStyleXfs count="42">
    <xf numFmtId="0" fontId="0" fillId="0" borderId="0">
      <alignment vertical="center"/>
    </xf>
    <xf numFmtId="176" fontId="1" fillId="0" borderId="0" applyBorder="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xf numFmtId="0" fontId="2" fillId="0" borderId="0"/>
    <xf numFmtId="0" fontId="3" fillId="0" borderId="0">
      <alignment vertical="center"/>
    </xf>
    <xf numFmtId="0" fontId="4" fillId="0" borderId="0">
      <alignment vertical="center"/>
    </xf>
    <xf numFmtId="0" fontId="5" fillId="0" borderId="0"/>
    <xf numFmtId="0" fontId="6" fillId="0" borderId="0">
      <alignment vertical="center"/>
    </xf>
    <xf numFmtId="0" fontId="1" fillId="0" borderId="0">
      <alignment vertical="center"/>
    </xf>
    <xf numFmtId="0" fontId="7" fillId="0" borderId="0"/>
    <xf numFmtId="0" fontId="8" fillId="0" borderId="0"/>
    <xf numFmtId="0" fontId="2" fillId="0" borderId="0">
      <alignment vertical="center"/>
    </xf>
    <xf numFmtId="0" fontId="2" fillId="0" borderId="0"/>
    <xf numFmtId="0" fontId="9" fillId="0" borderId="0"/>
    <xf numFmtId="0" fontId="1" fillId="0" borderId="0"/>
    <xf numFmtId="0" fontId="2" fillId="0" borderId="0"/>
    <xf numFmtId="0" fontId="10" fillId="0" borderId="0">
      <alignment vertical="center"/>
    </xf>
    <xf numFmtId="0" fontId="1" fillId="0" borderId="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1" fillId="0" borderId="0"/>
    <xf numFmtId="0" fontId="11" fillId="0" borderId="0"/>
    <xf numFmtId="0" fontId="1" fillId="0" borderId="0">
      <alignment vertical="center"/>
    </xf>
    <xf numFmtId="0" fontId="3" fillId="0" borderId="0">
      <alignment vertical="center"/>
    </xf>
    <xf numFmtId="0" fontId="10" fillId="0" borderId="0">
      <alignment vertical="center"/>
    </xf>
    <xf numFmtId="0" fontId="10" fillId="0" borderId="0">
      <alignment vertical="center"/>
    </xf>
    <xf numFmtId="0" fontId="10" fillId="0" borderId="0">
      <alignment vertical="center"/>
    </xf>
    <xf numFmtId="0" fontId="1" fillId="0" borderId="0"/>
    <xf numFmtId="0" fontId="10" fillId="0" borderId="0">
      <alignment vertical="center"/>
    </xf>
    <xf numFmtId="0" fontId="24" fillId="0" borderId="0" applyNumberFormat="0" applyFill="0" applyBorder="0" applyAlignment="0" applyProtection="0">
      <alignment vertical="center"/>
    </xf>
  </cellStyleXfs>
  <cellXfs count="2756">
    <xf numFmtId="0" fontId="0" fillId="0" borderId="0" xfId="0">
      <alignment vertical="center"/>
    </xf>
    <xf numFmtId="0" fontId="13" fillId="0" borderId="0" xfId="0" applyFont="1" applyFill="1">
      <alignment vertical="center"/>
    </xf>
    <xf numFmtId="0" fontId="14" fillId="0" borderId="0" xfId="0" applyFont="1" applyFill="1" applyAlignment="1">
      <alignment vertical="center"/>
    </xf>
    <xf numFmtId="0" fontId="15" fillId="2" borderId="1" xfId="0" applyFont="1" applyFill="1" applyBorder="1" applyAlignment="1">
      <alignment horizontal="center" vertical="center"/>
    </xf>
    <xf numFmtId="0" fontId="16" fillId="2" borderId="2" xfId="0" applyFont="1" applyFill="1" applyBorder="1" applyAlignment="1">
      <alignment horizontal="left" vertical="center" indent="1"/>
    </xf>
    <xf numFmtId="0" fontId="16" fillId="2" borderId="2" xfId="0" applyFont="1" applyFill="1" applyBorder="1" applyAlignment="1">
      <alignment horizontal="left" vertical="center" wrapText="1" indent="1"/>
    </xf>
    <xf numFmtId="0" fontId="16" fillId="2" borderId="3" xfId="0" applyFont="1" applyFill="1" applyBorder="1" applyAlignment="1">
      <alignment horizontal="left" vertical="center" indent="1"/>
    </xf>
    <xf numFmtId="0" fontId="8" fillId="0" borderId="0" xfId="0" applyFont="1">
      <alignment vertical="center"/>
    </xf>
    <xf numFmtId="0" fontId="8" fillId="0" borderId="0" xfId="0" applyFont="1" applyFill="1" applyAlignment="1">
      <alignment vertical="center"/>
    </xf>
    <xf numFmtId="0" fontId="8" fillId="0" borderId="0" xfId="0" applyFont="1" applyFill="1" applyAlignment="1">
      <alignment vertical="center" wrapText="1"/>
    </xf>
    <xf numFmtId="0" fontId="17" fillId="0" borderId="0" xfId="0" applyFont="1" applyFill="1" applyAlignment="1">
      <alignment vertical="center"/>
    </xf>
    <xf numFmtId="0" fontId="16" fillId="0" borderId="2" xfId="0" applyFont="1" applyFill="1" applyBorder="1" applyAlignment="1">
      <alignment vertical="center" wrapText="1"/>
    </xf>
    <xf numFmtId="0" fontId="16" fillId="0" borderId="3" xfId="0" applyFont="1" applyFill="1" applyBorder="1" applyAlignment="1">
      <alignment vertical="center" wrapText="1"/>
    </xf>
    <xf numFmtId="0" fontId="16" fillId="0" borderId="3" xfId="0" applyFont="1" applyFill="1" applyBorder="1" applyAlignment="1">
      <alignment vertical="center"/>
    </xf>
    <xf numFmtId="0" fontId="16" fillId="0" borderId="0" xfId="0" applyFont="1" applyAlignment="1">
      <alignment horizontal="left" vertical="center"/>
    </xf>
    <xf numFmtId="0" fontId="16" fillId="0" borderId="0" xfId="0" applyFont="1" applyFill="1">
      <alignment vertical="center"/>
    </xf>
    <xf numFmtId="0" fontId="15" fillId="0" borderId="0" xfId="0" applyFont="1" applyAlignment="1">
      <alignment horizontal="center" vertical="center"/>
    </xf>
    <xf numFmtId="0" fontId="16" fillId="2" borderId="1" xfId="0" applyFont="1" applyFill="1" applyBorder="1" applyAlignment="1">
      <alignment horizontal="center" vertical="center"/>
    </xf>
    <xf numFmtId="177" fontId="13" fillId="0" borderId="1" xfId="0" applyNumberFormat="1" applyFont="1" applyBorder="1" applyAlignment="1">
      <alignment horizontal="left" vertical="center"/>
    </xf>
    <xf numFmtId="58" fontId="15" fillId="0" borderId="0" xfId="0" applyNumberFormat="1" applyFont="1" applyAlignment="1">
      <alignment horizontal="left" vertical="center"/>
    </xf>
    <xf numFmtId="0" fontId="13" fillId="0" borderId="1" xfId="0" applyFont="1" applyBorder="1" applyAlignment="1">
      <alignment horizontal="left" vertical="center" shrinkToFit="1"/>
    </xf>
    <xf numFmtId="0" fontId="16" fillId="2" borderId="4" xfId="0" applyFont="1" applyFill="1" applyBorder="1" applyAlignment="1">
      <alignment horizontal="center" vertical="center"/>
    </xf>
    <xf numFmtId="0" fontId="13" fillId="0" borderId="4" xfId="0" applyFont="1" applyBorder="1" applyAlignment="1">
      <alignment horizontal="center" vertical="center" shrinkToFit="1"/>
    </xf>
    <xf numFmtId="0" fontId="13" fillId="0" borderId="4" xfId="0" applyFont="1" applyBorder="1" applyAlignment="1">
      <alignment horizontal="left" vertical="center"/>
    </xf>
    <xf numFmtId="0" fontId="16" fillId="2" borderId="5" xfId="0" applyFont="1" applyFill="1" applyBorder="1" applyAlignment="1">
      <alignment horizontal="center" vertical="center"/>
    </xf>
    <xf numFmtId="0" fontId="13" fillId="0" borderId="5" xfId="0" applyFont="1" applyBorder="1" applyAlignment="1">
      <alignment horizontal="left" vertical="center"/>
    </xf>
    <xf numFmtId="0" fontId="13" fillId="3" borderId="1" xfId="0" applyFont="1" applyFill="1" applyBorder="1" applyAlignment="1">
      <alignment horizontal="distributed" vertical="center"/>
    </xf>
    <xf numFmtId="0" fontId="13" fillId="0" borderId="6" xfId="0" applyFont="1" applyFill="1" applyBorder="1" applyAlignment="1">
      <alignment horizontal="distributed" vertical="center"/>
    </xf>
    <xf numFmtId="0" fontId="13" fillId="0" borderId="7" xfId="0" applyFont="1" applyFill="1" applyBorder="1" applyAlignment="1">
      <alignment horizontal="distributed" vertical="center"/>
    </xf>
    <xf numFmtId="0" fontId="13" fillId="0" borderId="5" xfId="0" applyFont="1" applyFill="1" applyBorder="1" applyAlignment="1">
      <alignment horizontal="distributed" vertical="center"/>
    </xf>
    <xf numFmtId="0" fontId="13" fillId="0" borderId="8" xfId="0" applyFont="1" applyBorder="1">
      <alignment vertical="center"/>
    </xf>
    <xf numFmtId="0" fontId="13" fillId="0" borderId="7" xfId="0" applyFont="1" applyBorder="1">
      <alignment vertical="center"/>
    </xf>
    <xf numFmtId="0" fontId="13" fillId="3" borderId="4" xfId="0" applyFont="1" applyFill="1" applyBorder="1" applyAlignment="1">
      <alignment horizontal="distributed" vertical="center"/>
    </xf>
    <xf numFmtId="0" fontId="18" fillId="2" borderId="9" xfId="0" applyFont="1" applyFill="1" applyBorder="1" applyAlignment="1">
      <alignment horizontal="center" vertical="center"/>
    </xf>
    <xf numFmtId="0" fontId="19" fillId="2" borderId="9" xfId="0" applyFont="1" applyFill="1" applyBorder="1">
      <alignment vertical="center"/>
    </xf>
    <xf numFmtId="0" fontId="19" fillId="2" borderId="9" xfId="0" applyFont="1" applyFill="1" applyBorder="1" applyAlignment="1">
      <alignment vertical="center" wrapText="1"/>
    </xf>
    <xf numFmtId="58" fontId="19" fillId="2" borderId="9" xfId="0" applyNumberFormat="1" applyFont="1" applyFill="1" applyBorder="1" applyAlignment="1">
      <alignment horizontal="left" vertical="center"/>
    </xf>
    <xf numFmtId="0" fontId="19" fillId="4" borderId="10" xfId="0" applyNumberFormat="1" applyFont="1" applyFill="1" applyBorder="1" applyAlignment="1">
      <alignment horizontal="left" vertical="center"/>
    </xf>
    <xf numFmtId="3" fontId="19" fillId="2" borderId="9" xfId="0" applyNumberFormat="1" applyFont="1" applyFill="1" applyBorder="1" applyAlignment="1">
      <alignment horizontal="left" vertical="center"/>
    </xf>
    <xf numFmtId="0" fontId="13" fillId="0" borderId="0" xfId="0" applyFont="1" applyAlignment="1">
      <alignment horizontal="left" vertical="center"/>
    </xf>
    <xf numFmtId="0" fontId="19" fillId="0" borderId="0" xfId="0" applyFont="1" applyFill="1" applyAlignment="1">
      <alignment horizontal="center" vertical="center"/>
    </xf>
    <xf numFmtId="0" fontId="19" fillId="0" borderId="0" xfId="0" applyFont="1" applyFill="1">
      <alignment vertical="center"/>
    </xf>
    <xf numFmtId="0" fontId="19" fillId="0" borderId="0" xfId="0" applyFont="1" applyFill="1" applyAlignment="1">
      <alignment horizontal="right" vertical="center"/>
    </xf>
    <xf numFmtId="0" fontId="20" fillId="0" borderId="0" xfId="0" applyFont="1" applyFill="1" applyAlignment="1">
      <alignment vertical="center"/>
    </xf>
    <xf numFmtId="0" fontId="21" fillId="0" borderId="0" xfId="0" applyFont="1" applyFill="1">
      <alignment vertical="center"/>
    </xf>
    <xf numFmtId="0" fontId="22" fillId="0" borderId="0" xfId="0" applyFont="1" applyFill="1">
      <alignment vertical="center"/>
    </xf>
    <xf numFmtId="0" fontId="19" fillId="0" borderId="0" xfId="0" applyFont="1" applyFill="1" applyAlignment="1">
      <alignment horizontal="left" vertical="center"/>
    </xf>
    <xf numFmtId="0" fontId="20" fillId="0" borderId="0" xfId="0" applyFont="1" applyFill="1" applyAlignment="1">
      <alignment horizontal="left" vertical="center"/>
    </xf>
    <xf numFmtId="0" fontId="20" fillId="5"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0" xfId="0" applyFont="1" applyFill="1" applyBorder="1" applyAlignment="1">
      <alignment horizontal="center" vertical="center"/>
    </xf>
    <xf numFmtId="0" fontId="19" fillId="0" borderId="0" xfId="0" applyFont="1" applyFill="1" applyBorder="1" applyAlignment="1">
      <alignment horizontal="center" vertical="center"/>
    </xf>
    <xf numFmtId="0" fontId="23" fillId="0" borderId="0" xfId="0" applyFont="1" applyFill="1" applyBorder="1" applyAlignment="1">
      <alignment horizontal="center" vertical="center"/>
    </xf>
    <xf numFmtId="0" fontId="19" fillId="0" borderId="0" xfId="0" applyFont="1" applyFill="1" applyAlignment="1">
      <alignment horizontal="centerContinuous" vertical="center"/>
    </xf>
    <xf numFmtId="0" fontId="21" fillId="0" borderId="1" xfId="0" applyFont="1" applyFill="1" applyBorder="1">
      <alignment vertical="center"/>
    </xf>
    <xf numFmtId="0" fontId="22" fillId="0" borderId="1" xfId="0" applyFont="1" applyFill="1" applyBorder="1">
      <alignment vertical="center"/>
    </xf>
    <xf numFmtId="0" fontId="21" fillId="0" borderId="0" xfId="0" applyFont="1" applyFill="1" applyAlignment="1">
      <alignment vertical="center"/>
    </xf>
    <xf numFmtId="0" fontId="23" fillId="0" borderId="0" xfId="0" applyFont="1" applyFill="1">
      <alignment vertical="center"/>
    </xf>
    <xf numFmtId="0" fontId="20" fillId="5" borderId="1" xfId="0" applyFont="1" applyFill="1" applyBorder="1" applyAlignment="1">
      <alignment horizontal="center" vertical="center"/>
    </xf>
    <xf numFmtId="0" fontId="21" fillId="0" borderId="1" xfId="0" applyFont="1" applyFill="1" applyBorder="1" applyAlignment="1">
      <alignment horizontal="left" vertical="center" shrinkToFit="1"/>
    </xf>
    <xf numFmtId="0" fontId="22" fillId="0" borderId="1" xfId="0" applyFont="1" applyFill="1" applyBorder="1" applyAlignment="1">
      <alignment horizontal="left" vertical="center" shrinkToFit="1"/>
    </xf>
    <xf numFmtId="0" fontId="22" fillId="0" borderId="1" xfId="0" applyFont="1" applyFill="1" applyBorder="1" applyAlignment="1">
      <alignment horizontal="left" vertical="center" wrapText="1" shrinkToFit="1"/>
    </xf>
    <xf numFmtId="0" fontId="21" fillId="0" borderId="1"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0" fillId="5" borderId="1" xfId="0" applyFont="1" applyFill="1" applyBorder="1" applyAlignment="1">
      <alignment horizontal="center" vertical="center" shrinkToFit="1"/>
    </xf>
    <xf numFmtId="0" fontId="21" fillId="0" borderId="0" xfId="0" applyFont="1" applyFill="1" applyAlignment="1">
      <alignment horizontal="center" vertical="center"/>
    </xf>
    <xf numFmtId="0" fontId="23" fillId="0" borderId="0" xfId="0" applyFont="1" applyFill="1" applyAlignment="1">
      <alignment horizontal="center" vertical="center"/>
    </xf>
    <xf numFmtId="0" fontId="21" fillId="0" borderId="1" xfId="0" applyFont="1" applyFill="1" applyBorder="1" applyAlignment="1">
      <alignment horizontal="right" vertical="center" shrinkToFit="1"/>
    </xf>
    <xf numFmtId="0" fontId="22" fillId="0" borderId="1" xfId="0" applyFont="1" applyFill="1" applyBorder="1" applyAlignment="1">
      <alignment horizontal="right" vertical="center" shrinkToFit="1"/>
    </xf>
    <xf numFmtId="0" fontId="21" fillId="0" borderId="11" xfId="0" applyFont="1" applyFill="1" applyBorder="1" applyAlignment="1">
      <alignment horizontal="center" vertical="center" shrinkToFit="1"/>
    </xf>
    <xf numFmtId="0" fontId="21" fillId="0" borderId="0" xfId="0" applyFont="1" applyFill="1" applyAlignment="1">
      <alignment horizontal="right" vertical="center"/>
    </xf>
    <xf numFmtId="0" fontId="25" fillId="0" borderId="0" xfId="41" applyFont="1" applyFill="1" applyAlignment="1">
      <alignment horizontal="center" vertical="center"/>
    </xf>
    <xf numFmtId="0" fontId="23" fillId="0" borderId="0" xfId="0" applyFont="1" applyFill="1" applyAlignment="1">
      <alignment horizontal="right" vertical="center"/>
    </xf>
    <xf numFmtId="0" fontId="26" fillId="5" borderId="1" xfId="0" applyFont="1" applyFill="1" applyBorder="1" applyAlignment="1">
      <alignment horizontal="center" vertical="center" wrapText="1"/>
    </xf>
    <xf numFmtId="0" fontId="24" fillId="0" borderId="1" xfId="41" applyFill="1" applyBorder="1" applyAlignment="1">
      <alignment horizontal="center" vertical="center" shrinkToFit="1"/>
    </xf>
    <xf numFmtId="0" fontId="21" fillId="0" borderId="0" xfId="0" applyFont="1" applyFill="1" applyAlignment="1">
      <alignment horizontal="left" vertical="center"/>
    </xf>
    <xf numFmtId="0" fontId="21" fillId="0" borderId="1" xfId="0" applyFont="1" applyFill="1" applyBorder="1" applyAlignment="1">
      <alignment vertical="center" shrinkToFit="1"/>
    </xf>
    <xf numFmtId="0" fontId="22" fillId="0" borderId="1" xfId="0" applyFont="1" applyFill="1" applyBorder="1" applyAlignment="1">
      <alignment vertical="center" shrinkToFit="1"/>
    </xf>
    <xf numFmtId="0" fontId="21" fillId="0" borderId="1" xfId="0" applyFont="1" applyFill="1" applyBorder="1" applyAlignment="1">
      <alignment vertical="center" wrapText="1" shrinkToFit="1"/>
    </xf>
    <xf numFmtId="0" fontId="26" fillId="0" borderId="2" xfId="0" applyFont="1" applyBorder="1" applyAlignment="1">
      <alignment vertical="center" wrapText="1"/>
    </xf>
    <xf numFmtId="0" fontId="26" fillId="0" borderId="1" xfId="0" applyFont="1" applyBorder="1" applyAlignment="1">
      <alignment vertical="center" shrinkToFit="1"/>
    </xf>
    <xf numFmtId="0" fontId="27" fillId="0" borderId="0" xfId="7" applyFont="1"/>
    <xf numFmtId="0" fontId="27" fillId="0" borderId="12" xfId="7" applyFont="1" applyBorder="1"/>
    <xf numFmtId="0" fontId="27" fillId="0" borderId="13" xfId="7" applyFont="1" applyBorder="1"/>
    <xf numFmtId="0" fontId="27" fillId="0" borderId="14" xfId="7" applyFont="1" applyBorder="1"/>
    <xf numFmtId="0" fontId="27" fillId="0" borderId="0" xfId="0" applyFont="1" applyAlignment="1">
      <alignment horizontal="center" vertical="center"/>
    </xf>
    <xf numFmtId="0" fontId="27" fillId="0" borderId="0" xfId="0" applyFont="1" applyAlignment="1">
      <alignment horizontal="distributed" vertical="center" justifyLastLine="1"/>
    </xf>
    <xf numFmtId="0" fontId="27" fillId="0" borderId="0" xfId="7" applyFont="1" applyAlignment="1">
      <alignment horizontal="center"/>
    </xf>
    <xf numFmtId="0" fontId="28" fillId="0" borderId="0" xfId="7" applyFont="1" applyAlignment="1">
      <alignment horizontal="center" vertical="center" justifyLastLine="1"/>
    </xf>
    <xf numFmtId="0" fontId="29" fillId="0" borderId="0" xfId="7" applyFont="1" applyAlignment="1">
      <alignment vertical="center" justifyLastLine="1"/>
    </xf>
    <xf numFmtId="0" fontId="27" fillId="0" borderId="0" xfId="7" applyFont="1" applyAlignment="1">
      <alignment vertical="center" justifyLastLine="1"/>
    </xf>
    <xf numFmtId="0" fontId="27" fillId="0" borderId="0" xfId="7" applyFont="1" applyAlignment="1">
      <alignment horizontal="center" vertical="center" justifyLastLine="1"/>
    </xf>
    <xf numFmtId="0" fontId="27" fillId="0" borderId="0" xfId="7" applyFont="1" applyAlignment="1">
      <alignment horizontal="left" vertical="center" wrapText="1"/>
    </xf>
    <xf numFmtId="0" fontId="27" fillId="0" borderId="15" xfId="7" applyFont="1" applyBorder="1" applyAlignment="1">
      <alignment horizontal="distributed" vertical="center"/>
    </xf>
    <xf numFmtId="0" fontId="27" fillId="0" borderId="0" xfId="7" applyFont="1" applyBorder="1" applyAlignment="1">
      <alignment horizontal="distributed" vertical="center"/>
    </xf>
    <xf numFmtId="0" fontId="27" fillId="0" borderId="16" xfId="7" applyFont="1" applyBorder="1" applyAlignment="1">
      <alignment horizontal="distributed" vertical="center"/>
    </xf>
    <xf numFmtId="0" fontId="27" fillId="0" borderId="6" xfId="7" applyFont="1" applyBorder="1" applyAlignment="1">
      <alignment horizontal="distributed" vertical="center" justifyLastLine="1"/>
    </xf>
    <xf numFmtId="0" fontId="27" fillId="0" borderId="8" xfId="7" applyFont="1" applyBorder="1" applyAlignment="1">
      <alignment horizontal="distributed" vertical="center" justifyLastLine="1"/>
    </xf>
    <xf numFmtId="0" fontId="27" fillId="0" borderId="7" xfId="7" applyFont="1" applyBorder="1" applyAlignment="1">
      <alignment horizontal="distributed" vertical="center" justifyLastLine="1"/>
    </xf>
    <xf numFmtId="0" fontId="27" fillId="0" borderId="15" xfId="7" applyFont="1" applyBorder="1" applyAlignment="1">
      <alignment horizontal="left" vertical="center" indent="1"/>
    </xf>
    <xf numFmtId="0" fontId="27" fillId="0" borderId="16" xfId="7" applyFont="1" applyBorder="1" applyAlignment="1">
      <alignment horizontal="left" vertical="center" indent="1"/>
    </xf>
    <xf numFmtId="0" fontId="27" fillId="0" borderId="17" xfId="7" applyFont="1" applyBorder="1" applyAlignment="1">
      <alignment horizontal="center" vertical="center"/>
    </xf>
    <xf numFmtId="0" fontId="27" fillId="0" borderId="4" xfId="7" applyFont="1" applyBorder="1" applyAlignment="1">
      <alignment horizontal="center"/>
    </xf>
    <xf numFmtId="0" fontId="27" fillId="0" borderId="12" xfId="7" applyFont="1" applyBorder="1" applyAlignment="1">
      <alignment horizontal="center"/>
    </xf>
    <xf numFmtId="0" fontId="27" fillId="0" borderId="14" xfId="7" applyFont="1" applyBorder="1" applyAlignment="1">
      <alignment horizontal="center"/>
    </xf>
    <xf numFmtId="0" fontId="27" fillId="0" borderId="15" xfId="7" applyFont="1" applyBorder="1" applyAlignment="1">
      <alignment horizontal="center"/>
    </xf>
    <xf numFmtId="0" fontId="27" fillId="0" borderId="16" xfId="7" applyFont="1" applyBorder="1" applyAlignment="1">
      <alignment horizontal="center"/>
    </xf>
    <xf numFmtId="0" fontId="27" fillId="0" borderId="15" xfId="7" applyFont="1" applyBorder="1" applyAlignment="1">
      <alignment horizontal="right" indent="2"/>
    </xf>
    <xf numFmtId="0" fontId="27" fillId="0" borderId="16" xfId="7" applyFont="1" applyBorder="1" applyAlignment="1">
      <alignment horizontal="right" indent="2"/>
    </xf>
    <xf numFmtId="0" fontId="27" fillId="0" borderId="15" xfId="7" applyFont="1" applyFill="1" applyBorder="1" applyAlignment="1">
      <alignment horizontal="center" vertical="center"/>
    </xf>
    <xf numFmtId="0" fontId="27" fillId="0" borderId="16" xfId="7" applyFont="1" applyFill="1" applyBorder="1" applyAlignment="1">
      <alignment horizontal="center" vertical="center"/>
    </xf>
    <xf numFmtId="0" fontId="27" fillId="0" borderId="15" xfId="7" applyFont="1" applyBorder="1" applyAlignment="1">
      <alignment vertical="top"/>
    </xf>
    <xf numFmtId="0" fontId="27" fillId="0" borderId="16" xfId="7" applyFont="1" applyBorder="1" applyAlignment="1">
      <alignment vertical="top"/>
    </xf>
    <xf numFmtId="0" fontId="27" fillId="0" borderId="17" xfId="7" applyFont="1" applyBorder="1" applyAlignment="1">
      <alignment horizontal="center"/>
    </xf>
    <xf numFmtId="0" fontId="27" fillId="0" borderId="0" xfId="7" applyFont="1" applyBorder="1" applyAlignment="1">
      <alignment horizontal="distributed" vertical="distributed" indent="2"/>
    </xf>
    <xf numFmtId="0" fontId="27" fillId="0" borderId="17" xfId="7" applyFont="1" applyBorder="1" applyAlignment="1"/>
    <xf numFmtId="0" fontId="27" fillId="0" borderId="0" xfId="7" applyFont="1" applyAlignment="1">
      <alignment horizontal="distributed" vertical="distributed"/>
    </xf>
    <xf numFmtId="0" fontId="27" fillId="0" borderId="0" xfId="7" applyFont="1" applyAlignment="1">
      <alignment horizontal="distributed" vertical="center"/>
    </xf>
    <xf numFmtId="0" fontId="27" fillId="0" borderId="4" xfId="7" applyFont="1" applyBorder="1" applyAlignment="1">
      <alignment horizontal="center" vertical="center"/>
    </xf>
    <xf numFmtId="0" fontId="27" fillId="0" borderId="12" xfId="7" applyFont="1" applyBorder="1" applyAlignment="1">
      <alignment horizontal="right" indent="2"/>
    </xf>
    <xf numFmtId="0" fontId="27" fillId="0" borderId="14" xfId="7" applyFont="1" applyBorder="1" applyAlignment="1">
      <alignment horizontal="right" indent="2"/>
    </xf>
    <xf numFmtId="0" fontId="27" fillId="0" borderId="12" xfId="7" applyFont="1" applyBorder="1" applyAlignment="1">
      <alignment horizontal="center" vertical="center"/>
    </xf>
    <xf numFmtId="0" fontId="27" fillId="0" borderId="14" xfId="7" applyFont="1" applyBorder="1" applyAlignment="1">
      <alignment horizontal="center" vertical="center"/>
    </xf>
    <xf numFmtId="0" fontId="27" fillId="0" borderId="0" xfId="7" applyFont="1" applyAlignment="1">
      <alignment horizontal="left" vertical="center" indent="1" justifyLastLine="1"/>
    </xf>
    <xf numFmtId="0" fontId="27" fillId="0" borderId="0" xfId="7" applyFont="1" applyAlignment="1">
      <alignment horizontal="right" vertical="center"/>
    </xf>
    <xf numFmtId="0" fontId="27" fillId="0" borderId="15" xfId="0" applyFont="1" applyBorder="1" applyAlignment="1">
      <alignment vertical="center"/>
    </xf>
    <xf numFmtId="0" fontId="27" fillId="0" borderId="16" xfId="0" applyFont="1" applyBorder="1" applyAlignment="1">
      <alignment vertical="center"/>
    </xf>
    <xf numFmtId="0" fontId="27" fillId="0" borderId="17" xfId="7" applyFont="1" applyBorder="1"/>
    <xf numFmtId="0" fontId="27" fillId="0" borderId="0" xfId="0" applyFont="1" applyBorder="1" applyAlignment="1">
      <alignment horizontal="distributed" vertical="center" justifyLastLine="1"/>
    </xf>
    <xf numFmtId="0" fontId="27" fillId="0" borderId="0" xfId="7" applyFont="1" applyAlignment="1"/>
    <xf numFmtId="0" fontId="27" fillId="0" borderId="12" xfId="7" applyFont="1" applyBorder="1" applyAlignment="1">
      <alignment horizontal="distributed" vertical="distributed" indent="2"/>
    </xf>
    <xf numFmtId="0" fontId="27" fillId="0" borderId="0" xfId="0" applyFont="1" applyBorder="1">
      <alignment vertical="center"/>
    </xf>
    <xf numFmtId="178" fontId="27" fillId="0" borderId="0" xfId="7" applyNumberFormat="1" applyFont="1" applyBorder="1" applyAlignment="1">
      <alignment horizontal="right" vertical="center"/>
    </xf>
    <xf numFmtId="0" fontId="27" fillId="0" borderId="15" xfId="7" applyFont="1" applyBorder="1" applyAlignment="1">
      <alignment horizontal="distributed" vertical="distributed" indent="2"/>
    </xf>
    <xf numFmtId="0" fontId="27" fillId="0" borderId="15" xfId="7" applyFont="1" applyBorder="1"/>
    <xf numFmtId="0" fontId="27" fillId="0" borderId="16" xfId="7" applyFont="1" applyBorder="1"/>
    <xf numFmtId="0" fontId="27" fillId="0" borderId="15" xfId="0" applyFont="1" applyBorder="1" applyAlignment="1">
      <alignment horizontal="left" vertical="center"/>
    </xf>
    <xf numFmtId="0" fontId="27" fillId="0" borderId="16" xfId="0" applyFont="1" applyBorder="1" applyAlignment="1">
      <alignment horizontal="left" vertical="center"/>
    </xf>
    <xf numFmtId="0" fontId="27" fillId="0" borderId="6" xfId="0" applyFont="1" applyBorder="1" applyAlignment="1">
      <alignment horizontal="left" vertical="center"/>
    </xf>
    <xf numFmtId="0" fontId="27" fillId="0" borderId="7" xfId="0" applyFont="1" applyBorder="1" applyAlignment="1">
      <alignment horizontal="left" vertical="center"/>
    </xf>
    <xf numFmtId="178" fontId="27" fillId="0" borderId="0" xfId="7" applyNumberFormat="1" applyFont="1" applyBorder="1" applyAlignment="1">
      <alignment horizontal="left" vertical="center"/>
    </xf>
    <xf numFmtId="0" fontId="27" fillId="0" borderId="6" xfId="7" applyFont="1" applyBorder="1" applyAlignment="1">
      <alignment vertical="top"/>
    </xf>
    <xf numFmtId="0" fontId="27" fillId="0" borderId="7" xfId="7" applyFont="1" applyBorder="1" applyAlignment="1">
      <alignment vertical="top"/>
    </xf>
    <xf numFmtId="0" fontId="27" fillId="0" borderId="6" xfId="7" applyFont="1" applyBorder="1" applyAlignment="1">
      <alignment horizontal="distributed" vertical="distributed" indent="2"/>
    </xf>
    <xf numFmtId="0" fontId="27" fillId="0" borderId="5" xfId="7" applyFont="1" applyBorder="1" applyAlignment="1"/>
    <xf numFmtId="0" fontId="27" fillId="0" borderId="6" xfId="7" applyFont="1" applyBorder="1" applyAlignment="1">
      <alignment horizontal="center"/>
    </xf>
    <xf numFmtId="0" fontId="27" fillId="0" borderId="7" xfId="7" applyFont="1" applyBorder="1" applyAlignment="1">
      <alignment horizontal="center"/>
    </xf>
    <xf numFmtId="0" fontId="27" fillId="0" borderId="6" xfId="7" applyFont="1" applyBorder="1"/>
    <xf numFmtId="0" fontId="27" fillId="0" borderId="7" xfId="7" applyFont="1" applyBorder="1"/>
    <xf numFmtId="0" fontId="27" fillId="0" borderId="6" xfId="7" applyFont="1" applyBorder="1" applyAlignment="1">
      <alignment horizontal="right" indent="2"/>
    </xf>
    <xf numFmtId="0" fontId="27" fillId="0" borderId="7" xfId="7" applyFont="1" applyBorder="1" applyAlignment="1">
      <alignment horizontal="right" indent="2"/>
    </xf>
    <xf numFmtId="0" fontId="27" fillId="0" borderId="6" xfId="7" applyFont="1" applyBorder="1" applyAlignment="1">
      <alignment horizontal="center" vertical="center"/>
    </xf>
    <xf numFmtId="0" fontId="27" fillId="0" borderId="7" xfId="7" applyFont="1" applyBorder="1" applyAlignment="1">
      <alignment horizontal="center" vertical="center"/>
    </xf>
    <xf numFmtId="0" fontId="30" fillId="0" borderId="0" xfId="0" applyFont="1">
      <alignment vertical="center"/>
    </xf>
    <xf numFmtId="0" fontId="31" fillId="0" borderId="0" xfId="7" applyFont="1"/>
    <xf numFmtId="0" fontId="27" fillId="0" borderId="13" xfId="7" applyFont="1" applyBorder="1" applyAlignment="1">
      <alignment horizontal="center" vertical="center"/>
    </xf>
    <xf numFmtId="0" fontId="27" fillId="0" borderId="0" xfId="7" applyFont="1" applyBorder="1" applyAlignment="1">
      <alignment horizontal="center" vertical="center"/>
    </xf>
    <xf numFmtId="0" fontId="27" fillId="0" borderId="8" xfId="7" applyFont="1" applyBorder="1" applyAlignment="1">
      <alignment horizontal="center" vertical="center"/>
    </xf>
    <xf numFmtId="0" fontId="27" fillId="0" borderId="1" xfId="7" applyFont="1" applyBorder="1" applyAlignment="1">
      <alignment horizontal="center" vertical="center"/>
    </xf>
    <xf numFmtId="0" fontId="27" fillId="0" borderId="4" xfId="7" applyFont="1" applyBorder="1" applyAlignment="1">
      <alignment horizontal="distributed" vertical="center" indent="1"/>
    </xf>
    <xf numFmtId="0" fontId="27" fillId="0" borderId="17" xfId="7" applyFont="1" applyBorder="1" applyAlignment="1">
      <alignment horizontal="distributed" vertical="center" indent="1"/>
    </xf>
    <xf numFmtId="0" fontId="27" fillId="0" borderId="4" xfId="7" applyFont="1" applyBorder="1"/>
    <xf numFmtId="0" fontId="27" fillId="0" borderId="0" xfId="7" applyFont="1" applyBorder="1" applyAlignment="1">
      <alignment horizontal="right" vertical="center"/>
    </xf>
    <xf numFmtId="0" fontId="27" fillId="0" borderId="5" xfId="7" applyFont="1" applyBorder="1" applyAlignment="1">
      <alignment horizontal="distributed" vertical="center" indent="1"/>
    </xf>
    <xf numFmtId="0" fontId="27" fillId="0" borderId="5" xfId="7" applyFont="1" applyBorder="1"/>
    <xf numFmtId="0" fontId="27" fillId="0" borderId="5" xfId="7" applyFont="1" applyBorder="1" applyAlignment="1">
      <alignment horizontal="center"/>
    </xf>
    <xf numFmtId="0" fontId="28" fillId="0" borderId="0" xfId="7" applyNumberFormat="1" applyFont="1" applyAlignment="1">
      <alignment horizontal="center" vertical="center"/>
    </xf>
    <xf numFmtId="0" fontId="27" fillId="0" borderId="18" xfId="7" applyNumberFormat="1" applyFont="1" applyBorder="1" applyAlignment="1">
      <alignment vertical="center"/>
    </xf>
    <xf numFmtId="0" fontId="27" fillId="0" borderId="0" xfId="7" applyNumberFormat="1" applyFont="1" applyAlignment="1">
      <alignment vertical="center"/>
    </xf>
    <xf numFmtId="178" fontId="27" fillId="0" borderId="19" xfId="7" applyNumberFormat="1" applyFont="1" applyBorder="1" applyAlignment="1">
      <alignment horizontal="right" vertical="center" indent="2"/>
    </xf>
    <xf numFmtId="0" fontId="27" fillId="0" borderId="20" xfId="7" applyNumberFormat="1" applyFont="1" applyBorder="1" applyAlignment="1">
      <alignment vertical="center"/>
    </xf>
    <xf numFmtId="0" fontId="27" fillId="0" borderId="20" xfId="7" applyNumberFormat="1" applyFont="1" applyBorder="1" applyAlignment="1">
      <alignment horizontal="right" vertical="center"/>
    </xf>
    <xf numFmtId="0" fontId="27" fillId="0" borderId="20" xfId="7" applyNumberFormat="1" applyFont="1" applyBorder="1" applyAlignment="1">
      <alignment vertical="center" wrapText="1"/>
    </xf>
    <xf numFmtId="0" fontId="27" fillId="0" borderId="21" xfId="7" applyNumberFormat="1" applyFont="1" applyBorder="1" applyAlignment="1">
      <alignment vertical="center" wrapText="1"/>
    </xf>
    <xf numFmtId="0" fontId="27" fillId="0" borderId="22" xfId="7" applyNumberFormat="1" applyFont="1" applyBorder="1" applyAlignment="1">
      <alignment vertical="center"/>
    </xf>
    <xf numFmtId="0" fontId="27" fillId="0" borderId="21" xfId="7" applyNumberFormat="1" applyFont="1" applyBorder="1" applyAlignment="1">
      <alignment vertical="center"/>
    </xf>
    <xf numFmtId="0" fontId="27" fillId="0" borderId="20" xfId="7" applyNumberFormat="1" applyFont="1" applyBorder="1" applyAlignment="1">
      <alignment horizontal="center" vertical="center"/>
    </xf>
    <xf numFmtId="0" fontId="27" fillId="0" borderId="23" xfId="7" applyNumberFormat="1" applyFont="1" applyBorder="1" applyAlignment="1">
      <alignment vertical="center"/>
    </xf>
    <xf numFmtId="0" fontId="27" fillId="0" borderId="24" xfId="7" applyNumberFormat="1" applyFont="1" applyBorder="1" applyAlignment="1">
      <alignment horizontal="right" vertical="center" indent="2"/>
    </xf>
    <xf numFmtId="0" fontId="27" fillId="0" borderId="0" xfId="7" applyNumberFormat="1" applyFont="1" applyBorder="1" applyAlignment="1">
      <alignment vertical="center" wrapText="1"/>
    </xf>
    <xf numFmtId="0" fontId="27" fillId="0" borderId="16" xfId="7" applyNumberFormat="1" applyFont="1" applyBorder="1" applyAlignment="1">
      <alignment vertical="center" wrapText="1"/>
    </xf>
    <xf numFmtId="0" fontId="27" fillId="0" borderId="25" xfId="7" applyNumberFormat="1" applyFont="1" applyBorder="1" applyAlignment="1">
      <alignment vertical="center"/>
    </xf>
    <xf numFmtId="0" fontId="27" fillId="0" borderId="26" xfId="7" applyNumberFormat="1" applyFont="1" applyBorder="1" applyAlignment="1">
      <alignment vertical="center"/>
    </xf>
    <xf numFmtId="0" fontId="27" fillId="0" borderId="27" xfId="7" applyNumberFormat="1" applyFont="1" applyBorder="1" applyAlignment="1">
      <alignment vertical="center"/>
    </xf>
    <xf numFmtId="0" fontId="27" fillId="0" borderId="28" xfId="7" applyNumberFormat="1" applyFont="1" applyBorder="1" applyAlignment="1">
      <alignment vertical="center"/>
    </xf>
    <xf numFmtId="0" fontId="27" fillId="0" borderId="29" xfId="7" applyNumberFormat="1" applyFont="1" applyBorder="1" applyAlignment="1">
      <alignment vertical="center"/>
    </xf>
    <xf numFmtId="0" fontId="27" fillId="0" borderId="30" xfId="7" applyNumberFormat="1" applyFont="1" applyBorder="1" applyAlignment="1">
      <alignment vertical="center"/>
    </xf>
    <xf numFmtId="0" fontId="27" fillId="0" borderId="31" xfId="7" applyNumberFormat="1" applyFont="1" applyBorder="1" applyAlignment="1">
      <alignment vertical="center"/>
    </xf>
    <xf numFmtId="0" fontId="27" fillId="0" borderId="14" xfId="7" applyNumberFormat="1" applyFont="1" applyBorder="1" applyAlignment="1">
      <alignment vertical="center"/>
    </xf>
    <xf numFmtId="0" fontId="27" fillId="0" borderId="32" xfId="7" applyNumberFormat="1" applyFont="1" applyFill="1" applyBorder="1" applyAlignment="1">
      <alignment vertical="center"/>
    </xf>
    <xf numFmtId="0" fontId="27" fillId="0" borderId="33" xfId="7" applyNumberFormat="1" applyFont="1" applyFill="1" applyBorder="1" applyAlignment="1">
      <alignment vertical="center"/>
    </xf>
    <xf numFmtId="0" fontId="27" fillId="0" borderId="34" xfId="7" applyNumberFormat="1" applyFont="1" applyFill="1" applyBorder="1" applyAlignment="1">
      <alignment vertical="center"/>
    </xf>
    <xf numFmtId="0" fontId="27" fillId="0" borderId="35" xfId="7" applyNumberFormat="1" applyFont="1" applyFill="1" applyBorder="1" applyAlignment="1">
      <alignment vertical="center"/>
    </xf>
    <xf numFmtId="0" fontId="27" fillId="0" borderId="36" xfId="7" applyNumberFormat="1" applyFont="1" applyFill="1" applyBorder="1" applyAlignment="1">
      <alignment vertical="center"/>
    </xf>
    <xf numFmtId="0" fontId="27" fillId="0" borderId="37" xfId="7" applyNumberFormat="1" applyFont="1" applyFill="1" applyBorder="1" applyAlignment="1">
      <alignment vertical="center"/>
    </xf>
    <xf numFmtId="0" fontId="27" fillId="0" borderId="38" xfId="7" applyNumberFormat="1" applyFont="1" applyFill="1" applyBorder="1" applyAlignment="1">
      <alignment vertical="center"/>
    </xf>
    <xf numFmtId="0" fontId="27" fillId="0" borderId="39" xfId="7" applyNumberFormat="1" applyFont="1" applyFill="1" applyBorder="1" applyAlignment="1">
      <alignment vertical="center"/>
    </xf>
    <xf numFmtId="0" fontId="27" fillId="0" borderId="40" xfId="7" applyNumberFormat="1" applyFont="1" applyFill="1" applyBorder="1" applyAlignment="1">
      <alignment vertical="center"/>
    </xf>
    <xf numFmtId="0" fontId="27" fillId="0" borderId="41" xfId="7" applyNumberFormat="1" applyFont="1" applyFill="1" applyBorder="1" applyAlignment="1">
      <alignment vertical="center"/>
    </xf>
    <xf numFmtId="0" fontId="27" fillId="0" borderId="42" xfId="7" applyNumberFormat="1" applyFont="1" applyFill="1" applyBorder="1" applyAlignment="1">
      <alignment vertical="center"/>
    </xf>
    <xf numFmtId="0" fontId="27" fillId="0" borderId="43" xfId="7" applyNumberFormat="1" applyFont="1" applyFill="1" applyBorder="1" applyAlignment="1">
      <alignment vertical="center"/>
    </xf>
    <xf numFmtId="0" fontId="27" fillId="0" borderId="44" xfId="7" applyNumberFormat="1" applyFont="1" applyBorder="1" applyAlignment="1">
      <alignment vertical="center"/>
    </xf>
    <xf numFmtId="0" fontId="27" fillId="0" borderId="7" xfId="7" applyNumberFormat="1" applyFont="1" applyBorder="1" applyAlignment="1">
      <alignment vertical="center"/>
    </xf>
    <xf numFmtId="0" fontId="27" fillId="0" borderId="45" xfId="7" applyNumberFormat="1" applyFont="1" applyBorder="1" applyAlignment="1">
      <alignment vertical="center"/>
    </xf>
    <xf numFmtId="0" fontId="27" fillId="0" borderId="46" xfId="7" applyNumberFormat="1" applyFont="1" applyBorder="1" applyAlignment="1">
      <alignment vertical="center"/>
    </xf>
    <xf numFmtId="0" fontId="27" fillId="0" borderId="47" xfId="7" applyNumberFormat="1" applyFont="1" applyBorder="1" applyAlignment="1">
      <alignment horizontal="right" vertical="center" indent="2"/>
    </xf>
    <xf numFmtId="0" fontId="27" fillId="0" borderId="48" xfId="7" applyNumberFormat="1" applyFont="1" applyBorder="1" applyAlignment="1">
      <alignment vertical="center"/>
    </xf>
    <xf numFmtId="0" fontId="27" fillId="0" borderId="48" xfId="7" applyNumberFormat="1" applyFont="1" applyBorder="1" applyAlignment="1">
      <alignment vertical="center" wrapText="1"/>
    </xf>
    <xf numFmtId="0" fontId="27" fillId="0" borderId="49" xfId="7" applyNumberFormat="1" applyFont="1" applyBorder="1" applyAlignment="1">
      <alignment vertical="center" wrapText="1"/>
    </xf>
    <xf numFmtId="0" fontId="27" fillId="0" borderId="50" xfId="7" applyNumberFormat="1" applyFont="1" applyBorder="1" applyAlignment="1">
      <alignment horizontal="center" vertical="center"/>
    </xf>
    <xf numFmtId="0" fontId="27" fillId="0" borderId="51" xfId="7" applyNumberFormat="1" applyFont="1" applyBorder="1" applyAlignment="1">
      <alignment vertical="center"/>
    </xf>
    <xf numFmtId="0" fontId="27" fillId="0" borderId="51" xfId="7" applyNumberFormat="1" applyFont="1" applyBorder="1" applyAlignment="1">
      <alignment horizontal="center" vertical="center"/>
    </xf>
    <xf numFmtId="0" fontId="27" fillId="0" borderId="26" xfId="7" applyNumberFormat="1" applyFont="1" applyBorder="1" applyAlignment="1">
      <alignment horizontal="center" vertical="center"/>
    </xf>
    <xf numFmtId="0" fontId="27" fillId="0" borderId="24" xfId="7" applyNumberFormat="1" applyFont="1" applyBorder="1" applyAlignment="1">
      <alignment horizontal="center" vertical="center"/>
    </xf>
    <xf numFmtId="0" fontId="27" fillId="0" borderId="52" xfId="7" applyNumberFormat="1" applyFont="1" applyBorder="1" applyAlignment="1">
      <alignment horizontal="center" vertical="center"/>
    </xf>
    <xf numFmtId="0" fontId="27" fillId="0" borderId="0" xfId="7" applyNumberFormat="1" applyFont="1" applyBorder="1" applyAlignment="1">
      <alignment vertical="center"/>
    </xf>
    <xf numFmtId="0" fontId="30" fillId="0" borderId="12" xfId="0" applyFont="1" applyBorder="1" applyAlignment="1">
      <alignment horizontal="center" vertical="center"/>
    </xf>
    <xf numFmtId="0" fontId="30" fillId="0" borderId="14" xfId="0" applyFont="1" applyBorder="1" applyAlignment="1">
      <alignment horizontal="center" vertical="center"/>
    </xf>
    <xf numFmtId="0" fontId="30" fillId="0" borderId="0" xfId="0" applyFont="1" applyAlignment="1">
      <alignment horizontal="center" vertical="center"/>
    </xf>
    <xf numFmtId="0" fontId="30" fillId="0" borderId="15" xfId="0" applyFont="1" applyBorder="1" applyAlignment="1">
      <alignment horizontal="center" vertical="center"/>
    </xf>
    <xf numFmtId="0" fontId="30" fillId="0" borderId="16" xfId="0" applyFont="1" applyBorder="1" applyAlignment="1">
      <alignment horizontal="center" vertical="center"/>
    </xf>
    <xf numFmtId="0" fontId="27" fillId="0" borderId="47" xfId="7" applyNumberFormat="1" applyFont="1" applyBorder="1" applyAlignment="1">
      <alignment horizontal="center" vertical="center"/>
    </xf>
    <xf numFmtId="0" fontId="27" fillId="0" borderId="48" xfId="7" applyNumberFormat="1" applyFont="1" applyBorder="1" applyAlignment="1">
      <alignment horizontal="center" vertical="center"/>
    </xf>
    <xf numFmtId="0" fontId="27" fillId="0" borderId="53" xfId="7" applyNumberFormat="1" applyFont="1" applyBorder="1" applyAlignment="1">
      <alignment horizontal="center" vertical="center"/>
    </xf>
    <xf numFmtId="0" fontId="27" fillId="0" borderId="50" xfId="7" applyNumberFormat="1" applyFont="1" applyBorder="1" applyAlignment="1">
      <alignment vertical="center"/>
    </xf>
    <xf numFmtId="0" fontId="27" fillId="0" borderId="51" xfId="7" applyNumberFormat="1" applyFont="1" applyBorder="1" applyAlignment="1">
      <alignment horizontal="left" vertical="top" wrapText="1" shrinkToFit="1"/>
    </xf>
    <xf numFmtId="0" fontId="27" fillId="0" borderId="25" xfId="7" applyNumberFormat="1" applyFont="1" applyBorder="1" applyAlignment="1">
      <alignment horizontal="left" vertical="top" wrapText="1" shrinkToFit="1"/>
    </xf>
    <xf numFmtId="179" fontId="27" fillId="0" borderId="26" xfId="7" applyNumberFormat="1" applyFont="1" applyBorder="1" applyAlignment="1">
      <alignment horizontal="left" vertical="center"/>
    </xf>
    <xf numFmtId="0" fontId="27" fillId="0" borderId="45" xfId="7" applyNumberFormat="1" applyFont="1" applyBorder="1" applyAlignment="1">
      <alignment horizontal="right"/>
    </xf>
    <xf numFmtId="0" fontId="27" fillId="0" borderId="51" xfId="7" applyNumberFormat="1" applyFont="1" applyBorder="1" applyAlignment="1">
      <alignment horizontal="right" vertical="center"/>
    </xf>
    <xf numFmtId="0" fontId="27" fillId="0" borderId="54" xfId="7" applyNumberFormat="1" applyFont="1" applyBorder="1" applyAlignment="1">
      <alignment horizontal="right" vertical="top"/>
    </xf>
    <xf numFmtId="0" fontId="27" fillId="0" borderId="24" xfId="7" applyNumberFormat="1" applyFont="1" applyBorder="1" applyAlignment="1">
      <alignment vertical="center"/>
    </xf>
    <xf numFmtId="0" fontId="27" fillId="0" borderId="0" xfId="7" applyNumberFormat="1" applyFont="1" applyBorder="1" applyAlignment="1">
      <alignment horizontal="left" vertical="top" wrapText="1" shrinkToFit="1"/>
    </xf>
    <xf numFmtId="0" fontId="27" fillId="0" borderId="29" xfId="7" applyNumberFormat="1" applyFont="1" applyBorder="1" applyAlignment="1">
      <alignment horizontal="left" vertical="top" wrapText="1" shrinkToFit="1"/>
    </xf>
    <xf numFmtId="0" fontId="27" fillId="0" borderId="52" xfId="7" applyNumberFormat="1" applyFont="1" applyBorder="1" applyAlignment="1">
      <alignment vertical="center"/>
    </xf>
    <xf numFmtId="179" fontId="27" fillId="0" borderId="52" xfId="7" applyNumberFormat="1" applyFont="1" applyBorder="1" applyAlignment="1">
      <alignment horizontal="left" vertical="center"/>
    </xf>
    <xf numFmtId="0" fontId="27" fillId="0" borderId="55" xfId="7" applyNumberFormat="1" applyFont="1" applyBorder="1" applyAlignment="1">
      <alignment horizontal="right"/>
    </xf>
    <xf numFmtId="0" fontId="27" fillId="0" borderId="16" xfId="7" applyNumberFormat="1" applyFont="1" applyBorder="1" applyAlignment="1">
      <alignment horizontal="right" vertical="top"/>
    </xf>
    <xf numFmtId="0" fontId="27" fillId="0" borderId="55" xfId="7" applyNumberFormat="1" applyFont="1" applyBorder="1" applyAlignment="1">
      <alignment horizontal="center"/>
    </xf>
    <xf numFmtId="0" fontId="27" fillId="0" borderId="16" xfId="7" applyNumberFormat="1" applyFont="1" applyBorder="1" applyAlignment="1">
      <alignment horizontal="center" vertical="top"/>
    </xf>
    <xf numFmtId="178" fontId="27" fillId="0" borderId="55" xfId="7" applyNumberFormat="1" applyFont="1" applyBorder="1" applyAlignment="1">
      <alignment horizontal="left"/>
    </xf>
    <xf numFmtId="178" fontId="27" fillId="0" borderId="16" xfId="7" applyNumberFormat="1" applyFont="1" applyBorder="1" applyAlignment="1">
      <alignment horizontal="left" vertical="top"/>
    </xf>
    <xf numFmtId="0" fontId="30" fillId="0" borderId="6" xfId="0" applyFont="1" applyBorder="1" applyAlignment="1">
      <alignment horizontal="center" vertical="center"/>
    </xf>
    <xf numFmtId="0" fontId="30" fillId="0" borderId="7" xfId="0" applyFont="1" applyBorder="1" applyAlignment="1">
      <alignment horizontal="center" vertical="center"/>
    </xf>
    <xf numFmtId="0" fontId="27" fillId="0" borderId="56" xfId="7" applyNumberFormat="1" applyFont="1" applyBorder="1" applyAlignment="1">
      <alignment vertical="center"/>
    </xf>
    <xf numFmtId="0" fontId="27" fillId="0" borderId="57" xfId="7" applyNumberFormat="1" applyFont="1" applyBorder="1" applyAlignment="1">
      <alignment vertical="center"/>
    </xf>
    <xf numFmtId="0" fontId="27" fillId="0" borderId="57" xfId="7" applyNumberFormat="1" applyFont="1" applyBorder="1" applyAlignment="1">
      <alignment horizontal="left" vertical="top" wrapText="1" shrinkToFit="1"/>
    </xf>
    <xf numFmtId="0" fontId="27" fillId="0" borderId="58" xfId="7" applyNumberFormat="1" applyFont="1" applyBorder="1" applyAlignment="1">
      <alignment horizontal="left" vertical="top" wrapText="1" shrinkToFit="1"/>
    </xf>
    <xf numFmtId="0" fontId="27" fillId="0" borderId="59" xfId="7" applyNumberFormat="1" applyFont="1" applyBorder="1" applyAlignment="1">
      <alignment vertical="center"/>
    </xf>
    <xf numFmtId="179" fontId="27" fillId="0" borderId="59" xfId="7" applyNumberFormat="1" applyFont="1" applyBorder="1" applyAlignment="1">
      <alignment horizontal="left" vertical="center"/>
    </xf>
    <xf numFmtId="178" fontId="27" fillId="0" borderId="60" xfId="7" applyNumberFormat="1" applyFont="1" applyBorder="1" applyAlignment="1">
      <alignment horizontal="left"/>
    </xf>
    <xf numFmtId="0" fontId="27" fillId="0" borderId="61" xfId="7" applyNumberFormat="1" applyFont="1" applyBorder="1" applyAlignment="1">
      <alignment vertical="top"/>
    </xf>
    <xf numFmtId="0" fontId="27" fillId="0" borderId="62" xfId="7" applyNumberFormat="1" applyFont="1" applyBorder="1" applyAlignment="1">
      <alignment vertical="center"/>
    </xf>
    <xf numFmtId="0" fontId="27" fillId="0" borderId="61" xfId="7" applyNumberFormat="1" applyFont="1" applyBorder="1" applyAlignment="1">
      <alignment vertical="center"/>
    </xf>
    <xf numFmtId="0" fontId="27" fillId="0" borderId="63" xfId="7" applyNumberFormat="1" applyFont="1" applyBorder="1" applyAlignment="1">
      <alignment vertical="center"/>
    </xf>
    <xf numFmtId="0" fontId="27" fillId="0" borderId="64" xfId="7" applyNumberFormat="1" applyFont="1" applyBorder="1" applyAlignment="1">
      <alignment vertical="center"/>
    </xf>
    <xf numFmtId="0" fontId="27" fillId="0" borderId="65" xfId="7" applyNumberFormat="1" applyFont="1" applyBorder="1" applyAlignment="1">
      <alignment vertical="center"/>
    </xf>
    <xf numFmtId="0" fontId="8" fillId="0" borderId="0" xfId="7" applyNumberFormat="1" applyFont="1"/>
    <xf numFmtId="0" fontId="8" fillId="0" borderId="16" xfId="7" applyNumberFormat="1" applyFont="1" applyBorder="1" applyAlignment="1">
      <alignment horizontal="center"/>
    </xf>
    <xf numFmtId="0" fontId="32" fillId="0" borderId="22" xfId="7" applyNumberFormat="1" applyFont="1" applyBorder="1" applyAlignment="1">
      <alignment vertical="center"/>
    </xf>
    <xf numFmtId="0" fontId="32" fillId="0" borderId="21" xfId="7" applyNumberFormat="1" applyFont="1" applyBorder="1" applyAlignment="1">
      <alignment vertical="center"/>
    </xf>
    <xf numFmtId="0" fontId="8" fillId="0" borderId="20" xfId="7" applyNumberFormat="1" applyFont="1" applyBorder="1" applyAlignment="1">
      <alignment vertical="center"/>
    </xf>
    <xf numFmtId="0" fontId="32" fillId="0" borderId="20" xfId="7" applyNumberFormat="1" applyFont="1" applyBorder="1" applyAlignment="1">
      <alignment horizontal="center" vertical="center"/>
    </xf>
    <xf numFmtId="0" fontId="8" fillId="0" borderId="23" xfId="7" applyNumberFormat="1" applyFont="1" applyBorder="1" applyAlignment="1">
      <alignment vertical="center"/>
    </xf>
    <xf numFmtId="0" fontId="32" fillId="0" borderId="15" xfId="7" applyNumberFormat="1" applyFont="1" applyBorder="1" applyAlignment="1">
      <alignment vertical="center"/>
    </xf>
    <xf numFmtId="0" fontId="32" fillId="0" borderId="16" xfId="7" applyNumberFormat="1" applyFont="1" applyBorder="1" applyAlignment="1">
      <alignment vertical="center"/>
    </xf>
    <xf numFmtId="0" fontId="8" fillId="0" borderId="25" xfId="7" applyNumberFormat="1" applyFont="1" applyBorder="1" applyAlignment="1">
      <alignment vertical="center"/>
    </xf>
    <xf numFmtId="0" fontId="8" fillId="0" borderId="26" xfId="7" applyNumberFormat="1" applyFont="1" applyBorder="1" applyAlignment="1">
      <alignment vertical="center"/>
    </xf>
    <xf numFmtId="0" fontId="8" fillId="0" borderId="27" xfId="7" applyNumberFormat="1" applyFont="1" applyBorder="1" applyAlignment="1">
      <alignment vertical="center"/>
    </xf>
    <xf numFmtId="0" fontId="8" fillId="0" borderId="28" xfId="7" applyNumberFormat="1" applyFont="1" applyBorder="1" applyAlignment="1">
      <alignment vertical="center"/>
    </xf>
    <xf numFmtId="0" fontId="8" fillId="0" borderId="29" xfId="7" applyNumberFormat="1" applyFont="1" applyBorder="1" applyAlignment="1">
      <alignment vertical="center"/>
    </xf>
    <xf numFmtId="0" fontId="8" fillId="0" borderId="30" xfId="7" applyNumberFormat="1" applyFont="1" applyBorder="1" applyAlignment="1">
      <alignment vertical="center"/>
    </xf>
    <xf numFmtId="0" fontId="8" fillId="0" borderId="18" xfId="7" applyNumberFormat="1" applyFont="1" applyBorder="1" applyAlignment="1">
      <alignment vertical="center"/>
    </xf>
    <xf numFmtId="0" fontId="32" fillId="0" borderId="31" xfId="7" applyNumberFormat="1" applyFont="1" applyBorder="1" applyAlignment="1">
      <alignment vertical="center"/>
    </xf>
    <xf numFmtId="0" fontId="8" fillId="0" borderId="14" xfId="7" applyNumberFormat="1" applyFont="1" applyBorder="1" applyAlignment="1">
      <alignment vertical="center"/>
    </xf>
    <xf numFmtId="0" fontId="8" fillId="0" borderId="32" xfId="7" applyNumberFormat="1" applyFont="1" applyFill="1" applyBorder="1" applyAlignment="1">
      <alignment vertical="center"/>
    </xf>
    <xf numFmtId="0" fontId="8" fillId="0" borderId="33" xfId="7" applyNumberFormat="1" applyFont="1" applyFill="1" applyBorder="1" applyAlignment="1">
      <alignment vertical="center"/>
    </xf>
    <xf numFmtId="0" fontId="8" fillId="0" borderId="34" xfId="7" applyNumberFormat="1" applyFont="1" applyFill="1" applyBorder="1" applyAlignment="1">
      <alignment vertical="center"/>
    </xf>
    <xf numFmtId="0" fontId="32" fillId="0" borderId="28" xfId="7" applyNumberFormat="1" applyFont="1" applyBorder="1" applyAlignment="1">
      <alignment vertical="center"/>
    </xf>
    <xf numFmtId="0" fontId="8" fillId="0" borderId="16" xfId="7" applyFont="1" applyBorder="1" applyAlignment="1">
      <alignment vertical="center"/>
    </xf>
    <xf numFmtId="0" fontId="8" fillId="0" borderId="35" xfId="7" applyNumberFormat="1" applyFont="1" applyFill="1" applyBorder="1" applyAlignment="1">
      <alignment vertical="center"/>
    </xf>
    <xf numFmtId="0" fontId="8" fillId="0" borderId="36" xfId="7" applyNumberFormat="1" applyFont="1" applyFill="1" applyBorder="1" applyAlignment="1">
      <alignment vertical="center"/>
    </xf>
    <xf numFmtId="0" fontId="8" fillId="0" borderId="37" xfId="7" applyNumberFormat="1" applyFont="1" applyFill="1" applyBorder="1" applyAlignment="1">
      <alignment vertical="center"/>
    </xf>
    <xf numFmtId="0" fontId="8" fillId="0" borderId="38" xfId="7" applyNumberFormat="1" applyFont="1" applyFill="1" applyBorder="1" applyAlignment="1">
      <alignment vertical="center"/>
    </xf>
    <xf numFmtId="0" fontId="8" fillId="0" borderId="39" xfId="7" applyNumberFormat="1" applyFont="1" applyFill="1" applyBorder="1" applyAlignment="1">
      <alignment vertical="center"/>
    </xf>
    <xf numFmtId="0" fontId="8" fillId="0" borderId="40" xfId="7" applyNumberFormat="1" applyFont="1" applyFill="1" applyBorder="1" applyAlignment="1">
      <alignment vertical="center"/>
    </xf>
    <xf numFmtId="0" fontId="8" fillId="0" borderId="41" xfId="7" applyNumberFormat="1" applyFont="1" applyFill="1" applyBorder="1" applyAlignment="1">
      <alignment vertical="center"/>
    </xf>
    <xf numFmtId="0" fontId="8" fillId="0" borderId="42" xfId="7" applyNumberFormat="1" applyFont="1" applyFill="1" applyBorder="1" applyAlignment="1">
      <alignment vertical="center"/>
    </xf>
    <xf numFmtId="0" fontId="8" fillId="0" borderId="43" xfId="7" applyNumberFormat="1" applyFont="1" applyFill="1" applyBorder="1" applyAlignment="1">
      <alignment vertical="center"/>
    </xf>
    <xf numFmtId="0" fontId="32" fillId="0" borderId="44" xfId="7" applyNumberFormat="1" applyFont="1" applyBorder="1" applyAlignment="1">
      <alignment vertical="center"/>
    </xf>
    <xf numFmtId="0" fontId="8" fillId="0" borderId="7" xfId="7" applyNumberFormat="1" applyFont="1" applyBorder="1" applyAlignment="1">
      <alignment vertical="center"/>
    </xf>
    <xf numFmtId="0" fontId="8" fillId="0" borderId="45" xfId="7" applyNumberFormat="1" applyFont="1" applyBorder="1" applyAlignment="1">
      <alignment vertical="center"/>
    </xf>
    <xf numFmtId="0" fontId="8" fillId="0" borderId="46" xfId="7" applyNumberFormat="1" applyFont="1" applyBorder="1" applyAlignment="1">
      <alignment vertical="center"/>
    </xf>
    <xf numFmtId="0" fontId="32" fillId="0" borderId="62" xfId="7" applyNumberFormat="1" applyFont="1" applyBorder="1" applyAlignment="1">
      <alignment vertical="center"/>
    </xf>
    <xf numFmtId="0" fontId="8" fillId="0" borderId="61" xfId="7" applyNumberFormat="1" applyFont="1" applyBorder="1" applyAlignment="1">
      <alignment vertical="center"/>
    </xf>
    <xf numFmtId="0" fontId="8" fillId="0" borderId="63" xfId="7" applyNumberFormat="1" applyFont="1" applyBorder="1" applyAlignment="1">
      <alignment vertical="center"/>
    </xf>
    <xf numFmtId="0" fontId="8" fillId="0" borderId="64" xfId="7" applyNumberFormat="1" applyFont="1" applyBorder="1" applyAlignment="1">
      <alignment vertical="center"/>
    </xf>
    <xf numFmtId="0" fontId="8" fillId="0" borderId="65" xfId="7" applyNumberFormat="1" applyFont="1" applyBorder="1" applyAlignment="1">
      <alignment vertical="center"/>
    </xf>
    <xf numFmtId="0" fontId="27" fillId="0" borderId="0" xfId="7" applyFont="1" applyAlignment="1">
      <alignment horizontal="left"/>
    </xf>
    <xf numFmtId="0" fontId="28" fillId="0" borderId="0" xfId="7" applyFont="1" applyBorder="1" applyAlignment="1">
      <alignment horizontal="center" vertical="center"/>
    </xf>
    <xf numFmtId="0" fontId="27" fillId="0" borderId="12" xfId="7" applyFont="1" applyBorder="1" applyAlignment="1">
      <alignment horizontal="left"/>
    </xf>
    <xf numFmtId="0" fontId="27" fillId="0" borderId="13" xfId="7" applyFont="1" applyBorder="1" applyAlignment="1">
      <alignment horizontal="left"/>
    </xf>
    <xf numFmtId="0" fontId="27" fillId="0" borderId="14" xfId="7" applyFont="1" applyBorder="1" applyAlignment="1">
      <alignment horizontal="left"/>
    </xf>
    <xf numFmtId="0" fontId="27" fillId="0" borderId="0" xfId="7" applyFont="1" applyAlignment="1">
      <alignment horizontal="left" vertical="center"/>
    </xf>
    <xf numFmtId="0" fontId="27" fillId="0" borderId="8" xfId="7" applyFont="1" applyBorder="1" applyAlignment="1">
      <alignment horizontal="left" vertical="center"/>
    </xf>
    <xf numFmtId="178" fontId="27" fillId="0" borderId="12" xfId="7" applyNumberFormat="1" applyFont="1" applyBorder="1" applyAlignment="1">
      <alignment horizontal="center" vertical="center"/>
    </xf>
    <xf numFmtId="178" fontId="27" fillId="0" borderId="14" xfId="7" applyNumberFormat="1" applyFont="1" applyBorder="1" applyAlignment="1">
      <alignment horizontal="center" vertical="center"/>
    </xf>
    <xf numFmtId="178" fontId="27" fillId="0" borderId="15" xfId="7" applyNumberFormat="1" applyFont="1" applyBorder="1" applyAlignment="1">
      <alignment horizontal="center"/>
    </xf>
    <xf numFmtId="58" fontId="27" fillId="0" borderId="0" xfId="7" applyNumberFormat="1" applyFont="1" applyBorder="1" applyAlignment="1">
      <alignment horizontal="right" vertical="center"/>
    </xf>
    <xf numFmtId="0" fontId="27" fillId="0" borderId="0" xfId="7" applyFont="1" applyAlignment="1">
      <alignment horizontal="distributed" vertical="center" indent="1"/>
    </xf>
    <xf numFmtId="0" fontId="27" fillId="0" borderId="0" xfId="7" applyFont="1" applyBorder="1" applyAlignment="1">
      <alignment horizontal="left"/>
    </xf>
    <xf numFmtId="178" fontId="27" fillId="0" borderId="6" xfId="7" applyNumberFormat="1" applyFont="1" applyBorder="1" applyAlignment="1">
      <alignment horizontal="center" vertical="center"/>
    </xf>
    <xf numFmtId="178" fontId="27" fillId="0" borderId="7" xfId="7" applyNumberFormat="1" applyFont="1" applyBorder="1" applyAlignment="1">
      <alignment horizontal="center" vertical="center"/>
    </xf>
    <xf numFmtId="0" fontId="27" fillId="0" borderId="6" xfId="7" applyFont="1" applyBorder="1" applyAlignment="1">
      <alignment horizontal="left"/>
    </xf>
    <xf numFmtId="0" fontId="27" fillId="0" borderId="8" xfId="7" applyFont="1" applyBorder="1" applyAlignment="1">
      <alignment horizontal="right" vertical="center"/>
    </xf>
    <xf numFmtId="0" fontId="27" fillId="0" borderId="7" xfId="7" applyFont="1" applyBorder="1" applyAlignment="1">
      <alignment horizontal="left" vertical="top"/>
    </xf>
    <xf numFmtId="0" fontId="27" fillId="0" borderId="16" xfId="7" applyFont="1" applyBorder="1" applyAlignment="1">
      <alignment horizontal="left"/>
    </xf>
    <xf numFmtId="0" fontId="27" fillId="0" borderId="13" xfId="7" applyFont="1" applyBorder="1" applyAlignment="1">
      <alignment horizontal="left" vertical="center"/>
    </xf>
    <xf numFmtId="0" fontId="27" fillId="0" borderId="14" xfId="7" applyFont="1" applyBorder="1" applyAlignment="1">
      <alignment horizontal="left" vertical="top"/>
    </xf>
    <xf numFmtId="0" fontId="27" fillId="0" borderId="15" xfId="7" applyFont="1" applyBorder="1" applyAlignment="1">
      <alignment horizontal="left"/>
    </xf>
    <xf numFmtId="0" fontId="27" fillId="0" borderId="15" xfId="7" applyFont="1" applyBorder="1" applyAlignment="1">
      <alignment horizontal="distributed"/>
    </xf>
    <xf numFmtId="0" fontId="27" fillId="0" borderId="16" xfId="7" applyFont="1" applyBorder="1" applyAlignment="1">
      <alignment horizontal="distributed" vertical="top"/>
    </xf>
    <xf numFmtId="0" fontId="27" fillId="0" borderId="7" xfId="7" applyFont="1" applyBorder="1" applyAlignment="1">
      <alignment horizontal="left"/>
    </xf>
    <xf numFmtId="3" fontId="27" fillId="0" borderId="12" xfId="7" applyNumberFormat="1" applyFont="1" applyBorder="1" applyAlignment="1">
      <alignment horizontal="right" vertical="center" indent="1"/>
    </xf>
    <xf numFmtId="0" fontId="27" fillId="0" borderId="14" xfId="7" applyFont="1" applyBorder="1" applyAlignment="1">
      <alignment horizontal="right" vertical="center" indent="1"/>
    </xf>
    <xf numFmtId="0" fontId="27" fillId="0" borderId="0" xfId="7" applyFont="1" applyBorder="1" applyAlignment="1">
      <alignment horizontal="left" vertical="center"/>
    </xf>
    <xf numFmtId="0" fontId="27" fillId="0" borderId="15" xfId="7" applyFont="1" applyBorder="1" applyAlignment="1">
      <alignment horizontal="right" vertical="center" indent="1"/>
    </xf>
    <xf numFmtId="0" fontId="27" fillId="0" borderId="16" xfId="7" applyFont="1" applyBorder="1" applyAlignment="1">
      <alignment horizontal="right" vertical="center" indent="1"/>
    </xf>
    <xf numFmtId="178" fontId="27" fillId="0" borderId="0" xfId="7" applyNumberFormat="1" applyFont="1" applyBorder="1" applyAlignment="1">
      <alignment horizontal="right" vertical="center" indent="2"/>
    </xf>
    <xf numFmtId="0" fontId="29" fillId="0" borderId="0" xfId="7" applyFont="1" applyAlignment="1">
      <alignment horizontal="left"/>
    </xf>
    <xf numFmtId="0" fontId="27" fillId="0" borderId="1" xfId="7" applyFont="1" applyBorder="1" applyAlignment="1">
      <alignment horizontal="center" vertical="center" wrapText="1"/>
    </xf>
    <xf numFmtId="0" fontId="33"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justify" vertical="center" wrapText="1"/>
    </xf>
    <xf numFmtId="0" fontId="34" fillId="0" borderId="0" xfId="0" applyFont="1" applyAlignment="1">
      <alignment horizontal="justify" vertical="center"/>
    </xf>
    <xf numFmtId="0" fontId="34" fillId="0" borderId="0" xfId="0" applyFont="1" applyAlignment="1">
      <alignment vertical="center" wrapText="1"/>
    </xf>
    <xf numFmtId="0" fontId="35" fillId="0" borderId="0" xfId="0" applyFont="1" applyAlignment="1">
      <alignment horizontal="justify" vertical="center"/>
    </xf>
    <xf numFmtId="0" fontId="34" fillId="0" borderId="0" xfId="0" applyFont="1" applyAlignment="1">
      <alignment vertical="center"/>
    </xf>
    <xf numFmtId="0" fontId="34" fillId="0" borderId="0" xfId="0" applyFont="1" applyAlignment="1">
      <alignment horizontal="left" vertical="center" wrapText="1"/>
    </xf>
    <xf numFmtId="0" fontId="34" fillId="0" borderId="0" xfId="0" applyFont="1" applyFill="1">
      <alignment vertical="center"/>
    </xf>
    <xf numFmtId="0" fontId="34" fillId="0" borderId="0" xfId="0" applyFont="1" applyBorder="1" applyAlignment="1">
      <alignment vertical="center"/>
    </xf>
    <xf numFmtId="0" fontId="34" fillId="0" borderId="0" xfId="0" applyFont="1" applyBorder="1" applyAlignment="1">
      <alignment vertical="center" shrinkToFit="1"/>
    </xf>
    <xf numFmtId="3" fontId="34" fillId="0" borderId="0" xfId="0" applyNumberFormat="1" applyFont="1" applyBorder="1" applyAlignment="1">
      <alignment horizontal="right" vertical="center"/>
    </xf>
    <xf numFmtId="0" fontId="36" fillId="0" borderId="12" xfId="0" applyFont="1" applyBorder="1" applyAlignment="1">
      <alignment horizontal="center" vertical="center" wrapText="1"/>
    </xf>
    <xf numFmtId="0" fontId="36" fillId="0" borderId="14" xfId="31" applyFont="1" applyBorder="1" applyAlignment="1">
      <alignment horizontal="center" vertical="center"/>
    </xf>
    <xf numFmtId="178" fontId="34" fillId="0" borderId="0" xfId="0" applyNumberFormat="1" applyFont="1" applyBorder="1" applyAlignment="1">
      <alignment horizontal="left" vertical="center"/>
    </xf>
    <xf numFmtId="0" fontId="36" fillId="0" borderId="15" xfId="31" applyFont="1" applyBorder="1" applyAlignment="1">
      <alignment horizontal="center" vertical="center"/>
    </xf>
    <xf numFmtId="0" fontId="36" fillId="0" borderId="16" xfId="31" applyFont="1" applyBorder="1" applyAlignment="1">
      <alignment horizontal="center" vertical="center"/>
    </xf>
    <xf numFmtId="0" fontId="34" fillId="0" borderId="0" xfId="0" applyFont="1" applyAlignment="1">
      <alignment horizontal="left" vertical="center"/>
    </xf>
    <xf numFmtId="0" fontId="0" fillId="0" borderId="15" xfId="0" applyBorder="1">
      <alignment vertical="center"/>
    </xf>
    <xf numFmtId="0" fontId="0" fillId="0" borderId="16" xfId="0" applyBorder="1">
      <alignment vertical="center"/>
    </xf>
    <xf numFmtId="0" fontId="34" fillId="0" borderId="0" xfId="0" applyFont="1" applyFill="1" applyBorder="1" applyAlignment="1">
      <alignment horizontal="left" vertical="center" shrinkToFit="1"/>
    </xf>
    <xf numFmtId="0" fontId="36" fillId="0" borderId="15" xfId="0" applyFont="1" applyBorder="1" applyAlignment="1">
      <alignment horizontal="left" vertical="center"/>
    </xf>
    <xf numFmtId="0" fontId="36" fillId="0" borderId="16" xfId="0" applyFont="1" applyBorder="1" applyAlignment="1">
      <alignment horizontal="left" vertical="center"/>
    </xf>
    <xf numFmtId="0" fontId="36" fillId="0" borderId="6" xfId="0" applyFont="1" applyBorder="1" applyAlignment="1">
      <alignment horizontal="left" vertical="center"/>
    </xf>
    <xf numFmtId="0" fontId="36" fillId="0" borderId="7" xfId="0" applyFont="1" applyBorder="1" applyAlignment="1">
      <alignment horizontal="left" vertical="center"/>
    </xf>
    <xf numFmtId="0" fontId="34" fillId="0" borderId="0" xfId="0" applyFont="1" applyFill="1" applyAlignment="1">
      <alignment horizontal="right" vertical="center"/>
    </xf>
    <xf numFmtId="0" fontId="0" fillId="0" borderId="16" xfId="0" applyFill="1" applyBorder="1" applyAlignment="1">
      <alignment horizontal="distributed" vertical="center"/>
    </xf>
    <xf numFmtId="0" fontId="0" fillId="0" borderId="17" xfId="0" applyFill="1" applyBorder="1" applyAlignment="1">
      <alignment horizontal="distributed" vertical="center"/>
    </xf>
    <xf numFmtId="0" fontId="0" fillId="0" borderId="66" xfId="0" applyFill="1" applyBorder="1" applyAlignment="1">
      <alignment horizontal="distributed" vertical="center"/>
    </xf>
    <xf numFmtId="0" fontId="0" fillId="6" borderId="1" xfId="0" applyFill="1" applyBorder="1" applyAlignment="1">
      <alignment horizontal="center" vertical="center"/>
    </xf>
    <xf numFmtId="0" fontId="0" fillId="0" borderId="0" xfId="0" applyFill="1">
      <alignment vertical="center"/>
    </xf>
    <xf numFmtId="0" fontId="0" fillId="0" borderId="67" xfId="0" applyFill="1" applyBorder="1" applyAlignment="1">
      <alignment horizontal="distributed" vertical="center"/>
    </xf>
    <xf numFmtId="0" fontId="37" fillId="0" borderId="0" xfId="0" applyFont="1" applyFill="1" applyBorder="1" applyAlignment="1">
      <alignment horizontal="center" vertical="center"/>
    </xf>
    <xf numFmtId="0" fontId="0" fillId="0" borderId="0" xfId="0" applyFont="1" applyFill="1" applyBorder="1" applyAlignment="1">
      <alignment vertical="center" shrinkToFit="1"/>
    </xf>
    <xf numFmtId="0" fontId="0" fillId="6" borderId="16" xfId="0" applyFill="1" applyBorder="1" applyAlignment="1">
      <alignment horizontal="center" vertical="center"/>
    </xf>
    <xf numFmtId="0" fontId="0" fillId="0" borderId="4" xfId="0" applyFill="1" applyBorder="1" applyAlignment="1">
      <alignment horizontal="center" vertical="center"/>
    </xf>
    <xf numFmtId="0" fontId="0" fillId="0" borderId="16" xfId="0" applyBorder="1">
      <alignment vertical="center"/>
    </xf>
    <xf numFmtId="0" fontId="0" fillId="0" borderId="68" xfId="0" applyFill="1" applyBorder="1">
      <alignment vertical="center"/>
    </xf>
    <xf numFmtId="0" fontId="38" fillId="0" borderId="16" xfId="0" applyFont="1" applyFill="1" applyBorder="1" applyAlignment="1">
      <alignment horizontal="distributed" vertical="center" wrapText="1"/>
    </xf>
    <xf numFmtId="38" fontId="2" fillId="0" borderId="4" xfId="4" applyFont="1" applyFill="1" applyBorder="1" applyAlignment="1">
      <alignment horizontal="center" vertical="center"/>
    </xf>
    <xf numFmtId="0" fontId="38" fillId="0" borderId="0" xfId="0" applyFont="1" applyFill="1" applyBorder="1" applyAlignment="1">
      <alignment horizontal="distributed" vertical="center"/>
    </xf>
    <xf numFmtId="38" fontId="2" fillId="0" borderId="12" xfId="4" applyFont="1" applyFill="1" applyBorder="1" applyAlignment="1">
      <alignment horizontal="center" vertical="center"/>
    </xf>
    <xf numFmtId="38" fontId="2" fillId="0" borderId="13" xfId="4" applyFont="1" applyFill="1" applyBorder="1" applyAlignment="1">
      <alignment horizontal="center" vertical="center"/>
    </xf>
    <xf numFmtId="38" fontId="2" fillId="0" borderId="14" xfId="4" applyFont="1" applyFill="1" applyBorder="1" applyAlignment="1">
      <alignment horizontal="center" vertical="center"/>
    </xf>
    <xf numFmtId="0" fontId="0" fillId="0" borderId="17" xfId="0" applyFill="1" applyBorder="1" applyAlignment="1">
      <alignment horizontal="center" vertical="center"/>
    </xf>
    <xf numFmtId="0" fontId="0" fillId="6" borderId="16" xfId="0" applyFont="1" applyFill="1" applyBorder="1" applyAlignment="1">
      <alignment horizontal="left" vertical="center" shrinkToFit="1"/>
    </xf>
    <xf numFmtId="180" fontId="0" fillId="6" borderId="67" xfId="0" applyNumberFormat="1" applyFill="1" applyBorder="1" applyAlignment="1">
      <alignment horizontal="center" vertical="center"/>
    </xf>
    <xf numFmtId="0" fontId="0" fillId="0" borderId="0" xfId="0" applyFill="1" applyBorder="1" applyAlignment="1">
      <alignment vertical="center"/>
    </xf>
    <xf numFmtId="0" fontId="0" fillId="6" borderId="16" xfId="0" applyFill="1" applyBorder="1" applyAlignment="1">
      <alignment horizontal="left" vertical="center"/>
    </xf>
    <xf numFmtId="0" fontId="0" fillId="0" borderId="69" xfId="0" applyFill="1" applyBorder="1">
      <alignment vertical="center"/>
    </xf>
    <xf numFmtId="0" fontId="39" fillId="0" borderId="16" xfId="0" applyFont="1" applyFill="1" applyBorder="1" applyAlignment="1">
      <alignment vertical="center" wrapText="1"/>
    </xf>
    <xf numFmtId="0" fontId="0" fillId="0" borderId="5" xfId="0" applyBorder="1" applyAlignment="1">
      <alignment horizontal="right" vertical="center"/>
    </xf>
    <xf numFmtId="0" fontId="0" fillId="0" borderId="0" xfId="0" applyFill="1" applyBorder="1" applyAlignment="1">
      <alignment horizontal="right" vertical="center"/>
    </xf>
    <xf numFmtId="0" fontId="0" fillId="0" borderId="6" xfId="0" applyFill="1" applyBorder="1" applyAlignment="1">
      <alignment horizontal="center" vertical="center"/>
    </xf>
    <xf numFmtId="0" fontId="0" fillId="0" borderId="8" xfId="0" applyFill="1" applyBorder="1" applyAlignment="1">
      <alignment horizontal="center" vertical="center"/>
    </xf>
    <xf numFmtId="0" fontId="0" fillId="0" borderId="7" xfId="0" applyFill="1" applyBorder="1" applyAlignment="1">
      <alignment horizontal="center" vertical="center"/>
    </xf>
    <xf numFmtId="0" fontId="0" fillId="0" borderId="0" xfId="0" applyFont="1" applyFill="1" applyBorder="1" applyAlignment="1">
      <alignment horizontal="center" vertical="center"/>
    </xf>
    <xf numFmtId="0" fontId="0" fillId="0" borderId="13" xfId="0" applyFill="1" applyBorder="1" applyAlignment="1">
      <alignment horizontal="center" vertical="center"/>
    </xf>
    <xf numFmtId="0" fontId="38" fillId="0" borderId="16" xfId="0" applyFont="1" applyFill="1" applyBorder="1" applyAlignment="1">
      <alignment horizontal="distributed" vertical="center"/>
    </xf>
    <xf numFmtId="0" fontId="0" fillId="0" borderId="1" xfId="0" applyBorder="1" applyAlignment="1">
      <alignment horizontal="center" vertical="center"/>
    </xf>
    <xf numFmtId="3" fontId="0" fillId="0" borderId="17" xfId="0" applyNumberFormat="1" applyFill="1" applyBorder="1">
      <alignment vertical="center"/>
    </xf>
    <xf numFmtId="3" fontId="0" fillId="0" borderId="0" xfId="0" applyNumberFormat="1" applyFill="1" applyBorder="1" applyAlignment="1">
      <alignment horizontal="center" vertical="center"/>
    </xf>
    <xf numFmtId="0" fontId="0" fillId="0" borderId="16" xfId="0" applyFill="1" applyBorder="1" applyAlignment="1">
      <alignment horizontal="center" vertical="center"/>
    </xf>
    <xf numFmtId="38" fontId="2" fillId="0" borderId="17" xfId="4" applyFont="1" applyFill="1" applyBorder="1" applyAlignment="1">
      <alignment horizontal="center" vertical="center"/>
    </xf>
    <xf numFmtId="180" fontId="0" fillId="6" borderId="70" xfId="0" applyNumberFormat="1" applyFill="1" applyBorder="1" applyAlignment="1">
      <alignment horizontal="center" vertical="center"/>
    </xf>
    <xf numFmtId="0" fontId="0" fillId="6" borderId="69" xfId="0" applyFill="1" applyBorder="1" applyAlignment="1">
      <alignment horizontal="left" vertical="center"/>
    </xf>
    <xf numFmtId="180" fontId="0" fillId="6" borderId="69" xfId="0" applyNumberFormat="1" applyFill="1" applyBorder="1" applyAlignment="1">
      <alignment horizontal="left" vertical="center"/>
    </xf>
    <xf numFmtId="38" fontId="2" fillId="6" borderId="69" xfId="4" applyFont="1" applyFill="1" applyBorder="1" applyAlignment="1">
      <alignment horizontal="right" vertical="center"/>
    </xf>
    <xf numFmtId="0" fontId="0" fillId="0" borderId="5" xfId="0" applyFill="1" applyBorder="1" applyAlignment="1">
      <alignment horizontal="center" vertical="center"/>
    </xf>
    <xf numFmtId="0" fontId="0" fillId="0" borderId="17" xfId="0" applyFill="1" applyBorder="1">
      <alignment vertical="center"/>
    </xf>
    <xf numFmtId="0" fontId="0" fillId="0" borderId="66" xfId="0" applyFill="1" applyBorder="1" applyAlignment="1">
      <alignment horizontal="left" vertical="center"/>
    </xf>
    <xf numFmtId="0" fontId="0" fillId="0" borderId="67" xfId="0" applyFill="1" applyBorder="1" applyAlignment="1">
      <alignment horizontal="left" vertical="center"/>
    </xf>
    <xf numFmtId="38" fontId="2" fillId="6" borderId="67" xfId="4" applyFont="1" applyFill="1" applyBorder="1" applyAlignment="1">
      <alignment horizontal="right" vertical="center"/>
    </xf>
    <xf numFmtId="38" fontId="2" fillId="0" borderId="15" xfId="4" applyFont="1" applyFill="1" applyBorder="1" applyAlignment="1">
      <alignment horizontal="center" vertical="center"/>
    </xf>
    <xf numFmtId="38" fontId="2" fillId="0" borderId="0" xfId="4" applyFont="1" applyFill="1" applyBorder="1" applyAlignment="1">
      <alignment horizontal="center" vertical="center"/>
    </xf>
    <xf numFmtId="38" fontId="2" fillId="0" borderId="16" xfId="4" applyFont="1" applyFill="1" applyBorder="1" applyAlignment="1">
      <alignment horizontal="center" vertical="center"/>
    </xf>
    <xf numFmtId="0" fontId="0" fillId="0" borderId="70" xfId="0" applyFill="1" applyBorder="1" applyAlignment="1">
      <alignment horizontal="center" vertical="center"/>
    </xf>
    <xf numFmtId="0" fontId="0" fillId="6" borderId="71" xfId="0" applyFill="1" applyBorder="1" applyAlignment="1">
      <alignment horizontal="left" vertical="center"/>
    </xf>
    <xf numFmtId="180" fontId="0" fillId="6" borderId="71" xfId="0" applyNumberFormat="1" applyFill="1" applyBorder="1" applyAlignment="1">
      <alignment horizontal="left" vertical="center"/>
    </xf>
    <xf numFmtId="0" fontId="0" fillId="0" borderId="71" xfId="0" applyFill="1" applyBorder="1" applyAlignment="1">
      <alignment horizontal="center" vertical="center"/>
    </xf>
    <xf numFmtId="0" fontId="40" fillId="0" borderId="0" xfId="0" applyFont="1" applyFill="1" applyBorder="1" applyAlignment="1">
      <alignment horizontal="right" vertical="top" textRotation="255"/>
    </xf>
    <xf numFmtId="0" fontId="41" fillId="0" borderId="0" xfId="0" applyFont="1">
      <alignment vertical="center"/>
    </xf>
    <xf numFmtId="0" fontId="41" fillId="0" borderId="0" xfId="0" applyFont="1" applyBorder="1">
      <alignment vertical="center"/>
    </xf>
    <xf numFmtId="0" fontId="42" fillId="0" borderId="0" xfId="0" applyFont="1">
      <alignment vertical="center"/>
    </xf>
    <xf numFmtId="0" fontId="43" fillId="0" borderId="72" xfId="0" applyFont="1" applyBorder="1" applyAlignment="1">
      <alignment horizontal="left" vertical="center"/>
    </xf>
    <xf numFmtId="0" fontId="43" fillId="0" borderId="0" xfId="0" applyFont="1" applyBorder="1" applyAlignment="1">
      <alignment horizontal="left" vertical="center"/>
    </xf>
    <xf numFmtId="0" fontId="44" fillId="0" borderId="1" xfId="0" applyFont="1" applyBorder="1" applyAlignment="1">
      <alignment horizontal="center" vertical="center" textRotation="255"/>
    </xf>
    <xf numFmtId="0" fontId="45" fillId="0" borderId="1" xfId="0" applyFont="1" applyBorder="1">
      <alignment vertical="center"/>
    </xf>
    <xf numFmtId="0" fontId="46" fillId="0" borderId="73" xfId="0" applyFont="1" applyFill="1" applyBorder="1" applyAlignment="1">
      <alignment horizontal="left" vertical="distributed"/>
    </xf>
    <xf numFmtId="0" fontId="46" fillId="0" borderId="74" xfId="0" applyFont="1" applyFill="1" applyBorder="1" applyAlignment="1">
      <alignment horizontal="left" vertical="distributed"/>
    </xf>
    <xf numFmtId="0" fontId="43" fillId="0" borderId="75" xfId="0" applyFont="1" applyBorder="1" applyAlignment="1">
      <alignment horizontal="left" vertical="center"/>
    </xf>
    <xf numFmtId="0" fontId="0" fillId="0" borderId="11" xfId="0" applyBorder="1" applyAlignment="1">
      <alignment horizontal="center" vertical="center"/>
    </xf>
    <xf numFmtId="0" fontId="0" fillId="0" borderId="12" xfId="0" applyBorder="1">
      <alignment vertical="center"/>
    </xf>
    <xf numFmtId="0" fontId="0" fillId="0" borderId="14" xfId="0" applyBorder="1" applyAlignment="1">
      <alignment horizontal="left" vertical="center"/>
    </xf>
    <xf numFmtId="0" fontId="0" fillId="0" borderId="4" xfId="0" applyBorder="1" applyAlignment="1">
      <alignment horizontal="right" vertical="center"/>
    </xf>
    <xf numFmtId="0" fontId="41" fillId="0" borderId="0" xfId="0" applyFont="1" applyBorder="1" applyAlignment="1">
      <alignment horizontal="left" vertical="center" wrapText="1"/>
    </xf>
    <xf numFmtId="0" fontId="0" fillId="0" borderId="0" xfId="0" applyBorder="1" applyAlignment="1">
      <alignment horizontal="left" vertical="center" wrapText="1"/>
    </xf>
    <xf numFmtId="0" fontId="47" fillId="0" borderId="1" xfId="0" applyFont="1" applyBorder="1">
      <alignment vertical="center"/>
    </xf>
    <xf numFmtId="0" fontId="42" fillId="0" borderId="1" xfId="0" applyFont="1" applyBorder="1">
      <alignment vertical="center"/>
    </xf>
    <xf numFmtId="0" fontId="46" fillId="0" borderId="76" xfId="0" applyFont="1" applyFill="1" applyBorder="1" applyAlignment="1">
      <alignment horizontal="left" vertical="distributed"/>
    </xf>
    <xf numFmtId="0" fontId="46" fillId="0" borderId="77" xfId="0" applyFont="1" applyFill="1" applyBorder="1" applyAlignment="1">
      <alignment horizontal="left" vertical="distributed"/>
    </xf>
    <xf numFmtId="0" fontId="0" fillId="0" borderId="15" xfId="0" applyBorder="1">
      <alignment vertical="center"/>
    </xf>
    <xf numFmtId="0" fontId="0" fillId="0" borderId="17" xfId="0" applyBorder="1" applyAlignment="1">
      <alignment horizontal="right" vertical="center"/>
    </xf>
    <xf numFmtId="0" fontId="46" fillId="0" borderId="78" xfId="0" applyFont="1" applyFill="1" applyBorder="1" applyAlignment="1">
      <alignment horizontal="left" vertical="distributed"/>
    </xf>
    <xf numFmtId="0" fontId="46" fillId="0" borderId="79" xfId="0" applyFont="1" applyFill="1" applyBorder="1" applyAlignment="1">
      <alignment horizontal="left" vertical="distributed"/>
    </xf>
    <xf numFmtId="0" fontId="43" fillId="0" borderId="80" xfId="0" applyFont="1" applyBorder="1" applyAlignment="1">
      <alignment horizontal="left" vertical="center"/>
    </xf>
    <xf numFmtId="0" fontId="0" fillId="0" borderId="6" xfId="0" applyBorder="1" applyAlignment="1">
      <alignment horizontal="right" vertical="center"/>
    </xf>
    <xf numFmtId="0" fontId="0" fillId="0" borderId="7" xfId="0" applyBorder="1">
      <alignment vertical="center"/>
    </xf>
    <xf numFmtId="0" fontId="38" fillId="0" borderId="0" xfId="0" applyFont="1" applyAlignment="1">
      <alignment horizontal="center"/>
    </xf>
    <xf numFmtId="38" fontId="2" fillId="7" borderId="81" xfId="5" applyFont="1" applyFill="1" applyBorder="1" applyAlignment="1" applyProtection="1">
      <alignment horizontal="center" vertical="center"/>
      <protection locked="0"/>
    </xf>
    <xf numFmtId="38" fontId="48" fillId="7" borderId="81" xfId="5" applyFont="1" applyFill="1" applyBorder="1" applyAlignment="1" applyProtection="1">
      <alignment horizontal="center" vertical="center" shrinkToFit="1"/>
      <protection locked="0"/>
    </xf>
    <xf numFmtId="38" fontId="49" fillId="7" borderId="81" xfId="5" applyFont="1" applyFill="1" applyBorder="1" applyAlignment="1" applyProtection="1">
      <alignment horizontal="center" vertical="center" shrinkToFit="1"/>
      <protection locked="0"/>
    </xf>
    <xf numFmtId="38" fontId="49" fillId="0" borderId="0" xfId="5" applyFont="1" applyFill="1" applyBorder="1" applyAlignment="1" applyProtection="1">
      <alignment horizontal="center" vertical="center" shrinkToFit="1"/>
      <protection locked="0"/>
    </xf>
    <xf numFmtId="0" fontId="50" fillId="0" borderId="1" xfId="0" applyFont="1" applyBorder="1" applyAlignment="1">
      <alignment horizontal="center" vertical="center"/>
    </xf>
    <xf numFmtId="0" fontId="51" fillId="8" borderId="4" xfId="0" applyFont="1" applyFill="1" applyBorder="1" applyAlignment="1">
      <alignment horizontal="center" vertical="center"/>
    </xf>
    <xf numFmtId="0" fontId="51" fillId="8" borderId="1" xfId="0" applyFont="1" applyFill="1" applyBorder="1" applyAlignment="1">
      <alignment horizontal="center" vertical="center" shrinkToFit="1"/>
    </xf>
    <xf numFmtId="181" fontId="0" fillId="0" borderId="1" xfId="0" applyNumberFormat="1" applyBorder="1">
      <alignment vertical="center"/>
    </xf>
    <xf numFmtId="0" fontId="51" fillId="8" borderId="17" xfId="0" applyFont="1" applyFill="1" applyBorder="1" applyAlignment="1">
      <alignment horizontal="center" vertical="center"/>
    </xf>
    <xf numFmtId="0" fontId="46" fillId="0" borderId="82" xfId="0" applyFont="1" applyBorder="1" applyAlignment="1">
      <alignment horizontal="center" vertical="center" shrinkToFit="1"/>
    </xf>
    <xf numFmtId="0" fontId="52" fillId="0" borderId="0" xfId="0" applyFont="1" applyBorder="1" applyAlignment="1">
      <alignment horizontal="center" vertical="center"/>
    </xf>
    <xf numFmtId="0" fontId="53" fillId="0" borderId="0" xfId="0" applyFont="1" applyAlignment="1">
      <alignment horizontal="left" vertical="center"/>
    </xf>
    <xf numFmtId="0" fontId="51" fillId="8" borderId="83" xfId="0" applyFont="1" applyFill="1" applyBorder="1" applyAlignment="1">
      <alignment horizontal="center" vertical="center"/>
    </xf>
    <xf numFmtId="0" fontId="51" fillId="8" borderId="4" xfId="0" applyFont="1" applyFill="1" applyBorder="1" applyAlignment="1">
      <alignment horizontal="center" vertical="center" shrinkToFit="1"/>
    </xf>
    <xf numFmtId="181" fontId="0" fillId="0" borderId="4" xfId="0" applyNumberFormat="1" applyBorder="1">
      <alignment vertical="center"/>
    </xf>
    <xf numFmtId="38" fontId="54" fillId="0" borderId="0" xfId="5" applyFont="1" applyBorder="1" applyAlignment="1">
      <alignment horizontal="right" vertical="center"/>
    </xf>
    <xf numFmtId="0" fontId="51" fillId="9" borderId="84" xfId="0" applyFont="1" applyFill="1" applyBorder="1" applyAlignment="1">
      <alignment horizontal="center" vertical="center"/>
    </xf>
    <xf numFmtId="0" fontId="51" fillId="9" borderId="85" xfId="0" applyFont="1" applyFill="1" applyBorder="1" applyAlignment="1">
      <alignment horizontal="center" vertical="center" shrinkToFit="1"/>
    </xf>
    <xf numFmtId="181" fontId="0" fillId="0" borderId="85" xfId="0" applyNumberFormat="1" applyBorder="1">
      <alignment vertical="center"/>
    </xf>
    <xf numFmtId="38" fontId="54" fillId="0" borderId="82" xfId="5" applyFont="1" applyBorder="1" applyAlignment="1">
      <alignment horizontal="right" vertical="center"/>
    </xf>
    <xf numFmtId="0" fontId="51" fillId="9" borderId="83" xfId="0" applyFont="1" applyFill="1" applyBorder="1" applyAlignment="1">
      <alignment horizontal="center" vertical="center"/>
    </xf>
    <xf numFmtId="0" fontId="51" fillId="9" borderId="86" xfId="0" applyFont="1" applyFill="1" applyBorder="1" applyAlignment="1">
      <alignment horizontal="center" vertical="center" shrinkToFit="1"/>
    </xf>
    <xf numFmtId="181" fontId="0" fillId="0" borderId="86" xfId="0" applyNumberFormat="1" applyBorder="1">
      <alignment vertical="center"/>
    </xf>
    <xf numFmtId="0" fontId="40" fillId="0" borderId="0" xfId="0" applyFont="1">
      <alignment vertical="center"/>
    </xf>
    <xf numFmtId="0" fontId="51" fillId="10" borderId="84" xfId="0" applyFont="1" applyFill="1" applyBorder="1" applyAlignment="1">
      <alignment horizontal="center" vertical="center"/>
    </xf>
    <xf numFmtId="0" fontId="51" fillId="10" borderId="5" xfId="0" applyFont="1" applyFill="1" applyBorder="1" applyAlignment="1">
      <alignment horizontal="center" vertical="center" shrinkToFit="1"/>
    </xf>
    <xf numFmtId="181" fontId="0" fillId="0" borderId="5" xfId="0" applyNumberFormat="1" applyBorder="1">
      <alignment vertical="center"/>
    </xf>
    <xf numFmtId="0" fontId="51" fillId="10" borderId="5" xfId="0" applyFont="1" applyFill="1" applyBorder="1" applyAlignment="1">
      <alignment horizontal="center" vertical="center"/>
    </xf>
    <xf numFmtId="0" fontId="51" fillId="10" borderId="1" xfId="0" applyFont="1" applyFill="1" applyBorder="1" applyAlignment="1">
      <alignment horizontal="center" vertical="center" shrinkToFit="1"/>
    </xf>
    <xf numFmtId="0" fontId="55" fillId="0" borderId="0" xfId="0" applyFont="1" applyAlignment="1">
      <alignment horizontal="left" vertical="center"/>
    </xf>
    <xf numFmtId="0" fontId="55" fillId="0" borderId="0" xfId="0" applyFont="1">
      <alignment vertical="center"/>
    </xf>
    <xf numFmtId="0" fontId="50" fillId="0" borderId="0" xfId="0" applyFont="1" applyFill="1" applyBorder="1" applyAlignment="1">
      <alignment horizontal="center" vertical="center"/>
    </xf>
    <xf numFmtId="0" fontId="51" fillId="0" borderId="0" xfId="0" applyFont="1" applyFill="1" applyBorder="1" applyAlignment="1">
      <alignment horizontal="center" vertical="center"/>
    </xf>
    <xf numFmtId="0" fontId="51" fillId="0" borderId="0" xfId="0" applyFont="1" applyFill="1" applyBorder="1" applyAlignment="1">
      <alignment horizontal="center" vertical="center" shrinkToFit="1"/>
    </xf>
    <xf numFmtId="181" fontId="0" fillId="0" borderId="0" xfId="0" applyNumberFormat="1" applyFill="1" applyBorder="1">
      <alignment vertical="center"/>
    </xf>
    <xf numFmtId="0" fontId="47" fillId="0" borderId="0" xfId="0" applyFont="1" applyBorder="1">
      <alignment vertical="center"/>
    </xf>
    <xf numFmtId="0" fontId="44" fillId="0" borderId="0" xfId="0" applyFont="1">
      <alignment vertical="center"/>
    </xf>
    <xf numFmtId="38" fontId="54" fillId="0" borderId="87" xfId="5" applyFont="1" applyBorder="1" applyAlignment="1">
      <alignment horizontal="right" vertical="center" shrinkToFit="1"/>
    </xf>
    <xf numFmtId="38" fontId="54" fillId="0" borderId="88" xfId="5" applyFont="1" applyBorder="1" applyAlignment="1">
      <alignment horizontal="right" vertical="center" shrinkToFit="1"/>
    </xf>
    <xf numFmtId="0" fontId="56" fillId="6" borderId="16" xfId="0" applyFont="1" applyFill="1" applyBorder="1" applyAlignment="1">
      <alignment horizontal="center"/>
    </xf>
    <xf numFmtId="0" fontId="56" fillId="0" borderId="0" xfId="0" applyFont="1" applyBorder="1">
      <alignment vertical="center"/>
    </xf>
    <xf numFmtId="0" fontId="57" fillId="0" borderId="0" xfId="0" applyFont="1" applyAlignment="1">
      <alignment horizontal="center" vertical="center"/>
    </xf>
    <xf numFmtId="0" fontId="41" fillId="0" borderId="0" xfId="0" applyFont="1" applyAlignment="1">
      <alignment vertical="center"/>
    </xf>
    <xf numFmtId="0" fontId="0" fillId="6" borderId="1" xfId="0" applyFill="1" applyBorder="1">
      <alignment vertical="center"/>
    </xf>
    <xf numFmtId="0" fontId="0" fillId="0" borderId="1" xfId="0" applyBorder="1" applyAlignment="1">
      <alignment horizontal="left" vertical="center"/>
    </xf>
    <xf numFmtId="0" fontId="0" fillId="6" borderId="4" xfId="0" applyFill="1" applyBorder="1" applyAlignment="1">
      <alignment horizontal="center" vertical="center"/>
    </xf>
    <xf numFmtId="0" fontId="0" fillId="6" borderId="17" xfId="0" applyFill="1" applyBorder="1" applyAlignment="1">
      <alignment horizontal="center" vertical="center"/>
    </xf>
    <xf numFmtId="0" fontId="41" fillId="0" borderId="0" xfId="0" applyFont="1" applyBorder="1" applyAlignment="1">
      <alignment vertical="center"/>
    </xf>
    <xf numFmtId="0" fontId="41" fillId="6" borderId="0" xfId="0" applyFont="1" applyFill="1" applyBorder="1" applyAlignment="1">
      <alignment horizontal="left" shrinkToFit="1"/>
    </xf>
    <xf numFmtId="0" fontId="0" fillId="6" borderId="5" xfId="0" applyFill="1" applyBorder="1" applyAlignment="1">
      <alignment horizontal="center" vertical="center"/>
    </xf>
    <xf numFmtId="0" fontId="0" fillId="0" borderId="4" xfId="0" applyBorder="1" applyAlignment="1">
      <alignment horizontal="left" vertical="center"/>
    </xf>
    <xf numFmtId="0" fontId="0" fillId="0" borderId="17" xfId="0" applyBorder="1" applyAlignment="1">
      <alignment horizontal="left" vertical="center"/>
    </xf>
    <xf numFmtId="0" fontId="0" fillId="0" borderId="1" xfId="0" applyBorder="1" applyAlignment="1">
      <alignment horizontal="left" vertical="center" wrapText="1"/>
    </xf>
    <xf numFmtId="0" fontId="0" fillId="6" borderId="1" xfId="0" applyFill="1" applyBorder="1" applyAlignment="1">
      <alignment horizontal="left" vertical="center"/>
    </xf>
    <xf numFmtId="0" fontId="0" fillId="6" borderId="16" xfId="0" applyFill="1" applyBorder="1" applyAlignment="1">
      <alignment horizontal="center"/>
    </xf>
    <xf numFmtId="0" fontId="0" fillId="6" borderId="0" xfId="0" applyFill="1" applyAlignment="1">
      <alignment horizontal="center"/>
    </xf>
    <xf numFmtId="0" fontId="0" fillId="0" borderId="5" xfId="0" applyBorder="1" applyAlignment="1">
      <alignment horizontal="left" vertical="center"/>
    </xf>
    <xf numFmtId="0" fontId="0" fillId="0" borderId="0" xfId="0" applyFont="1" applyFill="1" applyAlignment="1">
      <alignment horizontal="center" vertical="center"/>
    </xf>
    <xf numFmtId="0" fontId="0" fillId="6" borderId="0" xfId="0" applyFill="1" applyAlignment="1">
      <alignment horizontal="center" vertical="center"/>
    </xf>
    <xf numFmtId="0" fontId="0" fillId="0" borderId="0" xfId="0" applyFont="1" applyFill="1" applyAlignment="1">
      <alignment vertical="center"/>
    </xf>
    <xf numFmtId="0" fontId="36" fillId="0" borderId="0" xfId="7" applyFont="1" applyAlignment="1">
      <alignment vertical="center"/>
    </xf>
    <xf numFmtId="0" fontId="36" fillId="0" borderId="12" xfId="22" applyFont="1" applyBorder="1" applyAlignment="1">
      <alignment vertical="center"/>
    </xf>
    <xf numFmtId="0" fontId="36" fillId="0" borderId="14" xfId="22" applyFont="1" applyBorder="1" applyAlignment="1">
      <alignment vertical="center"/>
    </xf>
    <xf numFmtId="0" fontId="36" fillId="0" borderId="4" xfId="22" applyFont="1" applyBorder="1" applyAlignment="1">
      <alignment vertical="center"/>
    </xf>
    <xf numFmtId="0" fontId="36" fillId="0" borderId="89" xfId="22" applyFont="1" applyBorder="1" applyAlignment="1">
      <alignment horizontal="center" vertical="center"/>
    </xf>
    <xf numFmtId="0" fontId="36" fillId="0" borderId="4" xfId="22" applyFont="1" applyBorder="1" applyAlignment="1">
      <alignment horizontal="center" vertical="center" wrapText="1"/>
    </xf>
    <xf numFmtId="0" fontId="36" fillId="0" borderId="1" xfId="22" applyFont="1" applyBorder="1" applyAlignment="1">
      <alignment horizontal="distributed" vertical="center"/>
    </xf>
    <xf numFmtId="0" fontId="36" fillId="0" borderId="15" xfId="22" applyFont="1" applyBorder="1" applyAlignment="1">
      <alignment horizontal="distributed" wrapText="1"/>
    </xf>
    <xf numFmtId="0" fontId="36" fillId="0" borderId="16" xfId="22" applyFont="1" applyBorder="1" applyAlignment="1">
      <alignment horizontal="distributed" vertical="top"/>
    </xf>
    <xf numFmtId="0" fontId="36" fillId="0" borderId="17" xfId="22" applyFont="1" applyBorder="1" applyAlignment="1">
      <alignment horizontal="distributed" vertical="center" wrapText="1"/>
    </xf>
    <xf numFmtId="0" fontId="36" fillId="0" borderId="17" xfId="22" applyFont="1" applyBorder="1" applyAlignment="1">
      <alignment horizontal="distributed" vertical="center"/>
    </xf>
    <xf numFmtId="0" fontId="36" fillId="0" borderId="90" xfId="22" applyFont="1" applyBorder="1" applyAlignment="1">
      <alignment horizontal="center" vertical="center"/>
    </xf>
    <xf numFmtId="0" fontId="36" fillId="0" borderId="16" xfId="22" applyFont="1" applyBorder="1" applyAlignment="1">
      <alignment horizontal="distributed" vertical="center" wrapText="1"/>
    </xf>
    <xf numFmtId="0" fontId="58" fillId="0" borderId="17" xfId="22" applyFont="1" applyBorder="1" applyAlignment="1">
      <alignment horizontal="distributed" vertical="center"/>
    </xf>
    <xf numFmtId="0" fontId="36" fillId="0" borderId="17" xfId="22" applyFont="1" applyBorder="1" applyAlignment="1">
      <alignment horizontal="center" vertical="center"/>
    </xf>
    <xf numFmtId="0" fontId="36" fillId="0" borderId="0" xfId="22" applyFont="1" applyAlignment="1">
      <alignment horizontal="distributed" vertical="center"/>
    </xf>
    <xf numFmtId="0" fontId="36" fillId="0" borderId="0" xfId="22" applyFont="1" applyAlignment="1">
      <alignment horizontal="right" vertical="center"/>
    </xf>
    <xf numFmtId="0" fontId="36" fillId="0" borderId="1" xfId="7" applyFont="1" applyBorder="1" applyAlignment="1">
      <alignment vertical="center"/>
    </xf>
    <xf numFmtId="0" fontId="36" fillId="0" borderId="6" xfId="22" applyFont="1" applyBorder="1" applyAlignment="1">
      <alignment vertical="center"/>
    </xf>
    <xf numFmtId="0" fontId="36" fillId="0" borderId="7" xfId="22" applyFont="1" applyBorder="1" applyAlignment="1">
      <alignment vertical="center"/>
    </xf>
    <xf numFmtId="0" fontId="36" fillId="0" borderId="5" xfId="22" applyFont="1" applyBorder="1" applyAlignment="1">
      <alignment vertical="center"/>
    </xf>
    <xf numFmtId="0" fontId="36" fillId="0" borderId="5" xfId="22" applyFont="1" applyBorder="1" applyAlignment="1">
      <alignment horizontal="center" vertical="center"/>
    </xf>
    <xf numFmtId="0" fontId="36" fillId="0" borderId="1" xfId="22" applyFont="1" applyBorder="1" applyAlignment="1">
      <alignment horizontal="right" vertical="center"/>
    </xf>
    <xf numFmtId="0" fontId="6" fillId="0" borderId="12" xfId="22" applyFont="1" applyBorder="1" applyAlignment="1">
      <alignment vertical="center"/>
    </xf>
    <xf numFmtId="0" fontId="6" fillId="0" borderId="14" xfId="22" applyFont="1" applyBorder="1" applyAlignment="1">
      <alignment vertical="center"/>
    </xf>
    <xf numFmtId="0" fontId="6" fillId="0" borderId="13" xfId="22" applyFont="1" applyBorder="1" applyAlignment="1">
      <alignment vertical="center"/>
    </xf>
    <xf numFmtId="0" fontId="59" fillId="0" borderId="0" xfId="22" applyFont="1" applyAlignment="1">
      <alignment horizontal="distributed" vertical="center"/>
    </xf>
    <xf numFmtId="0" fontId="36" fillId="0" borderId="12" xfId="22" applyFont="1" applyBorder="1" applyAlignment="1">
      <alignment horizontal="left" vertical="center" indent="1"/>
    </xf>
    <xf numFmtId="0" fontId="36" fillId="0" borderId="14" xfId="22" applyFont="1" applyBorder="1" applyAlignment="1">
      <alignment horizontal="left" vertical="center" indent="1" shrinkToFit="1"/>
    </xf>
    <xf numFmtId="0" fontId="36" fillId="0" borderId="14" xfId="22" applyFont="1" applyBorder="1" applyAlignment="1">
      <alignment horizontal="left" vertical="center" indent="1"/>
    </xf>
    <xf numFmtId="0" fontId="36" fillId="0" borderId="91" xfId="22" applyFont="1" applyBorder="1" applyAlignment="1">
      <alignment vertical="center"/>
    </xf>
    <xf numFmtId="0" fontId="36" fillId="0" borderId="4" xfId="22" applyFont="1" applyBorder="1" applyAlignment="1">
      <alignment horizontal="right" vertical="center"/>
    </xf>
    <xf numFmtId="0" fontId="6" fillId="0" borderId="15" xfId="22" applyFont="1" applyBorder="1" applyAlignment="1">
      <alignment vertical="center"/>
    </xf>
    <xf numFmtId="0" fontId="6" fillId="0" borderId="16" xfId="22" applyFont="1" applyBorder="1" applyAlignment="1">
      <alignment vertical="center"/>
    </xf>
    <xf numFmtId="0" fontId="6" fillId="0" borderId="6" xfId="22" applyFont="1" applyBorder="1" applyAlignment="1">
      <alignment vertical="center"/>
    </xf>
    <xf numFmtId="0" fontId="6" fillId="0" borderId="8" xfId="22" applyFont="1" applyBorder="1" applyAlignment="1">
      <alignment vertical="center"/>
    </xf>
    <xf numFmtId="0" fontId="6" fillId="0" borderId="7" xfId="22" applyFont="1" applyBorder="1" applyAlignment="1">
      <alignment vertical="center"/>
    </xf>
    <xf numFmtId="0" fontId="36" fillId="0" borderId="15" xfId="22" applyFont="1" applyBorder="1" applyAlignment="1">
      <alignment horizontal="left" vertical="center" indent="1"/>
    </xf>
    <xf numFmtId="0" fontId="36" fillId="0" borderId="16" xfId="22" applyFont="1" applyBorder="1" applyAlignment="1">
      <alignment horizontal="left" vertical="center" indent="1" shrinkToFit="1"/>
    </xf>
    <xf numFmtId="0" fontId="36" fillId="0" borderId="16" xfId="22" applyFont="1" applyBorder="1" applyAlignment="1">
      <alignment horizontal="left" vertical="center" indent="1"/>
    </xf>
    <xf numFmtId="0" fontId="36" fillId="0" borderId="92" xfId="22" applyFont="1" applyBorder="1" applyAlignment="1">
      <alignment vertical="center"/>
    </xf>
    <xf numFmtId="0" fontId="36" fillId="0" borderId="93" xfId="22" applyFont="1" applyBorder="1" applyAlignment="1">
      <alignment vertical="center"/>
    </xf>
    <xf numFmtId="0" fontId="36" fillId="0" borderId="17" xfId="22" applyFont="1" applyBorder="1" applyAlignment="1">
      <alignment horizontal="right" vertical="center"/>
    </xf>
    <xf numFmtId="0" fontId="6" fillId="0" borderId="4" xfId="22" applyFont="1" applyBorder="1" applyAlignment="1">
      <alignment vertical="center"/>
    </xf>
    <xf numFmtId="0" fontId="36" fillId="0" borderId="94" xfId="22" applyFont="1" applyBorder="1" applyAlignment="1">
      <alignment vertical="center"/>
    </xf>
    <xf numFmtId="0" fontId="36" fillId="0" borderId="95" xfId="22" applyFont="1" applyBorder="1" applyAlignment="1">
      <alignment vertical="center"/>
    </xf>
    <xf numFmtId="0" fontId="6" fillId="0" borderId="5" xfId="22" applyFont="1" applyBorder="1" applyAlignment="1">
      <alignment vertical="center"/>
    </xf>
    <xf numFmtId="0" fontId="36" fillId="0" borderId="96" xfId="22" applyFont="1" applyBorder="1" applyAlignment="1">
      <alignment vertical="center"/>
    </xf>
    <xf numFmtId="0" fontId="36" fillId="0" borderId="97" xfId="22" applyFont="1" applyBorder="1" applyAlignment="1">
      <alignment vertical="center"/>
    </xf>
    <xf numFmtId="0" fontId="36" fillId="0" borderId="5" xfId="22" applyFont="1" applyBorder="1" applyAlignment="1">
      <alignment horizontal="right" vertical="center"/>
    </xf>
    <xf numFmtId="0" fontId="6" fillId="0" borderId="17" xfId="22" applyFont="1" applyBorder="1" applyAlignment="1">
      <alignment vertical="center"/>
    </xf>
    <xf numFmtId="0" fontId="36" fillId="0" borderId="1" xfId="22" applyFont="1" applyBorder="1" applyAlignment="1">
      <alignment horizontal="center" vertical="center"/>
    </xf>
    <xf numFmtId="0" fontId="36" fillId="0" borderId="6" xfId="22" applyFont="1" applyBorder="1" applyAlignment="1">
      <alignment horizontal="left" vertical="center" indent="1"/>
    </xf>
    <xf numFmtId="0" fontId="36" fillId="0" borderId="7" xfId="22" applyFont="1" applyBorder="1" applyAlignment="1">
      <alignment horizontal="left" vertical="center" indent="1" shrinkToFit="1"/>
    </xf>
    <xf numFmtId="0" fontId="36" fillId="0" borderId="7" xfId="22" applyFont="1" applyBorder="1" applyAlignment="1">
      <alignment horizontal="left" vertical="center" indent="1"/>
    </xf>
    <xf numFmtId="0" fontId="36" fillId="0" borderId="98" xfId="22" applyFont="1" applyBorder="1" applyAlignment="1">
      <alignment horizontal="center" vertical="center"/>
    </xf>
    <xf numFmtId="0" fontId="61" fillId="0" borderId="0" xfId="27" applyFont="1" applyAlignment="1">
      <alignment vertical="center"/>
    </xf>
    <xf numFmtId="0" fontId="61" fillId="0" borderId="0" xfId="27" applyFont="1" applyBorder="1" applyAlignment="1">
      <alignment vertical="center"/>
    </xf>
    <xf numFmtId="0" fontId="62" fillId="11" borderId="0" xfId="27" applyFont="1" applyFill="1" applyBorder="1" applyAlignment="1">
      <alignment horizontal="center" vertical="top"/>
    </xf>
    <xf numFmtId="0" fontId="63" fillId="11" borderId="99" xfId="27" applyFont="1" applyFill="1" applyBorder="1" applyAlignment="1">
      <alignment vertical="center"/>
    </xf>
    <xf numFmtId="0" fontId="63" fillId="11" borderId="0" xfId="27" applyFont="1" applyFill="1" applyAlignment="1">
      <alignment vertical="center"/>
    </xf>
    <xf numFmtId="0" fontId="63" fillId="11" borderId="100" xfId="27" applyFont="1" applyFill="1" applyBorder="1" applyAlignment="1">
      <alignment vertical="center"/>
    </xf>
    <xf numFmtId="0" fontId="63" fillId="11" borderId="101" xfId="27" applyFont="1" applyFill="1" applyBorder="1" applyAlignment="1">
      <alignment vertical="center"/>
    </xf>
    <xf numFmtId="0" fontId="64" fillId="11" borderId="102" xfId="27" applyFont="1" applyFill="1" applyBorder="1" applyAlignment="1">
      <alignment horizontal="center" vertical="center" wrapText="1"/>
    </xf>
    <xf numFmtId="0" fontId="65" fillId="11" borderId="102" xfId="27" applyFont="1" applyFill="1" applyBorder="1" applyAlignment="1">
      <alignment horizontal="center" vertical="center" wrapText="1"/>
    </xf>
    <xf numFmtId="0" fontId="65" fillId="11" borderId="0" xfId="27" applyFont="1" applyFill="1" applyAlignment="1">
      <alignment vertical="center"/>
    </xf>
    <xf numFmtId="0" fontId="66" fillId="11" borderId="0" xfId="27" applyFont="1" applyFill="1" applyAlignment="1">
      <alignment vertical="center"/>
    </xf>
    <xf numFmtId="0" fontId="65" fillId="11" borderId="103" xfId="27" applyFont="1" applyFill="1" applyBorder="1" applyAlignment="1">
      <alignment horizontal="distributed" vertical="center" wrapText="1"/>
    </xf>
    <xf numFmtId="0" fontId="66" fillId="11" borderId="103" xfId="27" applyFont="1" applyFill="1" applyBorder="1" applyAlignment="1">
      <alignment horizontal="distributed" vertical="center" wrapText="1"/>
    </xf>
    <xf numFmtId="0" fontId="65" fillId="11" borderId="103" xfId="27" applyFont="1" applyFill="1" applyBorder="1" applyAlignment="1">
      <alignment horizontal="distributed" vertical="center"/>
    </xf>
    <xf numFmtId="0" fontId="65" fillId="11" borderId="103" xfId="27" applyFont="1" applyFill="1" applyBorder="1" applyAlignment="1">
      <alignment horizontal="center" vertical="center" wrapText="1"/>
    </xf>
    <xf numFmtId="0" fontId="67" fillId="11" borderId="103" xfId="27" applyFont="1" applyFill="1" applyBorder="1" applyAlignment="1">
      <alignment horizontal="distributed" vertical="center" wrapText="1"/>
    </xf>
    <xf numFmtId="0" fontId="64" fillId="11" borderId="103" xfId="27" applyFont="1" applyFill="1" applyBorder="1" applyAlignment="1">
      <alignment horizontal="distributed" vertical="center" wrapText="1"/>
    </xf>
    <xf numFmtId="0" fontId="67" fillId="11" borderId="104" xfId="27" applyFont="1" applyFill="1" applyBorder="1" applyAlignment="1">
      <alignment horizontal="distributed" vertical="center" wrapText="1"/>
    </xf>
    <xf numFmtId="0" fontId="63" fillId="11" borderId="0" xfId="27" applyFont="1" applyFill="1" applyBorder="1" applyAlignment="1">
      <alignment vertical="center"/>
    </xf>
    <xf numFmtId="0" fontId="63" fillId="11" borderId="105" xfId="27" applyFont="1" applyFill="1" applyBorder="1" applyAlignment="1">
      <alignment vertical="center"/>
    </xf>
    <xf numFmtId="0" fontId="67" fillId="11" borderId="102" xfId="27" applyFont="1" applyFill="1" applyBorder="1" applyAlignment="1">
      <alignment horizontal="distributed" vertical="center"/>
    </xf>
    <xf numFmtId="0" fontId="67" fillId="11" borderId="102" xfId="27" applyFont="1" applyFill="1" applyBorder="1" applyAlignment="1">
      <alignment horizontal="distributed" vertical="center" wrapText="1"/>
    </xf>
    <xf numFmtId="0" fontId="63" fillId="11" borderId="106" xfId="27" applyFont="1" applyFill="1" applyBorder="1" applyAlignment="1">
      <alignment vertical="center"/>
    </xf>
    <xf numFmtId="0" fontId="63" fillId="11" borderId="107" xfId="27" applyFont="1" applyFill="1" applyBorder="1" applyAlignment="1">
      <alignment vertical="center"/>
    </xf>
    <xf numFmtId="0" fontId="63" fillId="11" borderId="108" xfId="27" applyFont="1" applyFill="1" applyBorder="1" applyAlignment="1">
      <alignment vertical="center"/>
    </xf>
    <xf numFmtId="0" fontId="65" fillId="11" borderId="102" xfId="27" applyFont="1" applyFill="1" applyBorder="1" applyAlignment="1">
      <alignment horizontal="center" vertical="center"/>
    </xf>
    <xf numFmtId="0" fontId="63" fillId="0" borderId="109" xfId="27" applyFont="1" applyBorder="1" applyAlignment="1">
      <alignment horizontal="left" vertical="center" wrapText="1"/>
    </xf>
    <xf numFmtId="0" fontId="63" fillId="11" borderId="102" xfId="27" applyFont="1" applyFill="1" applyBorder="1" applyAlignment="1">
      <alignment horizontal="left" vertical="center" indent="1"/>
    </xf>
    <xf numFmtId="0" fontId="63" fillId="11" borderId="102" xfId="27" applyFont="1" applyFill="1" applyBorder="1" applyAlignment="1">
      <alignment horizontal="left" vertical="center" wrapText="1" indent="1"/>
    </xf>
    <xf numFmtId="0" fontId="66" fillId="11" borderId="99" xfId="27" applyFont="1" applyFill="1" applyBorder="1" applyAlignment="1">
      <alignment horizontal="left" vertical="center" wrapText="1" indent="1"/>
    </xf>
    <xf numFmtId="0" fontId="66" fillId="11" borderId="100" xfId="27" applyFont="1" applyFill="1" applyBorder="1" applyAlignment="1">
      <alignment horizontal="left" vertical="center" wrapText="1"/>
    </xf>
    <xf numFmtId="0" fontId="66" fillId="11" borderId="101" xfId="27" applyFont="1" applyFill="1" applyBorder="1" applyAlignment="1">
      <alignment horizontal="left" vertical="center" wrapText="1" indent="1"/>
    </xf>
    <xf numFmtId="0" fontId="65" fillId="11" borderId="99" xfId="27" applyFont="1" applyFill="1" applyBorder="1" applyAlignment="1">
      <alignment horizontal="center" vertical="center"/>
    </xf>
    <xf numFmtId="0" fontId="63" fillId="11" borderId="101" xfId="27" applyFont="1" applyFill="1" applyBorder="1" applyAlignment="1">
      <alignment horizontal="center" vertical="center"/>
    </xf>
    <xf numFmtId="0" fontId="65" fillId="11" borderId="104" xfId="27" applyFont="1" applyFill="1" applyBorder="1" applyAlignment="1">
      <alignment horizontal="center" vertical="center"/>
    </xf>
    <xf numFmtId="0" fontId="63" fillId="11" borderId="0" xfId="27" applyFont="1" applyFill="1" applyBorder="1" applyAlignment="1">
      <alignment horizontal="center" vertical="center"/>
    </xf>
    <xf numFmtId="0" fontId="65" fillId="11" borderId="102" xfId="27" applyFont="1" applyFill="1" applyBorder="1" applyAlignment="1">
      <alignment horizontal="left" vertical="center"/>
    </xf>
    <xf numFmtId="0" fontId="63" fillId="11" borderId="102" xfId="27" applyFont="1" applyFill="1" applyBorder="1" applyAlignment="1">
      <alignment vertical="center"/>
    </xf>
    <xf numFmtId="0" fontId="68" fillId="0" borderId="109" xfId="27" applyFont="1" applyBorder="1" applyAlignment="1">
      <alignment vertical="center" wrapText="1"/>
    </xf>
    <xf numFmtId="0" fontId="69" fillId="11" borderId="102" xfId="27" applyFont="1" applyFill="1" applyBorder="1" applyAlignment="1">
      <alignment vertical="center" wrapText="1"/>
    </xf>
    <xf numFmtId="0" fontId="66" fillId="11" borderId="104" xfId="27" applyFont="1" applyFill="1" applyBorder="1" applyAlignment="1">
      <alignment horizontal="left" vertical="center" wrapText="1" indent="1"/>
    </xf>
    <xf numFmtId="0" fontId="66" fillId="11" borderId="0" xfId="27" applyFont="1" applyFill="1" applyBorder="1" applyAlignment="1">
      <alignment horizontal="left" vertical="center" wrapText="1"/>
    </xf>
    <xf numFmtId="0" fontId="66" fillId="11" borderId="105" xfId="27" applyFont="1" applyFill="1" applyBorder="1" applyAlignment="1">
      <alignment horizontal="left" vertical="center" wrapText="1" indent="1"/>
    </xf>
    <xf numFmtId="0" fontId="65" fillId="11" borderId="104" xfId="27" applyFont="1" applyFill="1" applyBorder="1" applyAlignment="1">
      <alignment horizontal="center" vertical="center" wrapText="1"/>
    </xf>
    <xf numFmtId="0" fontId="63" fillId="11" borderId="105" xfId="27" applyFont="1" applyFill="1" applyBorder="1" applyAlignment="1">
      <alignment horizontal="left" vertical="center"/>
    </xf>
    <xf numFmtId="0" fontId="63" fillId="0" borderId="110" xfId="27" applyFont="1" applyBorder="1" applyAlignment="1">
      <alignment vertical="center" wrapText="1"/>
    </xf>
    <xf numFmtId="0" fontId="63" fillId="11" borderId="106" xfId="27" applyFont="1" applyFill="1" applyBorder="1" applyAlignment="1">
      <alignment horizontal="center" vertical="center"/>
    </xf>
    <xf numFmtId="0" fontId="63" fillId="11" borderId="108" xfId="27" applyFont="1" applyFill="1" applyBorder="1" applyAlignment="1">
      <alignment horizontal="center" vertical="center"/>
    </xf>
    <xf numFmtId="0" fontId="63" fillId="11" borderId="107" xfId="27" applyFont="1" applyFill="1" applyBorder="1" applyAlignment="1">
      <alignment horizontal="center" vertical="center"/>
    </xf>
    <xf numFmtId="0" fontId="68" fillId="11" borderId="103" xfId="27" applyFont="1" applyFill="1" applyBorder="1" applyAlignment="1">
      <alignment horizontal="center" vertical="center" wrapText="1"/>
    </xf>
    <xf numFmtId="0" fontId="65" fillId="11" borderId="110" xfId="27" applyFont="1" applyFill="1" applyBorder="1" applyAlignment="1">
      <alignment horizontal="center" vertical="center"/>
    </xf>
    <xf numFmtId="0" fontId="66" fillId="11" borderId="110" xfId="27" applyFont="1" applyFill="1" applyBorder="1" applyAlignment="1">
      <alignment horizontal="center" vertical="center"/>
    </xf>
    <xf numFmtId="0" fontId="65" fillId="0" borderId="110" xfId="27" applyFont="1" applyBorder="1" applyAlignment="1">
      <alignment horizontal="right" vertical="center"/>
    </xf>
    <xf numFmtId="0" fontId="68" fillId="11" borderId="99" xfId="27" applyFont="1" applyFill="1" applyBorder="1" applyAlignment="1">
      <alignment horizontal="center" vertical="center"/>
    </xf>
    <xf numFmtId="0" fontId="68" fillId="11" borderId="101" xfId="27" applyFont="1" applyFill="1" applyBorder="1" applyAlignment="1">
      <alignment horizontal="center" vertical="center"/>
    </xf>
    <xf numFmtId="0" fontId="66" fillId="11" borderId="106" xfId="27" applyFont="1" applyFill="1" applyBorder="1" applyAlignment="1">
      <alignment horizontal="left" vertical="center" wrapText="1" indent="1"/>
    </xf>
    <xf numFmtId="0" fontId="66" fillId="11" borderId="107" xfId="27" applyFont="1" applyFill="1" applyBorder="1" applyAlignment="1">
      <alignment horizontal="left" vertical="center" wrapText="1"/>
    </xf>
    <xf numFmtId="0" fontId="66" fillId="11" borderId="108" xfId="27" applyFont="1" applyFill="1" applyBorder="1" applyAlignment="1">
      <alignment horizontal="left" vertical="center" wrapText="1" indent="1"/>
    </xf>
    <xf numFmtId="0" fontId="63" fillId="11" borderId="99" xfId="27" applyFont="1" applyFill="1" applyBorder="1" applyAlignment="1">
      <alignment horizontal="center" vertical="center" wrapText="1"/>
    </xf>
    <xf numFmtId="0" fontId="63" fillId="11" borderId="100" xfId="27" applyFont="1" applyFill="1" applyBorder="1" applyAlignment="1">
      <alignment horizontal="center" vertical="center" wrapText="1"/>
    </xf>
    <xf numFmtId="0" fontId="63" fillId="11" borderId="101" xfId="27" applyFont="1" applyFill="1" applyBorder="1" applyAlignment="1">
      <alignment horizontal="center" vertical="center" wrapText="1"/>
    </xf>
    <xf numFmtId="0" fontId="65" fillId="11" borderId="110" xfId="27" applyFont="1" applyFill="1" applyBorder="1" applyAlignment="1">
      <alignment horizontal="center" vertical="center" wrapText="1"/>
    </xf>
    <xf numFmtId="0" fontId="68" fillId="11" borderId="110" xfId="27" applyFont="1" applyFill="1" applyBorder="1" applyAlignment="1">
      <alignment horizontal="left" vertical="center"/>
    </xf>
    <xf numFmtId="0" fontId="68" fillId="11" borderId="103" xfId="27" applyFont="1" applyFill="1" applyBorder="1" applyAlignment="1">
      <alignment horizontal="distributed" vertical="center" wrapText="1"/>
    </xf>
    <xf numFmtId="0" fontId="67" fillId="11" borderId="103" xfId="27" applyFont="1" applyFill="1" applyBorder="1" applyAlignment="1">
      <alignment horizontal="distributed" vertical="center"/>
    </xf>
    <xf numFmtId="0" fontId="68" fillId="11" borderId="102" xfId="27" applyFont="1" applyFill="1" applyBorder="1" applyAlignment="1">
      <alignment horizontal="center" vertical="center" wrapText="1"/>
    </xf>
    <xf numFmtId="0" fontId="65" fillId="11" borderId="109" xfId="27" applyFont="1" applyFill="1" applyBorder="1" applyAlignment="1">
      <alignment horizontal="center" vertical="center"/>
    </xf>
    <xf numFmtId="0" fontId="63" fillId="11" borderId="102" xfId="27" applyFont="1" applyFill="1" applyBorder="1" applyAlignment="1">
      <alignment horizontal="center" vertical="center" shrinkToFit="1"/>
    </xf>
    <xf numFmtId="0" fontId="63" fillId="11" borderId="109" xfId="27" applyFont="1" applyFill="1" applyBorder="1" applyAlignment="1">
      <alignment horizontal="center" vertical="center" shrinkToFit="1"/>
    </xf>
    <xf numFmtId="0" fontId="61" fillId="0" borderId="0" xfId="27" applyFont="1" applyBorder="1" applyAlignment="1">
      <alignment horizontal="center" vertical="center"/>
    </xf>
    <xf numFmtId="178" fontId="65" fillId="11" borderId="102" xfId="27" applyNumberFormat="1" applyFont="1" applyFill="1" applyBorder="1" applyAlignment="1">
      <alignment horizontal="left" vertical="center" indent="1"/>
    </xf>
    <xf numFmtId="0" fontId="65" fillId="11" borderId="102" xfId="27" applyFont="1" applyFill="1" applyBorder="1" applyAlignment="1">
      <alignment horizontal="left" vertical="center" indent="1"/>
    </xf>
    <xf numFmtId="0" fontId="63" fillId="11" borderId="102" xfId="27" applyFont="1" applyFill="1" applyBorder="1" applyAlignment="1">
      <alignment horizontal="left" vertical="center"/>
    </xf>
    <xf numFmtId="0" fontId="65" fillId="11" borderId="102" xfId="27" applyFont="1" applyFill="1" applyBorder="1" applyAlignment="1">
      <alignment horizontal="right" vertical="center"/>
    </xf>
    <xf numFmtId="0" fontId="68" fillId="11" borderId="110" xfId="27" applyFont="1" applyFill="1" applyBorder="1" applyAlignment="1">
      <alignment horizontal="center" vertical="center" wrapText="1"/>
    </xf>
    <xf numFmtId="0" fontId="63" fillId="11" borderId="110" xfId="27" applyFont="1" applyFill="1" applyBorder="1" applyAlignment="1">
      <alignment horizontal="center" vertical="center" shrinkToFit="1"/>
    </xf>
    <xf numFmtId="0" fontId="70" fillId="11" borderId="0" xfId="27" applyFont="1" applyFill="1" applyBorder="1" applyAlignment="1">
      <alignment horizontal="left" vertical="center"/>
    </xf>
    <xf numFmtId="0" fontId="65" fillId="11" borderId="111" xfId="27" applyFont="1" applyFill="1" applyBorder="1" applyAlignment="1">
      <alignment horizontal="center" vertical="center"/>
    </xf>
    <xf numFmtId="0" fontId="1" fillId="0" borderId="0" xfId="26"/>
    <xf numFmtId="0" fontId="1" fillId="0" borderId="112" xfId="27" applyFont="1" applyBorder="1" applyAlignment="1">
      <alignment vertical="center" wrapText="1"/>
    </xf>
    <xf numFmtId="0" fontId="1" fillId="0" borderId="113" xfId="27" applyFont="1" applyBorder="1" applyAlignment="1">
      <alignment vertical="center"/>
    </xf>
    <xf numFmtId="0" fontId="1" fillId="0" borderId="114" xfId="27" applyFont="1" applyBorder="1" applyAlignment="1">
      <alignment vertical="center"/>
    </xf>
    <xf numFmtId="0" fontId="1" fillId="0" borderId="115" xfId="27" applyFont="1" applyBorder="1" applyAlignment="1">
      <alignment vertical="center"/>
    </xf>
    <xf numFmtId="0" fontId="1" fillId="0" borderId="0" xfId="27" applyFont="1" applyBorder="1" applyAlignment="1">
      <alignment vertical="center"/>
    </xf>
    <xf numFmtId="0" fontId="1" fillId="0" borderId="116" xfId="27" applyFont="1" applyBorder="1" applyAlignment="1">
      <alignment vertical="center"/>
    </xf>
    <xf numFmtId="0" fontId="66" fillId="11" borderId="111" xfId="27" applyFont="1" applyFill="1" applyBorder="1" applyAlignment="1">
      <alignment horizontal="center" vertical="center" wrapText="1"/>
    </xf>
    <xf numFmtId="0" fontId="63" fillId="0" borderId="102" xfId="27" applyFont="1" applyBorder="1" applyAlignment="1">
      <alignment horizontal="left" vertical="center" wrapText="1"/>
    </xf>
    <xf numFmtId="0" fontId="63" fillId="0" borderId="102" xfId="27" applyFont="1" applyBorder="1" applyAlignment="1">
      <alignment horizontal="left" vertical="center"/>
    </xf>
    <xf numFmtId="0" fontId="66" fillId="11" borderId="109" xfId="27" applyFont="1" applyFill="1" applyBorder="1" applyAlignment="1">
      <alignment horizontal="left" vertical="center" wrapText="1"/>
    </xf>
    <xf numFmtId="0" fontId="63" fillId="11" borderId="111" xfId="27" applyFont="1" applyFill="1" applyBorder="1" applyAlignment="1">
      <alignment horizontal="center" vertical="center"/>
    </xf>
    <xf numFmtId="0" fontId="66" fillId="0" borderId="109" xfId="27" applyFont="1" applyBorder="1" applyAlignment="1">
      <alignment horizontal="left" vertical="center" wrapText="1"/>
    </xf>
    <xf numFmtId="0" fontId="63" fillId="11" borderId="102" xfId="27" applyFont="1" applyFill="1" applyBorder="1" applyAlignment="1">
      <alignment horizontal="center" vertical="center"/>
    </xf>
    <xf numFmtId="0" fontId="63" fillId="0" borderId="110" xfId="27" applyFont="1" applyBorder="1" applyAlignment="1">
      <alignment horizontal="center" vertical="center" wrapText="1"/>
    </xf>
    <xf numFmtId="0" fontId="1" fillId="0" borderId="117" xfId="27" applyFont="1" applyBorder="1" applyAlignment="1">
      <alignment vertical="center"/>
    </xf>
    <xf numFmtId="0" fontId="1" fillId="0" borderId="118" xfId="27" applyFont="1" applyBorder="1" applyAlignment="1">
      <alignment vertical="center"/>
    </xf>
    <xf numFmtId="0" fontId="1" fillId="0" borderId="119" xfId="27" applyFont="1" applyBorder="1" applyAlignment="1">
      <alignment vertical="center"/>
    </xf>
    <xf numFmtId="0" fontId="63" fillId="11" borderId="104" xfId="28" applyFont="1" applyFill="1" applyBorder="1" applyAlignment="1">
      <alignment vertical="center"/>
    </xf>
    <xf numFmtId="0" fontId="64" fillId="12" borderId="102" xfId="28" applyFont="1" applyFill="1" applyBorder="1" applyAlignment="1">
      <alignment horizontal="center" vertical="center" wrapText="1"/>
    </xf>
    <xf numFmtId="0" fontId="65" fillId="12" borderId="102" xfId="28" applyFont="1" applyFill="1" applyBorder="1" applyAlignment="1">
      <alignment horizontal="center" vertical="center" wrapText="1"/>
    </xf>
    <xf numFmtId="0" fontId="65" fillId="12" borderId="103" xfId="28" applyFont="1" applyFill="1" applyBorder="1" applyAlignment="1">
      <alignment horizontal="distributed" vertical="center" wrapText="1"/>
    </xf>
    <xf numFmtId="0" fontId="63" fillId="11" borderId="104" xfId="28" applyFont="1" applyFill="1" applyBorder="1" applyAlignment="1">
      <alignment horizontal="distributed" vertical="center" wrapText="1"/>
    </xf>
    <xf numFmtId="0" fontId="66" fillId="12" borderId="103" xfId="28" applyFont="1" applyFill="1" applyBorder="1" applyAlignment="1">
      <alignment horizontal="distributed" vertical="center" wrapText="1"/>
    </xf>
    <xf numFmtId="0" fontId="65" fillId="12" borderId="103" xfId="28" applyFont="1" applyFill="1" applyBorder="1" applyAlignment="1">
      <alignment horizontal="distributed" vertical="center"/>
    </xf>
    <xf numFmtId="0" fontId="65" fillId="12" borderId="103" xfId="28" applyFont="1" applyFill="1" applyBorder="1" applyAlignment="1">
      <alignment horizontal="center" vertical="center" wrapText="1"/>
    </xf>
    <xf numFmtId="0" fontId="67" fillId="12" borderId="103" xfId="28" applyFont="1" applyFill="1" applyBorder="1" applyAlignment="1">
      <alignment horizontal="distributed" vertical="center" wrapText="1"/>
    </xf>
    <xf numFmtId="0" fontId="63" fillId="11" borderId="0" xfId="28" applyFont="1" applyFill="1" applyBorder="1" applyAlignment="1">
      <alignment horizontal="distributed" vertical="center" wrapText="1"/>
    </xf>
    <xf numFmtId="0" fontId="64" fillId="12" borderId="103" xfId="28" applyFont="1" applyFill="1" applyBorder="1" applyAlignment="1">
      <alignment horizontal="distributed" vertical="center" wrapText="1"/>
    </xf>
    <xf numFmtId="0" fontId="67" fillId="12" borderId="104" xfId="28" applyFont="1" applyFill="1" applyBorder="1" applyAlignment="1">
      <alignment horizontal="distributed" vertical="center" wrapText="1"/>
    </xf>
    <xf numFmtId="0" fontId="67" fillId="12" borderId="102" xfId="28" applyFont="1" applyFill="1" applyBorder="1" applyAlignment="1">
      <alignment horizontal="distributed" vertical="center"/>
    </xf>
    <xf numFmtId="0" fontId="67" fillId="12" borderId="102" xfId="28" applyFont="1" applyFill="1" applyBorder="1" applyAlignment="1">
      <alignment horizontal="distributed" vertical="center" wrapText="1"/>
    </xf>
    <xf numFmtId="0" fontId="71" fillId="11" borderId="0" xfId="28" applyFont="1" applyFill="1" applyBorder="1" applyAlignment="1">
      <alignment horizontal="distributed" vertical="center" wrapText="1"/>
    </xf>
    <xf numFmtId="0" fontId="65" fillId="0" borderId="109" xfId="28" applyFont="1" applyBorder="1" applyAlignment="1">
      <alignment horizontal="left" vertical="center" wrapText="1"/>
    </xf>
    <xf numFmtId="0" fontId="65" fillId="0" borderId="102" xfId="28" applyFont="1" applyBorder="1" applyAlignment="1">
      <alignment vertical="center" wrapText="1"/>
    </xf>
    <xf numFmtId="0" fontId="65" fillId="0" borderId="102" xfId="28" applyFont="1" applyBorder="1" applyAlignment="1">
      <alignment horizontal="center" vertical="center"/>
    </xf>
    <xf numFmtId="0" fontId="68" fillId="0" borderId="102" xfId="28" applyFont="1" applyBorder="1" applyAlignment="1">
      <alignment horizontal="center" vertical="center" wrapText="1"/>
    </xf>
    <xf numFmtId="0" fontId="72" fillId="11" borderId="0" xfId="28" applyFont="1" applyFill="1" applyBorder="1" applyAlignment="1">
      <alignment horizontal="left" vertical="center"/>
    </xf>
    <xf numFmtId="0" fontId="65" fillId="0" borderId="110" xfId="28" applyFont="1" applyBorder="1" applyAlignment="1">
      <alignment horizontal="center" vertical="center" wrapText="1"/>
    </xf>
    <xf numFmtId="0" fontId="65" fillId="11" borderId="105" xfId="28" applyFont="1" applyFill="1" applyBorder="1" applyAlignment="1">
      <alignment vertical="center"/>
    </xf>
    <xf numFmtId="0" fontId="68" fillId="0" borderId="103" xfId="28" applyFont="1" applyBorder="1" applyAlignment="1">
      <alignment horizontal="center" vertical="center" wrapText="1"/>
    </xf>
    <xf numFmtId="0" fontId="63" fillId="0" borderId="99" xfId="28" applyFont="1" applyBorder="1" applyAlignment="1">
      <alignment horizontal="center" vertical="center" wrapText="1"/>
    </xf>
    <xf numFmtId="0" fontId="63" fillId="0" borderId="100" xfId="28" applyFont="1" applyBorder="1" applyAlignment="1">
      <alignment horizontal="center" vertical="center" wrapText="1"/>
    </xf>
    <xf numFmtId="0" fontId="63" fillId="0" borderId="101" xfId="28" applyFont="1" applyBorder="1" applyAlignment="1">
      <alignment horizontal="center" vertical="center" wrapText="1"/>
    </xf>
    <xf numFmtId="0" fontId="65" fillId="12" borderId="110" xfId="28" applyFont="1" applyFill="1" applyBorder="1" applyAlignment="1">
      <alignment horizontal="center" vertical="center" wrapText="1"/>
    </xf>
    <xf numFmtId="0" fontId="68" fillId="12" borderId="103" xfId="28" applyFont="1" applyFill="1" applyBorder="1" applyAlignment="1">
      <alignment horizontal="distributed" vertical="center" wrapText="1"/>
    </xf>
    <xf numFmtId="0" fontId="73" fillId="11" borderId="0" xfId="28" applyFont="1" applyFill="1" applyBorder="1" applyAlignment="1">
      <alignment horizontal="distributed" vertical="center" wrapText="1"/>
    </xf>
    <xf numFmtId="0" fontId="67" fillId="12" borderId="103" xfId="28" applyFont="1" applyFill="1" applyBorder="1" applyAlignment="1">
      <alignment horizontal="distributed" vertical="center"/>
    </xf>
    <xf numFmtId="0" fontId="71" fillId="11" borderId="104" xfId="28" applyFont="1" applyFill="1" applyBorder="1" applyAlignment="1">
      <alignment horizontal="distributed" vertical="center" wrapText="1"/>
    </xf>
    <xf numFmtId="0" fontId="63" fillId="0" borderId="109" xfId="28" applyFont="1" applyBorder="1" applyAlignment="1">
      <alignment horizontal="center" vertical="center" shrinkToFit="1"/>
    </xf>
    <xf numFmtId="0" fontId="63" fillId="0" borderId="106" xfId="28" applyFont="1" applyBorder="1" applyAlignment="1">
      <alignment vertical="center"/>
    </xf>
    <xf numFmtId="0" fontId="63" fillId="0" borderId="107" xfId="28" applyFont="1" applyBorder="1" applyAlignment="1">
      <alignment vertical="center"/>
    </xf>
    <xf numFmtId="0" fontId="63" fillId="0" borderId="108" xfId="28" applyFont="1" applyBorder="1" applyAlignment="1">
      <alignment vertical="center"/>
    </xf>
    <xf numFmtId="0" fontId="65" fillId="0" borderId="102" xfId="28" applyFont="1" applyBorder="1" applyAlignment="1">
      <alignment horizontal="right" vertical="center"/>
    </xf>
    <xf numFmtId="0" fontId="65" fillId="0" borderId="102" xfId="28" applyFont="1" applyBorder="1" applyAlignment="1">
      <alignment horizontal="left" vertical="center"/>
    </xf>
    <xf numFmtId="0" fontId="63" fillId="0" borderId="0" xfId="28" applyFont="1" applyAlignment="1">
      <alignment vertical="center"/>
    </xf>
    <xf numFmtId="49" fontId="65" fillId="11" borderId="102" xfId="28" applyNumberFormat="1" applyFont="1" applyFill="1" applyBorder="1" applyAlignment="1">
      <alignment horizontal="center" vertical="center"/>
    </xf>
    <xf numFmtId="0" fontId="68" fillId="0" borderId="110" xfId="28" applyFont="1" applyBorder="1" applyAlignment="1">
      <alignment horizontal="center" vertical="center" wrapText="1"/>
    </xf>
    <xf numFmtId="0" fontId="65" fillId="0" borderId="0" xfId="28" applyFont="1" applyAlignment="1">
      <alignment vertical="center"/>
    </xf>
    <xf numFmtId="0" fontId="63" fillId="0" borderId="102" xfId="28" applyFont="1" applyBorder="1" applyAlignment="1">
      <alignment horizontal="center" vertical="center" shrinkToFit="1"/>
    </xf>
    <xf numFmtId="0" fontId="74" fillId="11" borderId="0" xfId="28" applyFont="1" applyFill="1" applyBorder="1" applyAlignment="1">
      <alignment horizontal="center" vertical="top"/>
    </xf>
    <xf numFmtId="0" fontId="63" fillId="11" borderId="0" xfId="28" applyFont="1" applyFill="1" applyBorder="1" applyAlignment="1"/>
    <xf numFmtId="0" fontId="63" fillId="11" borderId="0" xfId="28" applyFont="1" applyFill="1" applyBorder="1" applyAlignment="1">
      <alignment horizontal="right" vertical="center"/>
    </xf>
    <xf numFmtId="0" fontId="63" fillId="11" borderId="0" xfId="28" applyFont="1" applyFill="1" applyBorder="1" applyAlignment="1">
      <alignment horizontal="left" vertical="center"/>
    </xf>
    <xf numFmtId="0" fontId="63" fillId="11" borderId="103" xfId="28" applyFont="1" applyFill="1" applyBorder="1" applyAlignment="1">
      <alignment vertical="center"/>
    </xf>
    <xf numFmtId="0" fontId="65" fillId="12" borderId="111" xfId="28" applyFont="1" applyFill="1" applyBorder="1" applyAlignment="1">
      <alignment horizontal="center" vertical="center"/>
    </xf>
    <xf numFmtId="0" fontId="72" fillId="11" borderId="0" xfId="28" applyFont="1" applyFill="1" applyAlignment="1">
      <alignment horizontal="left" vertical="center"/>
    </xf>
    <xf numFmtId="0" fontId="66" fillId="12" borderId="111" xfId="28" applyFont="1" applyFill="1" applyBorder="1" applyAlignment="1">
      <alignment horizontal="center" vertical="center" wrapText="1"/>
    </xf>
    <xf numFmtId="0" fontId="65" fillId="12" borderId="102" xfId="28" applyFont="1" applyFill="1" applyBorder="1" applyAlignment="1">
      <alignment horizontal="center" vertical="center"/>
    </xf>
    <xf numFmtId="0" fontId="65" fillId="0" borderId="102" xfId="28" applyFont="1" applyBorder="1" applyAlignment="1">
      <alignment horizontal="left" vertical="center" wrapText="1"/>
    </xf>
    <xf numFmtId="0" fontId="65" fillId="0" borderId="111" xfId="28" applyFont="1" applyBorder="1" applyAlignment="1">
      <alignment horizontal="center" vertical="center"/>
    </xf>
    <xf numFmtId="0" fontId="65" fillId="0" borderId="102" xfId="28" applyFont="1" applyBorder="1" applyAlignment="1">
      <alignment horizontal="center" vertical="center" wrapText="1"/>
    </xf>
    <xf numFmtId="0" fontId="65" fillId="0" borderId="109" xfId="28" applyFont="1" applyBorder="1" applyAlignment="1">
      <alignment horizontal="center" vertical="center"/>
    </xf>
    <xf numFmtId="0" fontId="68" fillId="0" borderId="99" xfId="28" applyFont="1" applyBorder="1" applyAlignment="1">
      <alignment horizontal="center" vertical="center"/>
    </xf>
    <xf numFmtId="0" fontId="68" fillId="0" borderId="101" xfId="28" applyFont="1" applyBorder="1" applyAlignment="1">
      <alignment horizontal="center" vertical="center"/>
    </xf>
    <xf numFmtId="0" fontId="63" fillId="0" borderId="102" xfId="28" applyFont="1" applyBorder="1" applyAlignment="1">
      <alignment horizontal="center" vertical="center"/>
    </xf>
    <xf numFmtId="0" fontId="63" fillId="0" borderId="99" xfId="28" applyFont="1" applyBorder="1" applyAlignment="1">
      <alignment vertical="center"/>
    </xf>
    <xf numFmtId="0" fontId="63" fillId="0" borderId="100" xfId="28" applyFont="1" applyBorder="1" applyAlignment="1">
      <alignment vertical="center"/>
    </xf>
    <xf numFmtId="0" fontId="63" fillId="0" borderId="101" xfId="28" applyFont="1" applyBorder="1" applyAlignment="1">
      <alignment vertical="center"/>
    </xf>
    <xf numFmtId="0" fontId="65" fillId="0" borderId="103" xfId="28" applyFont="1" applyBorder="1" applyAlignment="1">
      <alignment horizontal="distributed" vertical="center"/>
    </xf>
    <xf numFmtId="0" fontId="68" fillId="0" borderId="110" xfId="28" applyFont="1" applyBorder="1" applyAlignment="1">
      <alignment horizontal="left" vertical="center"/>
    </xf>
    <xf numFmtId="0" fontId="62" fillId="0" borderId="0" xfId="24" applyFont="1" applyFill="1" applyBorder="1" applyAlignment="1">
      <alignment horizontal="center" vertical="top"/>
    </xf>
    <xf numFmtId="0" fontId="74" fillId="0" borderId="0" xfId="24" applyFont="1" applyFill="1" applyAlignment="1">
      <alignment horizontal="center" vertical="top"/>
    </xf>
    <xf numFmtId="0" fontId="63" fillId="0" borderId="104" xfId="24" applyFont="1" applyFill="1" applyBorder="1" applyAlignment="1">
      <alignment vertical="center"/>
    </xf>
    <xf numFmtId="0" fontId="63" fillId="0" borderId="0" xfId="24" applyFont="1" applyFill="1" applyBorder="1" applyAlignment="1">
      <alignment vertical="center"/>
    </xf>
    <xf numFmtId="0" fontId="65" fillId="0" borderId="111" xfId="24" applyFont="1" applyFill="1" applyBorder="1" applyAlignment="1">
      <alignment horizontal="distributed" vertical="center"/>
    </xf>
    <xf numFmtId="0" fontId="65" fillId="0" borderId="0" xfId="24" applyFont="1" applyFill="1" applyBorder="1" applyAlignment="1">
      <alignment horizontal="distributed" vertical="center" wrapText="1"/>
    </xf>
    <xf numFmtId="0" fontId="63" fillId="0" borderId="0" xfId="24" applyFont="1" applyFill="1" applyAlignment="1">
      <alignment horizontal="distributed" vertical="center"/>
    </xf>
    <xf numFmtId="0" fontId="73" fillId="0" borderId="0" xfId="24" applyFont="1" applyFill="1" applyAlignment="1">
      <alignment horizontal="distributed" vertical="center"/>
    </xf>
    <xf numFmtId="0" fontId="70" fillId="0" borderId="105" xfId="24" applyFont="1" applyFill="1" applyBorder="1" applyAlignment="1">
      <alignment vertical="center"/>
    </xf>
    <xf numFmtId="0" fontId="66" fillId="0" borderId="103" xfId="24" applyFont="1" applyFill="1" applyBorder="1" applyAlignment="1">
      <alignment horizontal="distributed" vertical="center" wrapText="1"/>
    </xf>
    <xf numFmtId="0" fontId="65" fillId="0" borderId="103" xfId="24" applyFont="1" applyFill="1" applyBorder="1" applyAlignment="1">
      <alignment horizontal="distributed" vertical="center" wrapText="1"/>
    </xf>
    <xf numFmtId="0" fontId="63" fillId="0" borderId="104" xfId="24" applyFont="1" applyFill="1" applyBorder="1" applyAlignment="1">
      <alignment horizontal="distributed" vertical="center" wrapText="1"/>
    </xf>
    <xf numFmtId="0" fontId="65" fillId="0" borderId="103" xfId="24" applyFont="1" applyFill="1" applyBorder="1" applyAlignment="1">
      <alignment horizontal="center" vertical="center" wrapText="1"/>
    </xf>
    <xf numFmtId="0" fontId="63" fillId="0" borderId="0" xfId="24" applyFont="1" applyFill="1" applyBorder="1" applyAlignment="1">
      <alignment horizontal="distributed" vertical="center" wrapText="1"/>
    </xf>
    <xf numFmtId="0" fontId="63" fillId="0" borderId="105" xfId="24" applyFont="1" applyFill="1" applyBorder="1" applyAlignment="1">
      <alignment vertical="center"/>
    </xf>
    <xf numFmtId="0" fontId="65" fillId="0" borderId="111" xfId="24" applyFont="1" applyFill="1" applyBorder="1" applyAlignment="1">
      <alignment horizontal="center" vertical="center" wrapText="1"/>
    </xf>
    <xf numFmtId="0" fontId="65" fillId="0" borderId="102" xfId="24" applyFont="1" applyFill="1" applyBorder="1" applyAlignment="1">
      <alignment horizontal="distributed" vertical="center"/>
    </xf>
    <xf numFmtId="0" fontId="71" fillId="0" borderId="0" xfId="24" applyFont="1" applyFill="1" applyBorder="1" applyAlignment="1">
      <alignment horizontal="distributed" vertical="center" wrapText="1"/>
    </xf>
    <xf numFmtId="0" fontId="73" fillId="0" borderId="105" xfId="24" applyFont="1" applyFill="1" applyBorder="1" applyAlignment="1">
      <alignment horizontal="distributed" vertical="center" wrapText="1"/>
    </xf>
    <xf numFmtId="0" fontId="73" fillId="0" borderId="0" xfId="24" applyFont="1" applyFill="1" applyAlignment="1">
      <alignment horizontal="distributed" vertical="center" wrapText="1"/>
    </xf>
    <xf numFmtId="0" fontId="63" fillId="0" borderId="0" xfId="24" applyFont="1" applyFill="1" applyBorder="1" applyAlignment="1">
      <alignment horizontal="right" vertical="center"/>
    </xf>
    <xf numFmtId="0" fontId="63" fillId="0" borderId="104" xfId="24" applyFont="1" applyFill="1" applyBorder="1" applyAlignment="1">
      <alignment horizontal="distributed" vertical="center"/>
    </xf>
    <xf numFmtId="0" fontId="63" fillId="0" borderId="0" xfId="24" applyFont="1" applyFill="1" applyBorder="1" applyAlignment="1">
      <alignment horizontal="distributed" vertical="center"/>
    </xf>
    <xf numFmtId="0" fontId="63" fillId="0" borderId="105" xfId="24" applyFont="1" applyFill="1" applyBorder="1" applyAlignment="1">
      <alignment horizontal="distributed" vertical="center"/>
    </xf>
    <xf numFmtId="0" fontId="63" fillId="0" borderId="102" xfId="24" applyFont="1" applyFill="1" applyBorder="1" applyAlignment="1">
      <alignment vertical="center"/>
    </xf>
    <xf numFmtId="0" fontId="65" fillId="0" borderId="104" xfId="24" applyFont="1" applyFill="1" applyBorder="1" applyAlignment="1">
      <alignment horizontal="center" vertical="center"/>
    </xf>
    <xf numFmtId="0" fontId="63" fillId="0" borderId="0" xfId="24" applyFont="1" applyFill="1" applyBorder="1" applyAlignment="1">
      <alignment horizontal="center" vertical="center"/>
    </xf>
    <xf numFmtId="0" fontId="65" fillId="0" borderId="104" xfId="24" applyFont="1" applyFill="1" applyBorder="1" applyAlignment="1">
      <alignment horizontal="center" vertical="center" wrapText="1"/>
    </xf>
    <xf numFmtId="0" fontId="63" fillId="0" borderId="111" xfId="24" applyFont="1" applyFill="1" applyBorder="1" applyAlignment="1">
      <alignment horizontal="center" vertical="center"/>
    </xf>
    <xf numFmtId="0" fontId="63" fillId="0" borderId="106" xfId="24" applyFont="1" applyFill="1" applyBorder="1" applyAlignment="1">
      <alignment horizontal="center" vertical="center"/>
    </xf>
    <xf numFmtId="0" fontId="63" fillId="0" borderId="107" xfId="24" applyFont="1" applyFill="1" applyBorder="1" applyAlignment="1">
      <alignment horizontal="center" vertical="center"/>
    </xf>
    <xf numFmtId="0" fontId="65" fillId="0" borderId="0" xfId="24" applyFont="1" applyFill="1" applyBorder="1" applyAlignment="1">
      <alignment horizontal="distributed" vertical="center"/>
    </xf>
    <xf numFmtId="0" fontId="66" fillId="0" borderId="0" xfId="24" applyFont="1" applyFill="1" applyBorder="1" applyAlignment="1">
      <alignment horizontal="distributed" vertical="center"/>
    </xf>
    <xf numFmtId="0" fontId="73" fillId="0" borderId="0" xfId="24" applyFont="1" applyFill="1" applyBorder="1" applyAlignment="1">
      <alignment vertical="center"/>
    </xf>
    <xf numFmtId="0" fontId="73" fillId="0" borderId="105" xfId="24" applyFont="1" applyFill="1" applyBorder="1" applyAlignment="1">
      <alignment horizontal="center" vertical="center"/>
    </xf>
    <xf numFmtId="0" fontId="73" fillId="0" borderId="0" xfId="24" applyFont="1" applyFill="1" applyBorder="1" applyAlignment="1">
      <alignment horizontal="right" vertical="center"/>
    </xf>
    <xf numFmtId="0" fontId="70" fillId="0" borderId="105" xfId="24" applyFont="1" applyFill="1" applyBorder="1" applyAlignment="1">
      <alignment horizontal="left" vertical="center"/>
    </xf>
    <xf numFmtId="0" fontId="63" fillId="0" borderId="103" xfId="24" applyFont="1" applyFill="1" applyBorder="1" applyAlignment="1">
      <alignment vertical="center"/>
    </xf>
    <xf numFmtId="0" fontId="61" fillId="0" borderId="112" xfId="24" applyFont="1" applyFill="1" applyBorder="1" applyAlignment="1">
      <alignment horizontal="left" vertical="center" wrapText="1"/>
    </xf>
    <xf numFmtId="0" fontId="61" fillId="0" borderId="113" xfId="24" applyFont="1" applyFill="1" applyBorder="1" applyAlignment="1">
      <alignment horizontal="left" vertical="center"/>
    </xf>
    <xf numFmtId="0" fontId="61" fillId="0" borderId="114" xfId="24" applyFont="1" applyFill="1" applyBorder="1" applyAlignment="1">
      <alignment horizontal="left" vertical="center"/>
    </xf>
    <xf numFmtId="0" fontId="61" fillId="0" borderId="115" xfId="24" applyFont="1" applyFill="1" applyBorder="1" applyAlignment="1">
      <alignment horizontal="left" vertical="center"/>
    </xf>
    <xf numFmtId="0" fontId="61" fillId="0" borderId="0" xfId="24" applyFont="1" applyFill="1" applyBorder="1" applyAlignment="1">
      <alignment horizontal="left" vertical="center"/>
    </xf>
    <xf numFmtId="0" fontId="61" fillId="0" borderId="116" xfId="24" applyFont="1" applyFill="1" applyBorder="1" applyAlignment="1">
      <alignment horizontal="left" vertical="center"/>
    </xf>
    <xf numFmtId="0" fontId="72" fillId="0" borderId="0" xfId="24" applyFont="1" applyFill="1" applyBorder="1" applyAlignment="1">
      <alignment horizontal="left" vertical="center"/>
    </xf>
    <xf numFmtId="0" fontId="63" fillId="0" borderId="111" xfId="24" applyFont="1" applyFill="1" applyBorder="1" applyAlignment="1">
      <alignment vertical="top"/>
    </xf>
    <xf numFmtId="0" fontId="63" fillId="0" borderId="120" xfId="24" applyFont="1" applyFill="1" applyBorder="1" applyAlignment="1">
      <alignment vertical="center"/>
    </xf>
    <xf numFmtId="0" fontId="75" fillId="0" borderId="0" xfId="24" applyFont="1" applyFill="1" applyAlignment="1">
      <alignment horizontal="left" vertical="center"/>
    </xf>
    <xf numFmtId="0" fontId="76" fillId="0" borderId="105" xfId="24" applyFont="1" applyFill="1" applyBorder="1" applyAlignment="1">
      <alignment horizontal="right" vertical="center"/>
    </xf>
    <xf numFmtId="0" fontId="61" fillId="0" borderId="117" xfId="24" applyFont="1" applyFill="1" applyBorder="1" applyAlignment="1">
      <alignment horizontal="left" vertical="center"/>
    </xf>
    <xf numFmtId="0" fontId="61" fillId="0" borderId="118" xfId="24" applyFont="1" applyFill="1" applyBorder="1" applyAlignment="1">
      <alignment horizontal="left" vertical="center"/>
    </xf>
    <xf numFmtId="0" fontId="61" fillId="0" borderId="119" xfId="24" applyFont="1" applyFill="1" applyBorder="1" applyAlignment="1">
      <alignment horizontal="left" vertical="center"/>
    </xf>
    <xf numFmtId="0" fontId="74" fillId="11" borderId="0" xfId="25" applyFont="1" applyFill="1" applyAlignment="1">
      <alignment horizontal="center" vertical="top"/>
    </xf>
    <xf numFmtId="0" fontId="65" fillId="12" borderId="111" xfId="25" applyFont="1" applyFill="1" applyBorder="1" applyAlignment="1">
      <alignment horizontal="distributed" vertical="center"/>
    </xf>
    <xf numFmtId="0" fontId="65" fillId="12" borderId="0" xfId="25" applyFont="1" applyFill="1" applyBorder="1" applyAlignment="1">
      <alignment horizontal="distributed" vertical="center" wrapText="1"/>
    </xf>
    <xf numFmtId="0" fontId="63" fillId="11" borderId="0" xfId="25" applyFont="1" applyFill="1" applyAlignment="1">
      <alignment horizontal="distributed" vertical="center"/>
    </xf>
    <xf numFmtId="0" fontId="65" fillId="11" borderId="0" xfId="25" applyFont="1" applyFill="1" applyBorder="1" applyAlignment="1">
      <alignment horizontal="distributed" vertical="center" wrapText="1"/>
    </xf>
    <xf numFmtId="0" fontId="73" fillId="11" borderId="0" xfId="25" applyFont="1" applyFill="1" applyAlignment="1">
      <alignment horizontal="distributed" vertical="center"/>
    </xf>
    <xf numFmtId="0" fontId="70" fillId="11" borderId="105" xfId="25" applyFont="1" applyFill="1" applyBorder="1" applyAlignment="1">
      <alignment vertical="center"/>
    </xf>
    <xf numFmtId="0" fontId="65" fillId="12" borderId="111" xfId="25" applyFont="1" applyFill="1" applyBorder="1" applyAlignment="1">
      <alignment horizontal="center" vertical="center" wrapText="1"/>
    </xf>
    <xf numFmtId="0" fontId="65" fillId="12" borderId="102" xfId="25" applyFont="1" applyFill="1" applyBorder="1" applyAlignment="1">
      <alignment horizontal="distributed" vertical="center"/>
    </xf>
    <xf numFmtId="0" fontId="73" fillId="11" borderId="105" xfId="25" applyFont="1" applyFill="1" applyBorder="1" applyAlignment="1">
      <alignment horizontal="distributed" vertical="center" wrapText="1"/>
    </xf>
    <xf numFmtId="0" fontId="73" fillId="11" borderId="0" xfId="25" applyFont="1" applyFill="1" applyAlignment="1">
      <alignment horizontal="distributed" vertical="center" wrapText="1"/>
    </xf>
    <xf numFmtId="0" fontId="63" fillId="11" borderId="104" xfId="25" applyFont="1" applyFill="1" applyBorder="1" applyAlignment="1">
      <alignment horizontal="distributed" vertical="center"/>
    </xf>
    <xf numFmtId="0" fontId="63" fillId="11" borderId="0" xfId="25" applyFont="1" applyFill="1" applyBorder="1" applyAlignment="1">
      <alignment horizontal="distributed" vertical="center"/>
    </xf>
    <xf numFmtId="0" fontId="63" fillId="11" borderId="105" xfId="25" applyFont="1" applyFill="1" applyBorder="1" applyAlignment="1">
      <alignment horizontal="distributed" vertical="center"/>
    </xf>
    <xf numFmtId="0" fontId="65" fillId="11" borderId="102" xfId="25" applyFont="1" applyFill="1" applyBorder="1" applyAlignment="1">
      <alignment vertical="center" wrapText="1"/>
    </xf>
    <xf numFmtId="0" fontId="65" fillId="11" borderId="111" xfId="25" applyFont="1" applyFill="1" applyBorder="1" applyAlignment="1">
      <alignment horizontal="distributed" vertical="center"/>
    </xf>
    <xf numFmtId="0" fontId="65" fillId="11" borderId="0" xfId="25" applyFont="1" applyFill="1" applyBorder="1" applyAlignment="1">
      <alignment horizontal="distributed" vertical="center"/>
    </xf>
    <xf numFmtId="0" fontId="65" fillId="12" borderId="0" xfId="25" applyFont="1" applyFill="1" applyBorder="1" applyAlignment="1">
      <alignment horizontal="distributed" vertical="center"/>
    </xf>
    <xf numFmtId="0" fontId="66" fillId="12" borderId="0" xfId="25" applyFont="1" applyFill="1" applyBorder="1" applyAlignment="1">
      <alignment horizontal="distributed" vertical="center"/>
    </xf>
    <xf numFmtId="0" fontId="73" fillId="11" borderId="0" xfId="25" applyFont="1" applyFill="1" applyBorder="1" applyAlignment="1">
      <alignment vertical="center"/>
    </xf>
    <xf numFmtId="0" fontId="73" fillId="11" borderId="105" xfId="25" applyFont="1" applyFill="1" applyBorder="1" applyAlignment="1">
      <alignment horizontal="center" vertical="center"/>
    </xf>
    <xf numFmtId="0" fontId="66" fillId="11" borderId="105" xfId="25" applyFont="1" applyFill="1" applyBorder="1" applyAlignment="1">
      <alignment horizontal="center" vertical="center"/>
    </xf>
    <xf numFmtId="0" fontId="73" fillId="11" borderId="0" xfId="25" applyFont="1" applyFill="1" applyBorder="1" applyAlignment="1">
      <alignment horizontal="right" vertical="center"/>
    </xf>
    <xf numFmtId="0" fontId="75" fillId="11" borderId="0" xfId="25" applyFont="1" applyFill="1" applyBorder="1" applyAlignment="1">
      <alignment vertical="center"/>
    </xf>
    <xf numFmtId="0" fontId="75" fillId="11" borderId="0" xfId="25" applyFont="1" applyFill="1" applyAlignment="1">
      <alignment vertical="center"/>
    </xf>
    <xf numFmtId="0" fontId="70" fillId="11" borderId="105" xfId="25" applyFont="1" applyFill="1" applyBorder="1" applyAlignment="1">
      <alignment horizontal="left" vertical="center"/>
    </xf>
    <xf numFmtId="0" fontId="73" fillId="11" borderId="0" xfId="25" applyFont="1" applyFill="1" applyAlignment="1">
      <alignment vertical="center"/>
    </xf>
    <xf numFmtId="0" fontId="72" fillId="11" borderId="0" xfId="25" applyFont="1" applyFill="1" applyAlignment="1">
      <alignment vertical="center"/>
    </xf>
    <xf numFmtId="0" fontId="65" fillId="11" borderId="102" xfId="25" applyFont="1" applyFill="1" applyBorder="1" applyAlignment="1">
      <alignment horizontal="left" vertical="center" wrapText="1"/>
    </xf>
    <xf numFmtId="0" fontId="65" fillId="11" borderId="111" xfId="25" applyFont="1" applyFill="1" applyBorder="1" applyAlignment="1">
      <alignment horizontal="left" vertical="top"/>
    </xf>
    <xf numFmtId="0" fontId="63" fillId="11" borderId="120" xfId="25" applyFont="1" applyFill="1" applyBorder="1" applyAlignment="1">
      <alignment horizontal="left" vertical="center"/>
    </xf>
    <xf numFmtId="0" fontId="75" fillId="11" borderId="0" xfId="25" applyFont="1" applyFill="1" applyAlignment="1">
      <alignment horizontal="left" vertical="center"/>
    </xf>
    <xf numFmtId="0" fontId="76" fillId="11" borderId="105" xfId="25" applyFont="1" applyFill="1" applyBorder="1" applyAlignment="1">
      <alignment horizontal="right" vertical="center"/>
    </xf>
    <xf numFmtId="0" fontId="1" fillId="0" borderId="0" xfId="0" applyFont="1" applyFill="1">
      <alignment vertical="center"/>
    </xf>
    <xf numFmtId="0" fontId="4" fillId="0" borderId="0" xfId="23" applyFont="1">
      <alignment vertical="center"/>
    </xf>
    <xf numFmtId="0" fontId="1" fillId="0" borderId="0" xfId="23" applyFont="1" applyAlignment="1">
      <alignment vertical="center"/>
    </xf>
    <xf numFmtId="0" fontId="77" fillId="0" borderId="0" xfId="23" applyFont="1" applyAlignment="1">
      <alignment vertical="center"/>
    </xf>
    <xf numFmtId="0" fontId="78" fillId="0" borderId="0" xfId="23" applyFont="1" applyBorder="1" applyAlignment="1">
      <alignment horizontal="center" vertical="center" wrapText="1"/>
    </xf>
    <xf numFmtId="0" fontId="78" fillId="0" borderId="0" xfId="23" applyFont="1" applyBorder="1" applyAlignment="1">
      <alignment horizontal="center" vertical="center"/>
    </xf>
    <xf numFmtId="0" fontId="36" fillId="0" borderId="0" xfId="23" applyFont="1" applyAlignment="1">
      <alignment horizontal="distributed" vertical="center" indent="2"/>
    </xf>
    <xf numFmtId="0" fontId="6" fillId="0" borderId="0" xfId="23" applyFont="1" applyBorder="1" applyAlignment="1">
      <alignment vertical="center"/>
    </xf>
    <xf numFmtId="0" fontId="79" fillId="0" borderId="121" xfId="23" applyFont="1" applyBorder="1" applyAlignment="1">
      <alignment horizontal="center" vertical="center" textRotation="255"/>
    </xf>
    <xf numFmtId="0" fontId="6" fillId="0" borderId="121" xfId="23" applyFont="1" applyBorder="1" applyAlignment="1">
      <alignment horizontal="center" vertical="center"/>
    </xf>
    <xf numFmtId="0" fontId="79" fillId="0" borderId="0" xfId="23" applyFont="1" applyAlignment="1">
      <alignment vertical="center"/>
    </xf>
    <xf numFmtId="0" fontId="6" fillId="0" borderId="0" xfId="23" applyFont="1" applyAlignment="1">
      <alignment vertical="center"/>
    </xf>
    <xf numFmtId="0" fontId="80" fillId="0" borderId="0" xfId="23" applyFont="1" applyAlignment="1">
      <alignment vertical="center"/>
    </xf>
    <xf numFmtId="0" fontId="81" fillId="0" borderId="0" xfId="23" applyFont="1" applyAlignment="1">
      <alignment vertical="center" wrapText="1"/>
    </xf>
    <xf numFmtId="0" fontId="79" fillId="0" borderId="0" xfId="23" applyFont="1" applyBorder="1" applyAlignment="1">
      <alignment horizontal="left" vertical="center" wrapText="1"/>
    </xf>
    <xf numFmtId="0" fontId="79" fillId="0" borderId="0" xfId="23" applyFont="1" applyBorder="1" applyAlignment="1">
      <alignment vertical="center" wrapText="1"/>
    </xf>
    <xf numFmtId="0" fontId="79" fillId="0" borderId="122" xfId="23" applyFont="1" applyBorder="1" applyAlignment="1">
      <alignment horizontal="center" vertical="center"/>
    </xf>
    <xf numFmtId="0" fontId="79" fillId="0" borderId="123" xfId="23" applyFont="1" applyBorder="1" applyAlignment="1">
      <alignment horizontal="center" vertical="center"/>
    </xf>
    <xf numFmtId="0" fontId="79" fillId="0" borderId="124" xfId="23" applyFont="1" applyBorder="1" applyAlignment="1">
      <alignment horizontal="center" vertical="center"/>
    </xf>
    <xf numFmtId="0" fontId="6" fillId="0" borderId="125" xfId="23" applyFont="1" applyBorder="1" applyAlignment="1">
      <alignment horizontal="center" vertical="center" wrapText="1"/>
    </xf>
    <xf numFmtId="0" fontId="6" fillId="0" borderId="123" xfId="23" applyFont="1" applyBorder="1" applyAlignment="1">
      <alignment horizontal="center" vertical="center" wrapText="1"/>
    </xf>
    <xf numFmtId="0" fontId="6" fillId="0" borderId="126" xfId="23" applyFont="1" applyBorder="1" applyAlignment="1">
      <alignment horizontal="center" vertical="center" wrapText="1"/>
    </xf>
    <xf numFmtId="0" fontId="82" fillId="0" borderId="0" xfId="23" applyFont="1" applyAlignment="1">
      <alignment vertical="center"/>
    </xf>
    <xf numFmtId="0" fontId="82" fillId="0" borderId="0" xfId="23" applyFont="1" applyBorder="1" applyAlignment="1">
      <alignment horizontal="left" vertical="center" wrapText="1"/>
    </xf>
    <xf numFmtId="0" fontId="83" fillId="0" borderId="0" xfId="23" applyFont="1" applyAlignment="1">
      <alignment vertical="center" wrapText="1"/>
    </xf>
    <xf numFmtId="0" fontId="8" fillId="0" borderId="127" xfId="23" applyFont="1" applyBorder="1" applyAlignment="1">
      <alignment horizontal="center" vertical="center"/>
    </xf>
    <xf numFmtId="0" fontId="8" fillId="0" borderId="128" xfId="23" applyFont="1" applyBorder="1" applyAlignment="1">
      <alignment horizontal="center" vertical="center"/>
    </xf>
    <xf numFmtId="0" fontId="4" fillId="0" borderId="0" xfId="23" applyFont="1" applyAlignment="1">
      <alignment vertical="center"/>
    </xf>
    <xf numFmtId="0" fontId="80" fillId="0" borderId="0" xfId="23" applyFont="1" applyAlignment="1">
      <alignment vertical="center" wrapText="1"/>
    </xf>
    <xf numFmtId="0" fontId="79" fillId="0" borderId="129" xfId="23" applyFont="1" applyBorder="1" applyAlignment="1">
      <alignment horizontal="distributed" vertical="center" indent="4"/>
    </xf>
    <xf numFmtId="0" fontId="6" fillId="0" borderId="129" xfId="23" applyFont="1" applyBorder="1" applyAlignment="1">
      <alignment horizontal="center" vertical="center" wrapText="1"/>
    </xf>
    <xf numFmtId="0" fontId="58" fillId="11" borderId="0" xfId="23" applyFont="1" applyFill="1" applyBorder="1" applyAlignment="1">
      <alignment horizontal="center" vertical="center"/>
    </xf>
    <xf numFmtId="0" fontId="6" fillId="0" borderId="129" xfId="23" applyFont="1" applyBorder="1" applyAlignment="1">
      <alignment horizontal="center" vertical="center"/>
    </xf>
    <xf numFmtId="0" fontId="84" fillId="11" borderId="0" xfId="23" applyFont="1" applyFill="1" applyBorder="1" applyAlignment="1">
      <alignment horizontal="left" vertical="center"/>
    </xf>
    <xf numFmtId="0" fontId="8" fillId="0" borderId="0" xfId="23" applyFont="1" applyBorder="1" applyAlignment="1">
      <alignment horizontal="right" vertical="center"/>
    </xf>
    <xf numFmtId="0" fontId="79" fillId="0" borderId="125" xfId="23" applyFont="1" applyBorder="1" applyAlignment="1">
      <alignment horizontal="center" vertical="center"/>
    </xf>
    <xf numFmtId="0" fontId="79" fillId="0" borderId="126" xfId="23" applyFont="1" applyBorder="1" applyAlignment="1">
      <alignment horizontal="center" vertical="center"/>
    </xf>
    <xf numFmtId="0" fontId="79" fillId="0" borderId="125" xfId="23" applyFont="1" applyBorder="1" applyAlignment="1">
      <alignment horizontal="center" vertical="center" wrapText="1"/>
    </xf>
    <xf numFmtId="0" fontId="79" fillId="0" borderId="126" xfId="23" applyFont="1" applyBorder="1" applyAlignment="1">
      <alignment horizontal="center" vertical="center" wrapText="1"/>
    </xf>
    <xf numFmtId="0" fontId="6" fillId="0" borderId="0" xfId="23" applyFont="1" applyAlignment="1">
      <alignment vertical="center" wrapText="1"/>
    </xf>
    <xf numFmtId="0" fontId="85" fillId="0" borderId="0" xfId="23" applyFont="1" applyAlignment="1">
      <alignment vertical="center" wrapText="1"/>
    </xf>
    <xf numFmtId="0" fontId="8" fillId="0" borderId="0" xfId="7" applyFont="1" applyBorder="1" applyAlignment="1">
      <alignment vertical="center"/>
    </xf>
    <xf numFmtId="0" fontId="86" fillId="0" borderId="0" xfId="23" applyFont="1" applyBorder="1" applyAlignment="1">
      <alignment horizontal="center" vertical="center" wrapText="1"/>
    </xf>
    <xf numFmtId="0" fontId="83" fillId="0" borderId="0" xfId="23" applyFont="1" applyBorder="1" applyAlignment="1">
      <alignment vertical="center"/>
    </xf>
    <xf numFmtId="0" fontId="1" fillId="0" borderId="0" xfId="23" applyFont="1" applyBorder="1" applyAlignment="1">
      <alignment horizontal="distributed" vertical="center" indent="4"/>
    </xf>
    <xf numFmtId="0" fontId="6" fillId="0" borderId="125" xfId="23" applyFont="1" applyBorder="1" applyAlignment="1">
      <alignment horizontal="center" vertical="center" shrinkToFit="1"/>
    </xf>
    <xf numFmtId="0" fontId="6" fillId="0" borderId="123" xfId="23" applyFont="1" applyBorder="1" applyAlignment="1">
      <alignment horizontal="center" vertical="center" shrinkToFit="1"/>
    </xf>
    <xf numFmtId="0" fontId="6" fillId="0" borderId="126" xfId="23" applyFont="1" applyBorder="1" applyAlignment="1">
      <alignment horizontal="center" vertical="center" shrinkToFit="1"/>
    </xf>
    <xf numFmtId="0" fontId="80" fillId="0" borderId="0" xfId="23" applyFont="1" applyBorder="1" applyAlignment="1">
      <alignment horizontal="left" vertical="center"/>
    </xf>
    <xf numFmtId="0" fontId="87" fillId="0" borderId="0" xfId="23" applyFont="1">
      <alignment vertical="center"/>
    </xf>
    <xf numFmtId="0" fontId="88" fillId="0" borderId="0" xfId="23" applyFont="1" applyBorder="1" applyAlignment="1">
      <alignment vertical="center"/>
    </xf>
    <xf numFmtId="0" fontId="6" fillId="0" borderId="130" xfId="23" applyFont="1" applyBorder="1" applyAlignment="1">
      <alignment horizontal="center" vertical="center" shrinkToFit="1"/>
    </xf>
    <xf numFmtId="0" fontId="6" fillId="0" borderId="131" xfId="23" applyFont="1" applyBorder="1" applyAlignment="1">
      <alignment horizontal="center" vertical="center" shrinkToFit="1"/>
    </xf>
    <xf numFmtId="0" fontId="83" fillId="0" borderId="0" xfId="23" applyFont="1" applyAlignment="1">
      <alignment vertical="center"/>
    </xf>
    <xf numFmtId="0" fontId="79" fillId="0" borderId="122" xfId="23" applyFont="1" applyBorder="1" applyAlignment="1">
      <alignment horizontal="center" vertical="center" wrapText="1"/>
    </xf>
    <xf numFmtId="0" fontId="79" fillId="0" borderId="132" xfId="23" applyFont="1" applyBorder="1" applyAlignment="1">
      <alignment horizontal="center" vertical="center" wrapText="1"/>
    </xf>
    <xf numFmtId="0" fontId="6" fillId="0" borderId="122" xfId="23" applyFont="1" applyBorder="1" applyAlignment="1">
      <alignment horizontal="center" vertical="center" shrinkToFit="1"/>
    </xf>
    <xf numFmtId="0" fontId="80" fillId="0" borderId="0" xfId="23" applyFont="1" applyAlignment="1">
      <alignment horizontal="left" vertical="center"/>
    </xf>
    <xf numFmtId="0" fontId="84" fillId="0" borderId="127" xfId="23" applyFont="1" applyBorder="1" applyAlignment="1">
      <alignment horizontal="center" vertical="center"/>
    </xf>
    <xf numFmtId="0" fontId="6" fillId="0" borderId="129" xfId="23" applyFont="1" applyBorder="1" applyAlignment="1">
      <alignment horizontal="left" vertical="center" wrapText="1" shrinkToFit="1"/>
    </xf>
    <xf numFmtId="0" fontId="6" fillId="0" borderId="129" xfId="23" applyFont="1" applyBorder="1" applyAlignment="1">
      <alignment horizontal="center" vertical="center" shrinkToFit="1"/>
    </xf>
    <xf numFmtId="0" fontId="79" fillId="0" borderId="104" xfId="23" applyFont="1" applyBorder="1" applyAlignment="1">
      <alignment horizontal="left" wrapText="1"/>
    </xf>
    <xf numFmtId="0" fontId="79" fillId="0" borderId="0" xfId="23" applyFont="1" applyBorder="1" applyAlignment="1">
      <alignment horizontal="left" wrapText="1"/>
    </xf>
    <xf numFmtId="0" fontId="66" fillId="0" borderId="0" xfId="23" applyFont="1" applyBorder="1" applyAlignment="1">
      <alignment horizontal="left" vertical="center" wrapText="1"/>
    </xf>
    <xf numFmtId="0" fontId="66" fillId="0" borderId="0" xfId="23" applyFont="1" applyAlignment="1">
      <alignment horizontal="left" vertical="center"/>
    </xf>
    <xf numFmtId="0" fontId="6" fillId="0" borderId="129" xfId="23" applyFont="1" applyBorder="1" applyAlignment="1">
      <alignment horizontal="left" vertical="center" shrinkToFit="1"/>
    </xf>
    <xf numFmtId="0" fontId="66" fillId="0" borderId="0" xfId="23" applyFont="1" applyBorder="1" applyAlignment="1">
      <alignment vertical="center" wrapText="1"/>
    </xf>
    <xf numFmtId="0" fontId="66" fillId="0" borderId="0" xfId="23" applyFont="1" applyAlignment="1">
      <alignment vertical="center"/>
    </xf>
    <xf numFmtId="0" fontId="1" fillId="0" borderId="133" xfId="23" applyFont="1" applyBorder="1" applyAlignment="1">
      <alignment vertical="center"/>
    </xf>
    <xf numFmtId="0" fontId="8" fillId="0" borderId="0" xfId="7" applyFont="1" applyAlignment="1">
      <alignment horizontal="center" vertical="center"/>
    </xf>
    <xf numFmtId="0" fontId="78" fillId="0" borderId="123" xfId="23" applyFont="1" applyBorder="1" applyAlignment="1">
      <alignment horizontal="center" vertical="center" wrapText="1"/>
    </xf>
    <xf numFmtId="0" fontId="79" fillId="0" borderId="0" xfId="23" applyFont="1" applyBorder="1" applyAlignment="1">
      <alignment horizontal="right" vertical="center"/>
    </xf>
    <xf numFmtId="0" fontId="6" fillId="0" borderId="0" xfId="23" applyFont="1" applyBorder="1" applyAlignment="1">
      <alignment horizontal="right" vertical="center"/>
    </xf>
    <xf numFmtId="0" fontId="6" fillId="0" borderId="0" xfId="23" applyFont="1" applyBorder="1" applyAlignment="1">
      <alignment horizontal="distributed" vertical="center" indent="4"/>
    </xf>
    <xf numFmtId="0" fontId="8" fillId="0" borderId="123" xfId="23" applyFont="1" applyBorder="1" applyAlignment="1">
      <alignment horizontal="center" vertical="center"/>
    </xf>
    <xf numFmtId="0" fontId="79" fillId="0" borderId="134" xfId="23" applyFont="1" applyBorder="1" applyAlignment="1">
      <alignment horizontal="center" vertical="center"/>
    </xf>
    <xf numFmtId="0" fontId="79" fillId="0" borderId="135" xfId="23" applyFont="1" applyBorder="1" applyAlignment="1">
      <alignment horizontal="center" vertical="center" wrapText="1"/>
    </xf>
    <xf numFmtId="49" fontId="79" fillId="0" borderId="134" xfId="23" applyNumberFormat="1" applyFont="1" applyBorder="1" applyAlignment="1">
      <alignment horizontal="center" vertical="center"/>
    </xf>
    <xf numFmtId="49" fontId="79" fillId="0" borderId="135" xfId="23" applyNumberFormat="1" applyFont="1" applyBorder="1" applyAlignment="1">
      <alignment horizontal="center" vertical="center"/>
    </xf>
    <xf numFmtId="49" fontId="79" fillId="0" borderId="136" xfId="23" applyNumberFormat="1" applyFont="1" applyBorder="1" applyAlignment="1">
      <alignment horizontal="center" vertical="center"/>
    </xf>
    <xf numFmtId="0" fontId="79" fillId="12" borderId="123" xfId="23" applyFont="1" applyFill="1" applyBorder="1" applyAlignment="1">
      <alignment horizontal="center" vertical="center"/>
    </xf>
    <xf numFmtId="0" fontId="79" fillId="0" borderId="123" xfId="23" applyFont="1" applyBorder="1" applyAlignment="1">
      <alignment horizontal="center" vertical="center" wrapText="1"/>
    </xf>
    <xf numFmtId="0" fontId="78" fillId="0" borderId="127" xfId="23" applyFont="1" applyBorder="1" applyAlignment="1">
      <alignment horizontal="left" vertical="center" wrapText="1"/>
    </xf>
    <xf numFmtId="0" fontId="78" fillId="0" borderId="128" xfId="23" applyFont="1" applyBorder="1" applyAlignment="1">
      <alignment horizontal="center" vertical="center"/>
    </xf>
    <xf numFmtId="0" fontId="79" fillId="12" borderId="129" xfId="23" applyFont="1" applyFill="1" applyBorder="1" applyAlignment="1">
      <alignment horizontal="distributed" vertical="center" indent="4"/>
    </xf>
    <xf numFmtId="0" fontId="79" fillId="0" borderId="129" xfId="23" applyFont="1" applyBorder="1" applyAlignment="1">
      <alignment horizontal="center" vertical="center" wrapText="1"/>
    </xf>
    <xf numFmtId="0" fontId="79" fillId="0" borderId="129" xfId="23" applyFont="1" applyBorder="1" applyAlignment="1">
      <alignment horizontal="center" vertical="center"/>
    </xf>
    <xf numFmtId="0" fontId="79" fillId="12" borderId="125" xfId="23" applyFont="1" applyFill="1" applyBorder="1" applyAlignment="1">
      <alignment horizontal="center" vertical="center"/>
    </xf>
    <xf numFmtId="0" fontId="79" fillId="12" borderId="126" xfId="23" applyFont="1" applyFill="1" applyBorder="1" applyAlignment="1">
      <alignment horizontal="center" vertical="center"/>
    </xf>
    <xf numFmtId="0" fontId="79" fillId="12" borderId="126" xfId="23" applyFont="1" applyFill="1" applyBorder="1" applyAlignment="1">
      <alignment horizontal="center" vertical="center" wrapText="1"/>
    </xf>
    <xf numFmtId="0" fontId="79" fillId="0" borderId="125" xfId="23" applyFont="1" applyBorder="1" applyAlignment="1">
      <alignment horizontal="center" vertical="center" shrinkToFit="1"/>
    </xf>
    <xf numFmtId="0" fontId="79" fillId="0" borderId="123" xfId="23" applyFont="1" applyBorder="1" applyAlignment="1">
      <alignment horizontal="center" vertical="center" shrinkToFit="1"/>
    </xf>
    <xf numFmtId="0" fontId="79" fillId="0" borderId="126" xfId="23" applyFont="1" applyBorder="1" applyAlignment="1">
      <alignment horizontal="center" vertical="center" shrinkToFit="1"/>
    </xf>
    <xf numFmtId="0" fontId="79" fillId="12" borderId="122" xfId="23" applyFont="1" applyFill="1" applyBorder="1" applyAlignment="1">
      <alignment horizontal="center" vertical="center" wrapText="1"/>
    </xf>
    <xf numFmtId="0" fontId="79" fillId="12" borderId="132" xfId="23" applyFont="1" applyFill="1" applyBorder="1" applyAlignment="1">
      <alignment horizontal="center" vertical="center" wrapText="1"/>
    </xf>
    <xf numFmtId="0" fontId="79" fillId="0" borderId="122" xfId="23" applyFont="1" applyBorder="1" applyAlignment="1">
      <alignment horizontal="center" vertical="center" shrinkToFit="1"/>
    </xf>
    <xf numFmtId="0" fontId="79" fillId="2" borderId="125" xfId="23" applyFont="1" applyFill="1" applyBorder="1" applyAlignment="1">
      <alignment horizontal="center" vertical="center"/>
    </xf>
    <xf numFmtId="0" fontId="79" fillId="2" borderId="132" xfId="23" applyFont="1" applyFill="1" applyBorder="1" applyAlignment="1">
      <alignment horizontal="center" vertical="center" wrapText="1"/>
    </xf>
    <xf numFmtId="0" fontId="79" fillId="0" borderId="129" xfId="23" applyFont="1" applyBorder="1" applyAlignment="1">
      <alignment horizontal="left" vertical="center" wrapText="1" shrinkToFit="1"/>
    </xf>
    <xf numFmtId="0" fontId="79" fillId="2" borderId="126" xfId="23" applyFont="1" applyFill="1" applyBorder="1" applyAlignment="1">
      <alignment horizontal="center" vertical="center"/>
    </xf>
    <xf numFmtId="0" fontId="79" fillId="0" borderId="129" xfId="23" applyFont="1" applyBorder="1" applyAlignment="1">
      <alignment horizontal="left" vertical="center" shrinkToFit="1"/>
    </xf>
    <xf numFmtId="0" fontId="89" fillId="0" borderId="0" xfId="26" applyFont="1"/>
    <xf numFmtId="0" fontId="89" fillId="0" borderId="0" xfId="26" applyFont="1" applyAlignment="1">
      <alignment vertical="center"/>
    </xf>
    <xf numFmtId="0" fontId="90" fillId="0" borderId="0" xfId="26" applyFont="1"/>
    <xf numFmtId="0" fontId="91" fillId="0" borderId="0" xfId="26" applyFont="1"/>
    <xf numFmtId="0" fontId="92" fillId="0" borderId="0" xfId="26" applyFont="1"/>
    <xf numFmtId="0" fontId="70" fillId="0" borderId="102" xfId="26" applyFont="1" applyBorder="1" applyAlignment="1">
      <alignment horizontal="distributed" vertical="center"/>
    </xf>
    <xf numFmtId="0" fontId="70" fillId="0" borderId="102" xfId="19" applyFont="1" applyBorder="1" applyAlignment="1">
      <alignment horizontal="distributed" vertical="center" wrapText="1"/>
    </xf>
    <xf numFmtId="0" fontId="70" fillId="0" borderId="111" xfId="19" applyFont="1" applyBorder="1" applyAlignment="1">
      <alignment horizontal="distributed" vertical="center"/>
    </xf>
    <xf numFmtId="0" fontId="92" fillId="0" borderId="120" xfId="26" applyFont="1" applyBorder="1" applyAlignment="1">
      <alignment horizontal="center"/>
    </xf>
    <xf numFmtId="0" fontId="70" fillId="0" borderId="102" xfId="26" applyFont="1" applyBorder="1" applyAlignment="1">
      <alignment horizontal="center" vertical="center"/>
    </xf>
    <xf numFmtId="0" fontId="70" fillId="0" borderId="109" xfId="19" applyFont="1" applyBorder="1" applyAlignment="1">
      <alignment horizontal="distributed" vertical="center"/>
    </xf>
    <xf numFmtId="0" fontId="93" fillId="0" borderId="0" xfId="26" applyFont="1"/>
    <xf numFmtId="0" fontId="92" fillId="0" borderId="4" xfId="19" applyFont="1" applyBorder="1" applyAlignment="1">
      <alignment horizontal="left" vertical="center" indent="1"/>
    </xf>
    <xf numFmtId="0" fontId="92" fillId="0" borderId="14" xfId="19" applyFont="1" applyBorder="1" applyAlignment="1">
      <alignment horizontal="left" vertical="center" wrapText="1" indent="1"/>
    </xf>
    <xf numFmtId="0" fontId="92" fillId="0" borderId="102" xfId="19" applyFont="1" applyBorder="1" applyAlignment="1">
      <alignment vertical="center" wrapText="1"/>
    </xf>
    <xf numFmtId="0" fontId="92" fillId="0" borderId="102" xfId="19" applyFont="1" applyBorder="1" applyAlignment="1">
      <alignment vertical="center"/>
    </xf>
    <xf numFmtId="0" fontId="92" fillId="0" borderId="17" xfId="19" applyFont="1" applyBorder="1" applyAlignment="1">
      <alignment horizontal="left" vertical="center" indent="1"/>
    </xf>
    <xf numFmtId="0" fontId="92" fillId="0" borderId="16" xfId="19" applyFont="1" applyBorder="1" applyAlignment="1">
      <alignment horizontal="left" vertical="center" wrapText="1" indent="1"/>
    </xf>
    <xf numFmtId="0" fontId="92" fillId="0" borderId="0" xfId="26" applyFont="1" applyBorder="1" applyAlignment="1">
      <alignment horizontal="center" vertical="center"/>
    </xf>
    <xf numFmtId="0" fontId="92" fillId="0" borderId="0" xfId="26" applyFont="1" applyBorder="1"/>
    <xf numFmtId="0" fontId="92" fillId="0" borderId="0" xfId="26" applyFont="1" applyBorder="1" applyAlignment="1">
      <alignment horizontal="distributed" vertical="center"/>
    </xf>
    <xf numFmtId="0" fontId="94" fillId="0" borderId="0" xfId="26" applyFont="1" applyBorder="1" applyAlignment="1">
      <alignment horizontal="center" vertical="center"/>
    </xf>
    <xf numFmtId="0" fontId="95" fillId="0" borderId="0" xfId="26" applyFont="1" applyAlignment="1">
      <alignment horizontal="left" vertical="center"/>
    </xf>
    <xf numFmtId="0" fontId="93" fillId="0" borderId="0" xfId="26" applyFont="1" applyAlignment="1">
      <alignment horizontal="center"/>
    </xf>
    <xf numFmtId="0" fontId="66" fillId="0" borderId="102" xfId="19" applyFont="1" applyBorder="1" applyAlignment="1">
      <alignment horizontal="center" textRotation="255" wrapText="1"/>
    </xf>
    <xf numFmtId="0" fontId="66" fillId="0" borderId="102" xfId="19" applyFont="1" applyBorder="1" applyAlignment="1">
      <alignment horizontal="left" vertical="center"/>
    </xf>
    <xf numFmtId="0" fontId="93" fillId="0" borderId="0" xfId="26" applyFont="1" applyBorder="1" applyAlignment="1">
      <alignment horizontal="left" vertical="center"/>
    </xf>
    <xf numFmtId="0" fontId="93" fillId="0" borderId="0" xfId="26" applyFont="1" applyBorder="1" applyAlignment="1">
      <alignment textRotation="255" wrapText="1"/>
    </xf>
    <xf numFmtId="0" fontId="66" fillId="0" borderId="102" xfId="26" applyFont="1" applyBorder="1" applyAlignment="1">
      <alignment horizontal="distributed" vertical="center"/>
    </xf>
    <xf numFmtId="0" fontId="66" fillId="0" borderId="111" xfId="19" applyFont="1" applyBorder="1" applyAlignment="1">
      <alignment horizontal="distributed" vertical="center"/>
    </xf>
    <xf numFmtId="0" fontId="93" fillId="0" borderId="101" xfId="26" applyFont="1" applyBorder="1" applyAlignment="1">
      <alignment horizontal="center" vertical="center"/>
    </xf>
    <xf numFmtId="0" fontId="93" fillId="0" borderId="120" xfId="26" applyFont="1" applyBorder="1" applyAlignment="1">
      <alignment horizontal="center" vertical="center"/>
    </xf>
    <xf numFmtId="0" fontId="93" fillId="0" borderId="103" xfId="26" applyFont="1" applyBorder="1" applyAlignment="1">
      <alignment horizontal="left" vertical="center"/>
    </xf>
    <xf numFmtId="0" fontId="66" fillId="0" borderId="137" xfId="19" applyFont="1" applyBorder="1" applyAlignment="1">
      <alignment horizontal="center" vertical="center" wrapText="1"/>
    </xf>
    <xf numFmtId="0" fontId="66" fillId="0" borderId="138" xfId="19" applyFont="1" applyBorder="1" applyAlignment="1">
      <alignment horizontal="distributed" vertical="center"/>
    </xf>
    <xf numFmtId="0" fontId="66" fillId="0" borderId="139" xfId="19" applyFont="1" applyBorder="1" applyAlignment="1">
      <alignment horizontal="center" vertical="center" wrapText="1"/>
    </xf>
    <xf numFmtId="0" fontId="66" fillId="0" borderId="120" xfId="26" applyFont="1" applyBorder="1" applyAlignment="1">
      <alignment horizontal="distributed" vertical="center"/>
    </xf>
    <xf numFmtId="0" fontId="93" fillId="0" borderId="103" xfId="26" applyFont="1" applyBorder="1" applyAlignment="1">
      <alignment horizontal="distributed" vertical="center"/>
    </xf>
    <xf numFmtId="0" fontId="93" fillId="0" borderId="0" xfId="26" applyFont="1" applyBorder="1" applyAlignment="1">
      <alignment horizontal="distributed" vertical="center"/>
    </xf>
    <xf numFmtId="0" fontId="92" fillId="0" borderId="5" xfId="19" applyFont="1" applyBorder="1" applyAlignment="1">
      <alignment horizontal="left" vertical="center" indent="1"/>
    </xf>
    <xf numFmtId="0" fontId="92" fillId="0" borderId="7" xfId="19" applyFont="1" applyBorder="1" applyAlignment="1">
      <alignment horizontal="left" vertical="center" wrapText="1" indent="1"/>
    </xf>
    <xf numFmtId="0" fontId="66" fillId="0" borderId="140" xfId="19" applyFont="1" applyBorder="1" applyAlignment="1">
      <alignment horizontal="center" vertical="center" wrapText="1"/>
    </xf>
    <xf numFmtId="0" fontId="93" fillId="0" borderId="0" xfId="26" applyFont="1" applyAlignment="1">
      <alignment horizontal="center" vertical="center"/>
    </xf>
    <xf numFmtId="0" fontId="93" fillId="0" borderId="102" xfId="19" applyFont="1" applyBorder="1" applyAlignment="1">
      <alignment horizontal="center" vertical="center"/>
    </xf>
    <xf numFmtId="0" fontId="66" fillId="0" borderId="102" xfId="26" applyFont="1" applyBorder="1" applyAlignment="1">
      <alignment horizontal="center" vertical="center"/>
    </xf>
    <xf numFmtId="0" fontId="66" fillId="0" borderId="110" xfId="26" applyFont="1" applyBorder="1" applyAlignment="1">
      <alignment horizontal="center" vertical="center"/>
    </xf>
    <xf numFmtId="0" fontId="93" fillId="0" borderId="110" xfId="19" applyFont="1" applyBorder="1" applyAlignment="1">
      <alignment horizontal="center" vertical="center"/>
    </xf>
    <xf numFmtId="0" fontId="66" fillId="0" borderId="99" xfId="19" applyFont="1" applyBorder="1" applyAlignment="1">
      <alignment horizontal="center" vertical="center"/>
    </xf>
    <xf numFmtId="0" fontId="66" fillId="0" borderId="101" xfId="19" applyFont="1" applyBorder="1" applyAlignment="1">
      <alignment horizontal="center" vertical="center"/>
    </xf>
    <xf numFmtId="0" fontId="93" fillId="0" borderId="0" xfId="26" applyFont="1" applyBorder="1" applyAlignment="1">
      <alignment horizontal="center"/>
    </xf>
    <xf numFmtId="0" fontId="66" fillId="0" borderId="106" xfId="19" applyFont="1" applyBorder="1" applyAlignment="1">
      <alignment horizontal="center" vertical="center"/>
    </xf>
    <xf numFmtId="0" fontId="66" fillId="0" borderId="108" xfId="19" applyFont="1" applyBorder="1" applyAlignment="1">
      <alignment horizontal="center" vertical="center"/>
    </xf>
    <xf numFmtId="58" fontId="66" fillId="0" borderId="109" xfId="19" applyNumberFormat="1" applyFont="1" applyBorder="1" applyAlignment="1">
      <alignment horizontal="left" vertical="center" wrapText="1" indent="1"/>
    </xf>
    <xf numFmtId="58" fontId="66" fillId="0" borderId="103" xfId="19" applyNumberFormat="1" applyFont="1" applyBorder="1" applyAlignment="1">
      <alignment horizontal="left" vertical="center" wrapText="1" indent="1"/>
    </xf>
    <xf numFmtId="58" fontId="66" fillId="0" borderId="110" xfId="19" applyNumberFormat="1" applyFont="1" applyBorder="1" applyAlignment="1">
      <alignment horizontal="left" vertical="center" wrapText="1" indent="1"/>
    </xf>
    <xf numFmtId="0" fontId="93" fillId="0" borderId="0" xfId="26" applyFont="1" applyBorder="1" applyAlignment="1">
      <alignment horizontal="center" textRotation="255" wrapText="1"/>
    </xf>
    <xf numFmtId="0" fontId="96" fillId="0" borderId="0" xfId="26" applyFont="1"/>
    <xf numFmtId="0" fontId="70" fillId="12" borderId="102" xfId="26" applyFont="1" applyFill="1" applyBorder="1" applyAlignment="1">
      <alignment horizontal="distributed" vertical="center"/>
    </xf>
    <xf numFmtId="0" fontId="70" fillId="12" borderId="102" xfId="26" applyFont="1" applyFill="1" applyBorder="1" applyAlignment="1">
      <alignment horizontal="distributed" vertical="center" wrapText="1"/>
    </xf>
    <xf numFmtId="0" fontId="70" fillId="12" borderId="111" xfId="26" applyFont="1" applyFill="1" applyBorder="1" applyAlignment="1">
      <alignment horizontal="distributed" vertical="center"/>
    </xf>
    <xf numFmtId="0" fontId="70" fillId="0" borderId="102" xfId="26" applyFont="1" applyBorder="1" applyAlignment="1">
      <alignment horizontal="left" vertical="center"/>
    </xf>
    <xf numFmtId="0" fontId="70" fillId="0" borderId="102" xfId="26" applyFont="1" applyBorder="1" applyAlignment="1">
      <alignment horizontal="left" vertical="center" wrapText="1"/>
    </xf>
    <xf numFmtId="0" fontId="92" fillId="0" borderId="102" xfId="26" applyFont="1" applyBorder="1" applyAlignment="1">
      <alignment horizontal="center" vertical="center"/>
    </xf>
    <xf numFmtId="0" fontId="92" fillId="0" borderId="0" xfId="26" applyFont="1" applyBorder="1" applyAlignment="1">
      <alignment horizontal="center"/>
    </xf>
    <xf numFmtId="0" fontId="66" fillId="0" borderId="105" xfId="26" applyFont="1" applyBorder="1" applyAlignment="1">
      <alignment horizontal="center" vertical="center"/>
    </xf>
    <xf numFmtId="0" fontId="66" fillId="0" borderId="111" xfId="26" applyFont="1" applyBorder="1" applyAlignment="1">
      <alignment horizontal="center" vertical="center" textRotation="255" wrapText="1"/>
    </xf>
    <xf numFmtId="0" fontId="66" fillId="12" borderId="120" xfId="26" applyFont="1" applyFill="1" applyBorder="1" applyAlignment="1">
      <alignment horizontal="center" vertical="center" textRotation="255" wrapText="1"/>
    </xf>
    <xf numFmtId="0" fontId="66" fillId="12" borderId="102" xfId="26" applyFont="1" applyFill="1" applyBorder="1" applyAlignment="1">
      <alignment horizontal="left" vertical="center"/>
    </xf>
    <xf numFmtId="0" fontId="93" fillId="0" borderId="111" xfId="26" applyFont="1" applyBorder="1" applyAlignment="1">
      <alignment horizontal="center" vertical="center" textRotation="255" wrapText="1"/>
    </xf>
    <xf numFmtId="0" fontId="66" fillId="12" borderId="102" xfId="26" applyFont="1" applyFill="1" applyBorder="1" applyAlignment="1">
      <alignment horizontal="center" vertical="center"/>
    </xf>
    <xf numFmtId="0" fontId="66" fillId="12" borderId="102" xfId="26" applyFont="1" applyFill="1" applyBorder="1" applyAlignment="1">
      <alignment horizontal="distributed" vertical="center"/>
    </xf>
    <xf numFmtId="0" fontId="66" fillId="12" borderId="111" xfId="26" applyFont="1" applyFill="1" applyBorder="1" applyAlignment="1">
      <alignment horizontal="distributed" vertical="center"/>
    </xf>
    <xf numFmtId="0" fontId="66" fillId="0" borderId="102" xfId="26" applyFont="1" applyBorder="1" applyAlignment="1">
      <alignment horizontal="left" vertical="center" wrapText="1"/>
    </xf>
    <xf numFmtId="0" fontId="66" fillId="12" borderId="120" xfId="26" applyFont="1" applyFill="1" applyBorder="1" applyAlignment="1">
      <alignment horizontal="center" vertical="center" wrapText="1"/>
    </xf>
    <xf numFmtId="0" fontId="66" fillId="0" borderId="102" xfId="26" applyFont="1" applyBorder="1" applyAlignment="1">
      <alignment horizontal="center" vertical="center" shrinkToFit="1"/>
    </xf>
    <xf numFmtId="0" fontId="97" fillId="0" borderId="0" xfId="7" applyFont="1"/>
    <xf numFmtId="0" fontId="97" fillId="0" borderId="0" xfId="18" applyFont="1" applyAlignment="1">
      <alignment shrinkToFit="1"/>
    </xf>
    <xf numFmtId="0" fontId="97" fillId="0" borderId="0" xfId="18" applyFont="1" applyAlignment="1">
      <alignment wrapText="1"/>
    </xf>
    <xf numFmtId="0" fontId="97" fillId="0" borderId="0" xfId="18" applyFont="1" applyBorder="1" applyAlignment="1">
      <alignment horizontal="center" vertical="center"/>
    </xf>
    <xf numFmtId="0" fontId="98" fillId="0" borderId="0" xfId="18" applyFont="1" applyAlignment="1">
      <alignment horizontal="center" vertical="top"/>
    </xf>
    <xf numFmtId="49" fontId="97" fillId="0" borderId="1" xfId="20" applyNumberFormat="1" applyFont="1" applyBorder="1" applyAlignment="1">
      <alignment horizontal="center" vertical="center"/>
    </xf>
    <xf numFmtId="49" fontId="97" fillId="0" borderId="0" xfId="20" applyNumberFormat="1" applyFont="1" applyAlignment="1">
      <alignment horizontal="center" vertical="center"/>
    </xf>
    <xf numFmtId="49" fontId="97" fillId="0" borderId="4" xfId="20" applyNumberFormat="1" applyFont="1" applyBorder="1" applyAlignment="1">
      <alignment horizontal="center" vertical="center"/>
    </xf>
    <xf numFmtId="49" fontId="97" fillId="0" borderId="4" xfId="20" applyNumberFormat="1" applyFont="1" applyBorder="1" applyAlignment="1">
      <alignment horizontal="center" vertical="center" wrapText="1"/>
    </xf>
    <xf numFmtId="49" fontId="97" fillId="0" borderId="12" xfId="20" applyNumberFormat="1" applyFont="1" applyBorder="1" applyAlignment="1">
      <alignment horizontal="center" vertical="center"/>
    </xf>
    <xf numFmtId="49" fontId="97" fillId="0" borderId="91" xfId="20" applyNumberFormat="1" applyFont="1" applyBorder="1" applyAlignment="1">
      <alignment vertical="center"/>
    </xf>
    <xf numFmtId="49" fontId="97" fillId="0" borderId="14" xfId="20" applyNumberFormat="1" applyFont="1" applyBorder="1" applyAlignment="1">
      <alignment vertical="center"/>
    </xf>
    <xf numFmtId="49" fontId="97" fillId="0" borderId="0" xfId="20" applyNumberFormat="1" applyFont="1" applyAlignment="1">
      <alignment vertical="center"/>
    </xf>
    <xf numFmtId="0" fontId="97" fillId="0" borderId="4" xfId="18" applyFont="1" applyBorder="1" applyAlignment="1">
      <alignment horizontal="center" vertical="center" wrapText="1"/>
    </xf>
    <xf numFmtId="0" fontId="97" fillId="0" borderId="2" xfId="18" applyFont="1" applyBorder="1" applyAlignment="1">
      <alignment horizontal="center" vertical="center" wrapText="1"/>
    </xf>
    <xf numFmtId="0" fontId="97" fillId="0" borderId="10" xfId="18" applyFont="1" applyBorder="1" applyAlignment="1">
      <alignment horizontal="center" vertical="center" wrapText="1"/>
    </xf>
    <xf numFmtId="0" fontId="97" fillId="0" borderId="91" xfId="20" applyFont="1" applyBorder="1" applyAlignment="1">
      <alignment horizontal="center" vertical="center" wrapText="1"/>
    </xf>
    <xf numFmtId="0" fontId="97" fillId="0" borderId="91" xfId="20" applyFont="1" applyBorder="1" applyAlignment="1">
      <alignment horizontal="center" vertical="center"/>
    </xf>
    <xf numFmtId="0" fontId="99" fillId="0" borderId="1" xfId="20" applyFont="1" applyBorder="1" applyAlignment="1">
      <alignment horizontal="center" vertical="center"/>
    </xf>
    <xf numFmtId="49" fontId="97" fillId="0" borderId="17" xfId="20" applyNumberFormat="1" applyFont="1" applyBorder="1" applyAlignment="1">
      <alignment horizontal="center" vertical="center"/>
    </xf>
    <xf numFmtId="49" fontId="97" fillId="0" borderId="17" xfId="20" applyNumberFormat="1" applyFont="1" applyBorder="1" applyAlignment="1">
      <alignment horizontal="center" vertical="center" wrapText="1"/>
    </xf>
    <xf numFmtId="49" fontId="97" fillId="0" borderId="15" xfId="20" applyNumberFormat="1" applyFont="1" applyBorder="1" applyAlignment="1">
      <alignment horizontal="center" vertical="center"/>
    </xf>
    <xf numFmtId="0" fontId="34" fillId="0" borderId="1" xfId="20" applyFont="1" applyBorder="1" applyAlignment="1">
      <alignment horizontal="center" vertical="center" wrapText="1"/>
    </xf>
    <xf numFmtId="0" fontId="34" fillId="0" borderId="91" xfId="20" applyFont="1" applyBorder="1" applyAlignment="1">
      <alignment horizontal="center" vertical="center" wrapText="1"/>
    </xf>
    <xf numFmtId="0" fontId="99" fillId="0" borderId="91" xfId="20" applyFont="1" applyBorder="1" applyAlignment="1">
      <alignment horizontal="center" vertical="center"/>
    </xf>
    <xf numFmtId="49" fontId="97" fillId="0" borderId="0" xfId="20" applyNumberFormat="1" applyFont="1" applyAlignment="1">
      <alignment horizontal="center" vertical="center" shrinkToFit="1"/>
    </xf>
    <xf numFmtId="49" fontId="97" fillId="0" borderId="5" xfId="20" applyNumberFormat="1" applyFont="1" applyBorder="1" applyAlignment="1">
      <alignment horizontal="center" vertical="center"/>
    </xf>
    <xf numFmtId="49" fontId="97" fillId="0" borderId="6" xfId="20" applyNumberFormat="1" applyFont="1" applyBorder="1" applyAlignment="1">
      <alignment horizontal="center" vertical="center"/>
    </xf>
    <xf numFmtId="0" fontId="97" fillId="0" borderId="1" xfId="18" applyFont="1" applyBorder="1" applyAlignment="1">
      <alignment horizontal="center" vertical="center" wrapText="1" shrinkToFit="1"/>
    </xf>
    <xf numFmtId="0" fontId="97" fillId="0" borderId="91" xfId="18" applyFont="1" applyBorder="1" applyAlignment="1">
      <alignment horizontal="left" vertical="center" wrapText="1" indent="1" shrinkToFit="1"/>
    </xf>
    <xf numFmtId="0" fontId="34" fillId="0" borderId="1" xfId="20" applyFont="1" applyBorder="1" applyAlignment="1">
      <alignment horizontal="left" vertical="center" wrapText="1" indent="1" shrinkToFit="1"/>
    </xf>
    <xf numFmtId="0" fontId="34" fillId="0" borderId="91" xfId="20" applyFont="1" applyBorder="1" applyAlignment="1">
      <alignment horizontal="left" vertical="center" wrapText="1" indent="1" shrinkToFit="1"/>
    </xf>
    <xf numFmtId="0" fontId="97" fillId="0" borderId="1" xfId="18" applyFont="1" applyBorder="1" applyAlignment="1">
      <alignment horizontal="left" vertical="center" wrapText="1" indent="1" shrinkToFit="1"/>
    </xf>
    <xf numFmtId="0" fontId="34" fillId="0" borderId="91" xfId="20" applyFont="1" applyBorder="1" applyAlignment="1">
      <alignment vertical="center" shrinkToFit="1"/>
    </xf>
    <xf numFmtId="0" fontId="34" fillId="0" borderId="1" xfId="20" applyFont="1" applyBorder="1" applyAlignment="1">
      <alignment vertical="center" shrinkToFit="1"/>
    </xf>
    <xf numFmtId="0" fontId="34" fillId="0" borderId="4" xfId="20" quotePrefix="1" applyNumberFormat="1" applyFont="1" applyBorder="1" applyAlignment="1" applyProtection="1">
      <alignment horizontal="left" vertical="center" indent="1" shrinkToFit="1"/>
      <protection locked="0"/>
    </xf>
    <xf numFmtId="49" fontId="34" fillId="0" borderId="0" xfId="20" applyNumberFormat="1" applyFont="1" applyAlignment="1" applyProtection="1">
      <alignment horizontal="left" vertical="center" indent="1" shrinkToFit="1"/>
      <protection locked="0"/>
    </xf>
    <xf numFmtId="0" fontId="34" fillId="0" borderId="4" xfId="20" quotePrefix="1" applyNumberFormat="1" applyFont="1" applyBorder="1" applyAlignment="1" applyProtection="1">
      <alignment horizontal="left" vertical="center" wrapText="1" indent="1"/>
      <protection locked="0"/>
    </xf>
    <xf numFmtId="49" fontId="34" fillId="0" borderId="4" xfId="20" quotePrefix="1" applyNumberFormat="1" applyFont="1" applyBorder="1" applyAlignment="1" applyProtection="1">
      <alignment horizontal="left" vertical="center" indent="1" shrinkToFit="1"/>
      <protection locked="0"/>
    </xf>
    <xf numFmtId="49" fontId="100" fillId="0" borderId="4" xfId="20" applyNumberFormat="1" applyFont="1" applyBorder="1" applyAlignment="1" applyProtection="1">
      <alignment horizontal="center" vertical="center" shrinkToFit="1"/>
      <protection locked="0"/>
    </xf>
    <xf numFmtId="49" fontId="100" fillId="0" borderId="0" xfId="20" applyNumberFormat="1" applyFont="1" applyAlignment="1" applyProtection="1">
      <alignment horizontal="center" vertical="center" shrinkToFit="1"/>
      <protection locked="0"/>
    </xf>
    <xf numFmtId="0" fontId="34" fillId="0" borderId="17" xfId="20" quotePrefix="1" applyNumberFormat="1" applyFont="1" applyBorder="1" applyAlignment="1" applyProtection="1">
      <alignment horizontal="left" vertical="center" indent="1" shrinkToFit="1"/>
      <protection locked="0"/>
    </xf>
    <xf numFmtId="0" fontId="34" fillId="0" borderId="17" xfId="20" quotePrefix="1" applyNumberFormat="1" applyFont="1" applyBorder="1" applyAlignment="1" applyProtection="1">
      <alignment horizontal="left" vertical="center" wrapText="1" indent="1"/>
      <protection locked="0"/>
    </xf>
    <xf numFmtId="49" fontId="34" fillId="0" borderId="17" xfId="20" quotePrefix="1" applyNumberFormat="1" applyFont="1" applyBorder="1" applyAlignment="1" applyProtection="1">
      <alignment horizontal="left" vertical="center" indent="1" shrinkToFit="1"/>
      <protection locked="0"/>
    </xf>
    <xf numFmtId="49" fontId="100" fillId="0" borderId="17" xfId="20" applyNumberFormat="1" applyFont="1" applyBorder="1" applyAlignment="1" applyProtection="1">
      <alignment horizontal="center" vertical="center" shrinkToFit="1"/>
      <protection locked="0"/>
    </xf>
    <xf numFmtId="0" fontId="97" fillId="0" borderId="1" xfId="18" applyFont="1" applyBorder="1" applyAlignment="1">
      <alignment horizontal="center" vertical="center" wrapText="1"/>
    </xf>
    <xf numFmtId="58" fontId="97" fillId="0" borderId="91" xfId="18" applyNumberFormat="1" applyFont="1" applyBorder="1" applyAlignment="1">
      <alignment horizontal="center" vertical="center" wrapText="1"/>
    </xf>
    <xf numFmtId="0" fontId="34" fillId="0" borderId="5" xfId="20" quotePrefix="1" applyNumberFormat="1" applyFont="1" applyBorder="1" applyAlignment="1" applyProtection="1">
      <alignment horizontal="left" vertical="center" wrapText="1" indent="1"/>
      <protection locked="0"/>
    </xf>
    <xf numFmtId="49" fontId="34" fillId="0" borderId="5" xfId="20" quotePrefix="1" applyNumberFormat="1" applyFont="1" applyBorder="1" applyAlignment="1" applyProtection="1">
      <alignment horizontal="left" vertical="center" indent="1" shrinkToFit="1"/>
      <protection locked="0"/>
    </xf>
    <xf numFmtId="0" fontId="34" fillId="0" borderId="5" xfId="20" quotePrefix="1" applyNumberFormat="1" applyFont="1" applyBorder="1" applyAlignment="1" applyProtection="1">
      <alignment horizontal="left" vertical="center" indent="1" shrinkToFit="1"/>
      <protection locked="0"/>
    </xf>
    <xf numFmtId="49" fontId="100" fillId="0" borderId="5" xfId="20" applyNumberFormat="1" applyFont="1" applyBorder="1" applyAlignment="1" applyProtection="1">
      <alignment horizontal="center" vertical="center" shrinkToFit="1"/>
      <protection locked="0"/>
    </xf>
    <xf numFmtId="0" fontId="97" fillId="0" borderId="0" xfId="18" applyFont="1" applyAlignment="1">
      <alignment vertical="center" shrinkToFit="1"/>
    </xf>
    <xf numFmtId="0" fontId="97" fillId="0" borderId="91" xfId="18" applyFont="1" applyBorder="1" applyAlignment="1">
      <alignment horizontal="center" vertical="center" wrapText="1" shrinkToFit="1"/>
    </xf>
    <xf numFmtId="0" fontId="34" fillId="0" borderId="1" xfId="20" applyFont="1" applyBorder="1" applyAlignment="1">
      <alignment horizontal="center" vertical="center" wrapText="1" shrinkToFit="1"/>
    </xf>
    <xf numFmtId="0" fontId="34" fillId="0" borderId="91" xfId="20" applyFont="1" applyBorder="1" applyAlignment="1">
      <alignment horizontal="center" vertical="center" wrapText="1" shrinkToFit="1"/>
    </xf>
    <xf numFmtId="0" fontId="34" fillId="0" borderId="91" xfId="20" applyFont="1" applyBorder="1" applyAlignment="1">
      <alignment horizontal="center" vertical="center" shrinkToFit="1"/>
    </xf>
    <xf numFmtId="0" fontId="34" fillId="0" borderId="1" xfId="0" applyFont="1" applyFill="1" applyBorder="1" applyAlignment="1">
      <alignment horizontal="center" vertical="center" shrinkToFit="1"/>
    </xf>
    <xf numFmtId="49" fontId="34" fillId="0" borderId="0" xfId="20" quotePrefix="1" applyNumberFormat="1" applyFont="1" applyAlignment="1" applyProtection="1">
      <alignment horizontal="left" vertical="center" wrapText="1" indent="1"/>
      <protection locked="0"/>
    </xf>
    <xf numFmtId="49" fontId="34" fillId="0" borderId="0" xfId="20" quotePrefix="1" applyNumberFormat="1" applyFont="1" applyAlignment="1" applyProtection="1">
      <alignment horizontal="left" vertical="center" indent="1" shrinkToFit="1"/>
      <protection locked="0"/>
    </xf>
    <xf numFmtId="182" fontId="97" fillId="0" borderId="91" xfId="18" applyNumberFormat="1" applyFont="1" applyBorder="1" applyAlignment="1">
      <alignment horizontal="center" vertical="center" wrapText="1" shrinkToFit="1"/>
    </xf>
    <xf numFmtId="0" fontId="97" fillId="0" borderId="0" xfId="18" applyFont="1" applyAlignment="1">
      <alignment horizontal="right" vertical="center" shrinkToFit="1"/>
    </xf>
    <xf numFmtId="0" fontId="34" fillId="0" borderId="91" xfId="20" applyFont="1" applyBorder="1" applyAlignment="1">
      <alignment vertical="center" wrapText="1"/>
    </xf>
    <xf numFmtId="0" fontId="34" fillId="0" borderId="1" xfId="20" applyFont="1" applyBorder="1" applyAlignment="1">
      <alignment vertical="center" wrapText="1"/>
    </xf>
    <xf numFmtId="49" fontId="97" fillId="0" borderId="2" xfId="20" applyNumberFormat="1" applyFont="1" applyBorder="1" applyAlignment="1">
      <alignment horizontal="center" vertical="center"/>
    </xf>
    <xf numFmtId="49" fontId="97" fillId="0" borderId="91" xfId="20" applyNumberFormat="1" applyFont="1" applyBorder="1" applyAlignment="1">
      <alignment horizontal="center" vertical="center"/>
    </xf>
    <xf numFmtId="0" fontId="97" fillId="13" borderId="1" xfId="18" applyFont="1" applyFill="1" applyBorder="1" applyAlignment="1">
      <alignment horizontal="center" vertical="center" wrapText="1"/>
    </xf>
    <xf numFmtId="0" fontId="97" fillId="13" borderId="91" xfId="18" applyFont="1" applyFill="1" applyBorder="1" applyAlignment="1">
      <alignment horizontal="center" vertical="center" wrapText="1"/>
    </xf>
    <xf numFmtId="28" fontId="97" fillId="0" borderId="12" xfId="20" applyNumberFormat="1" applyFont="1" applyBorder="1" applyAlignment="1">
      <alignment horizontal="left" vertical="center" indent="1"/>
    </xf>
    <xf numFmtId="28" fontId="97" fillId="0" borderId="14" xfId="20" applyNumberFormat="1" applyFont="1" applyBorder="1" applyAlignment="1">
      <alignment horizontal="left" vertical="center" indent="1"/>
    </xf>
    <xf numFmtId="0" fontId="97" fillId="0" borderId="15" xfId="20" applyNumberFormat="1" applyFont="1" applyBorder="1" applyAlignment="1">
      <alignment horizontal="left" vertical="center" indent="1"/>
    </xf>
    <xf numFmtId="0" fontId="97" fillId="0" borderId="16" xfId="20" applyNumberFormat="1" applyFont="1" applyBorder="1" applyAlignment="1">
      <alignment horizontal="left" vertical="center" indent="1"/>
    </xf>
    <xf numFmtId="49" fontId="34" fillId="0" borderId="4" xfId="20" applyNumberFormat="1" applyFont="1" applyBorder="1" applyAlignment="1" applyProtection="1">
      <alignment horizontal="left" vertical="center" indent="1" shrinkToFit="1"/>
      <protection locked="0"/>
    </xf>
    <xf numFmtId="0" fontId="97" fillId="0" borderId="6" xfId="20" applyNumberFormat="1" applyFont="1" applyBorder="1" applyAlignment="1">
      <alignment horizontal="left" vertical="center" indent="1"/>
    </xf>
    <xf numFmtId="0" fontId="97" fillId="0" borderId="7" xfId="20" applyNumberFormat="1" applyFont="1" applyBorder="1" applyAlignment="1">
      <alignment horizontal="left" vertical="center" indent="1"/>
    </xf>
    <xf numFmtId="49" fontId="34" fillId="0" borderId="5" xfId="20" applyNumberFormat="1" applyFont="1" applyBorder="1" applyAlignment="1" applyProtection="1">
      <alignment horizontal="left" vertical="center" indent="1" shrinkToFit="1"/>
      <protection locked="0"/>
    </xf>
    <xf numFmtId="49" fontId="97" fillId="0" borderId="0" xfId="20" applyNumberFormat="1" applyFont="1" applyAlignment="1" applyProtection="1">
      <alignment horizontal="left" vertical="center"/>
      <protection locked="0"/>
    </xf>
    <xf numFmtId="49" fontId="97" fillId="0" borderId="0" xfId="20" applyNumberFormat="1" applyFont="1" applyAlignment="1" applyProtection="1">
      <alignment vertical="center"/>
      <protection locked="0"/>
    </xf>
    <xf numFmtId="49" fontId="34" fillId="0" borderId="4" xfId="20" quotePrefix="1" applyNumberFormat="1" applyFont="1" applyBorder="1" applyAlignment="1" applyProtection="1">
      <alignment horizontal="left" vertical="center" wrapText="1" indent="1"/>
      <protection locked="0"/>
    </xf>
    <xf numFmtId="49" fontId="34" fillId="0" borderId="17" xfId="20" quotePrefix="1" applyNumberFormat="1" applyFont="1" applyBorder="1" applyAlignment="1" applyProtection="1">
      <alignment horizontal="left" vertical="center" wrapText="1" indent="1"/>
      <protection locked="0"/>
    </xf>
    <xf numFmtId="49" fontId="34" fillId="0" borderId="5" xfId="20" quotePrefix="1" applyNumberFormat="1" applyFont="1" applyBorder="1" applyAlignment="1" applyProtection="1">
      <alignment horizontal="left" vertical="center" wrapText="1" indent="1"/>
      <protection locked="0"/>
    </xf>
    <xf numFmtId="49" fontId="97" fillId="0" borderId="12" xfId="20" applyNumberFormat="1" applyFont="1" applyBorder="1" applyAlignment="1">
      <alignment horizontal="left" vertical="center" indent="1"/>
    </xf>
    <xf numFmtId="49" fontId="97" fillId="0" borderId="14" xfId="20" applyNumberFormat="1" applyFont="1" applyBorder="1" applyAlignment="1">
      <alignment horizontal="left" vertical="center" indent="1"/>
    </xf>
    <xf numFmtId="49" fontId="97" fillId="0" borderId="15" xfId="20" applyNumberFormat="1" applyFont="1" applyBorder="1" applyAlignment="1">
      <alignment horizontal="left" vertical="center" indent="1"/>
    </xf>
    <xf numFmtId="49" fontId="97" fillId="0" borderId="16" xfId="20" applyNumberFormat="1" applyFont="1" applyBorder="1" applyAlignment="1">
      <alignment horizontal="left" vertical="center" indent="1"/>
    </xf>
    <xf numFmtId="49" fontId="97" fillId="0" borderId="6" xfId="20" applyNumberFormat="1" applyFont="1" applyBorder="1" applyAlignment="1">
      <alignment horizontal="left" vertical="center" indent="1"/>
    </xf>
    <xf numFmtId="49" fontId="97" fillId="0" borderId="7" xfId="20" applyNumberFormat="1" applyFont="1" applyBorder="1" applyAlignment="1">
      <alignment horizontal="left" vertical="center" indent="1"/>
    </xf>
    <xf numFmtId="0" fontId="101" fillId="0" borderId="0" xfId="7" applyFont="1" applyBorder="1" applyAlignment="1">
      <alignment horizontal="center" vertical="center"/>
    </xf>
    <xf numFmtId="0" fontId="8" fillId="0" borderId="141" xfId="9" applyFont="1" applyFill="1" applyBorder="1" applyAlignment="1">
      <alignment horizontal="center" vertical="center"/>
    </xf>
    <xf numFmtId="0" fontId="8" fillId="0" borderId="142" xfId="9" applyFont="1" applyFill="1" applyBorder="1" applyAlignment="1">
      <alignment horizontal="center" vertical="center"/>
    </xf>
    <xf numFmtId="0" fontId="8" fillId="0" borderId="22" xfId="9" applyFont="1" applyFill="1" applyBorder="1" applyAlignment="1">
      <alignment horizontal="center" vertical="center"/>
    </xf>
    <xf numFmtId="0" fontId="8" fillId="0" borderId="19" xfId="9" applyFont="1" applyFill="1" applyBorder="1" applyAlignment="1">
      <alignment vertical="center"/>
    </xf>
    <xf numFmtId="0" fontId="8" fillId="0" borderId="19" xfId="9" applyFont="1" applyFill="1" applyBorder="1" applyAlignment="1">
      <alignment vertical="center" textRotation="255"/>
    </xf>
    <xf numFmtId="0" fontId="8" fillId="0" borderId="20" xfId="9" applyFont="1" applyFill="1" applyBorder="1" applyAlignment="1">
      <alignment horizontal="center" vertical="center" textRotation="255"/>
    </xf>
    <xf numFmtId="0" fontId="8" fillId="0" borderId="143" xfId="9" applyFont="1" applyFill="1" applyBorder="1" applyAlignment="1">
      <alignment horizontal="center" vertical="center" textRotation="255"/>
    </xf>
    <xf numFmtId="0" fontId="8" fillId="0" borderId="20" xfId="9" applyFont="1" applyFill="1" applyBorder="1" applyAlignment="1">
      <alignment vertical="center" textRotation="255"/>
    </xf>
    <xf numFmtId="0" fontId="8" fillId="0" borderId="23" xfId="9" applyFont="1" applyFill="1" applyBorder="1" applyAlignment="1">
      <alignment vertical="center" textRotation="255"/>
    </xf>
    <xf numFmtId="0" fontId="8" fillId="0" borderId="0" xfId="9" applyFont="1" applyFill="1" applyBorder="1" applyAlignment="1">
      <alignment vertical="center" textRotation="255"/>
    </xf>
    <xf numFmtId="0" fontId="3" fillId="0" borderId="0" xfId="35" applyFont="1" applyAlignment="1">
      <alignment vertical="center"/>
    </xf>
    <xf numFmtId="0" fontId="8" fillId="0" borderId="144" xfId="9" applyFont="1" applyFill="1" applyBorder="1" applyAlignment="1">
      <alignment horizontal="center" vertical="center"/>
    </xf>
    <xf numFmtId="0" fontId="8" fillId="0" borderId="17" xfId="9" applyFont="1" applyFill="1" applyBorder="1" applyAlignment="1">
      <alignment horizontal="center" vertical="center"/>
    </xf>
    <xf numFmtId="0" fontId="8" fillId="0" borderId="15" xfId="7" applyFont="1" applyBorder="1" applyAlignment="1">
      <alignment horizontal="center" vertical="center"/>
    </xf>
    <xf numFmtId="0" fontId="8" fillId="0" borderId="24" xfId="9" applyFont="1" applyFill="1" applyBorder="1" applyAlignment="1">
      <alignment vertical="center"/>
    </xf>
    <xf numFmtId="0" fontId="102" fillId="0" borderId="0" xfId="9" applyFont="1" applyFill="1" applyBorder="1" applyAlignment="1">
      <alignment horizontal="center" vertical="center" wrapText="1"/>
    </xf>
    <xf numFmtId="0" fontId="8" fillId="0" borderId="0" xfId="9" applyFont="1" applyFill="1" applyBorder="1" applyAlignment="1">
      <alignment horizontal="left" vertical="top" wrapText="1"/>
    </xf>
    <xf numFmtId="0" fontId="8" fillId="0" borderId="18" xfId="9" applyFont="1" applyFill="1" applyBorder="1" applyAlignment="1">
      <alignment horizontal="center" vertical="center"/>
    </xf>
    <xf numFmtId="0" fontId="8" fillId="0" borderId="145" xfId="9" applyFont="1" applyFill="1" applyBorder="1" applyAlignment="1">
      <alignment horizontal="center" vertical="center" textRotation="255"/>
    </xf>
    <xf numFmtId="0" fontId="8" fillId="0" borderId="146" xfId="9" applyFont="1" applyFill="1" applyBorder="1" applyAlignment="1">
      <alignment horizontal="center" vertical="center" textRotation="255"/>
    </xf>
    <xf numFmtId="0" fontId="8" fillId="0" borderId="147" xfId="9" applyFont="1" applyFill="1" applyBorder="1" applyAlignment="1">
      <alignment horizontal="center" vertical="center" textRotation="255"/>
    </xf>
    <xf numFmtId="0" fontId="8" fillId="0" borderId="148" xfId="9" applyFont="1" applyFill="1" applyBorder="1" applyAlignment="1">
      <alignment horizontal="center" vertical="center" textRotation="255"/>
    </xf>
    <xf numFmtId="0" fontId="8" fillId="0" borderId="149" xfId="9" applyFont="1" applyFill="1" applyBorder="1" applyAlignment="1">
      <alignment horizontal="center" vertical="center" textRotation="255"/>
    </xf>
    <xf numFmtId="0" fontId="8" fillId="0" borderId="0" xfId="9" applyFont="1" applyFill="1" applyBorder="1" applyAlignment="1">
      <alignment horizontal="center" vertical="center" textRotation="255"/>
    </xf>
    <xf numFmtId="0" fontId="8" fillId="0" borderId="0" xfId="9" applyFont="1" applyFill="1" applyBorder="1" applyAlignment="1">
      <alignment horizontal="center" vertical="center" wrapText="1"/>
    </xf>
    <xf numFmtId="0" fontId="8" fillId="0" borderId="0" xfId="9" applyFont="1" applyFill="1" applyBorder="1" applyAlignment="1">
      <alignment horizontal="center" vertical="center"/>
    </xf>
    <xf numFmtId="0" fontId="8" fillId="0" borderId="8" xfId="9" applyFont="1" applyFill="1" applyBorder="1" applyAlignment="1">
      <alignment horizontal="center" vertical="center"/>
    </xf>
    <xf numFmtId="0" fontId="36" fillId="0" borderId="0" xfId="9" applyFont="1" applyFill="1" applyBorder="1" applyAlignment="1">
      <alignment vertical="top" wrapText="1"/>
    </xf>
    <xf numFmtId="0" fontId="8" fillId="0" borderId="10" xfId="9" applyFont="1" applyFill="1" applyBorder="1" applyAlignment="1">
      <alignment horizontal="center" vertical="center"/>
    </xf>
    <xf numFmtId="0" fontId="8" fillId="0" borderId="150" xfId="9" applyFont="1" applyFill="1" applyBorder="1" applyAlignment="1">
      <alignment horizontal="center" vertical="center"/>
    </xf>
    <xf numFmtId="0" fontId="8" fillId="0" borderId="151" xfId="9" applyFont="1" applyFill="1" applyBorder="1" applyAlignment="1">
      <alignment horizontal="center" vertical="center"/>
    </xf>
    <xf numFmtId="0" fontId="8" fillId="0" borderId="152" xfId="9" applyFont="1" applyFill="1" applyBorder="1" applyAlignment="1">
      <alignment horizontal="center" vertical="center"/>
    </xf>
    <xf numFmtId="0" fontId="8" fillId="0" borderId="57" xfId="9" applyFont="1" applyFill="1" applyBorder="1" applyAlignment="1">
      <alignment horizontal="center" vertical="center"/>
    </xf>
    <xf numFmtId="0" fontId="8" fillId="0" borderId="146" xfId="9" applyFont="1" applyFill="1" applyBorder="1" applyAlignment="1">
      <alignment horizontal="center" vertical="center"/>
    </xf>
    <xf numFmtId="0" fontId="8" fillId="0" borderId="141" xfId="9" applyFont="1" applyFill="1" applyBorder="1" applyAlignment="1">
      <alignment horizontal="left" vertical="center" indent="1"/>
    </xf>
    <xf numFmtId="0" fontId="8" fillId="0" borderId="22" xfId="9" applyFont="1" applyFill="1" applyBorder="1" applyAlignment="1">
      <alignment horizontal="left" vertical="center" indent="1"/>
    </xf>
    <xf numFmtId="0" fontId="8" fillId="0" borderId="0" xfId="7" applyFont="1" applyBorder="1" applyAlignment="1">
      <alignment horizontal="left" vertical="center" indent="1"/>
    </xf>
    <xf numFmtId="0" fontId="8" fillId="0" borderId="153" xfId="9" applyFont="1" applyFill="1" applyBorder="1" applyAlignment="1">
      <alignment horizontal="left" vertical="center" indent="1" shrinkToFit="1"/>
    </xf>
    <xf numFmtId="0" fontId="8" fillId="0" borderId="24" xfId="9" applyFont="1" applyFill="1" applyBorder="1" applyAlignment="1">
      <alignment horizontal="center" vertical="center" wrapText="1"/>
    </xf>
    <xf numFmtId="0" fontId="8" fillId="0" borderId="16" xfId="7" applyFont="1" applyBorder="1" applyAlignment="1">
      <alignment horizontal="center" vertical="center"/>
    </xf>
    <xf numFmtId="0" fontId="8" fillId="0" borderId="5" xfId="9" applyFont="1" applyFill="1" applyBorder="1" applyAlignment="1">
      <alignment horizontal="center" vertical="center"/>
    </xf>
    <xf numFmtId="0" fontId="8" fillId="0" borderId="154" xfId="9" applyFont="1" applyFill="1" applyBorder="1" applyAlignment="1">
      <alignment horizontal="center" vertical="center"/>
    </xf>
    <xf numFmtId="0" fontId="8" fillId="0" borderId="144" xfId="9" applyFont="1" applyFill="1" applyBorder="1" applyAlignment="1">
      <alignment horizontal="left" vertical="center" indent="1"/>
    </xf>
    <xf numFmtId="0" fontId="8" fillId="0" borderId="15" xfId="31" applyFont="1" applyBorder="1" applyAlignment="1">
      <alignment horizontal="left" vertical="center" indent="1"/>
    </xf>
    <xf numFmtId="0" fontId="8" fillId="0" borderId="155" xfId="9" applyFont="1" applyFill="1" applyBorder="1" applyAlignment="1">
      <alignment horizontal="left" vertical="center" indent="1" shrinkToFit="1"/>
    </xf>
    <xf numFmtId="0" fontId="8" fillId="0" borderId="24" xfId="9" applyFont="1" applyFill="1" applyBorder="1" applyAlignment="1">
      <alignment horizontal="center" vertical="center"/>
    </xf>
    <xf numFmtId="0" fontId="8" fillId="0" borderId="1" xfId="9" applyFont="1" applyFill="1" applyBorder="1" applyAlignment="1">
      <alignment horizontal="center" vertical="center"/>
    </xf>
    <xf numFmtId="0" fontId="8" fillId="0" borderId="156" xfId="9" applyFont="1" applyFill="1" applyBorder="1" applyAlignment="1">
      <alignment horizontal="center" vertical="center"/>
    </xf>
    <xf numFmtId="0" fontId="8" fillId="0" borderId="18" xfId="9" applyFont="1" applyFill="1" applyBorder="1" applyAlignment="1">
      <alignment horizontal="left" vertical="center" shrinkToFit="1"/>
    </xf>
    <xf numFmtId="0" fontId="8" fillId="0" borderId="24" xfId="9" applyFont="1" applyFill="1" applyBorder="1" applyAlignment="1">
      <alignment horizontal="left" vertical="center"/>
    </xf>
    <xf numFmtId="0" fontId="8" fillId="0" borderId="0" xfId="9" applyFont="1" applyFill="1" applyBorder="1" applyAlignment="1">
      <alignment horizontal="left" vertical="center"/>
    </xf>
    <xf numFmtId="0" fontId="8" fillId="0" borderId="15" xfId="9" applyFont="1" applyFill="1" applyBorder="1" applyAlignment="1">
      <alignment vertical="center" wrapText="1"/>
    </xf>
    <xf numFmtId="0" fontId="8" fillId="0" borderId="157" xfId="9" applyFont="1" applyFill="1" applyBorder="1" applyAlignment="1">
      <alignment horizontal="center" vertical="center"/>
    </xf>
    <xf numFmtId="0" fontId="8" fillId="0" borderId="7" xfId="9" applyFont="1" applyFill="1" applyBorder="1" applyAlignment="1">
      <alignment horizontal="center" vertical="center"/>
    </xf>
    <xf numFmtId="0" fontId="8" fillId="0" borderId="15" xfId="7" applyFont="1" applyBorder="1" applyAlignment="1">
      <alignment vertical="center"/>
    </xf>
    <xf numFmtId="0" fontId="8" fillId="0" borderId="158" xfId="9" applyFont="1" applyFill="1" applyBorder="1" applyAlignment="1">
      <alignment horizontal="center" vertical="center" wrapText="1"/>
    </xf>
    <xf numFmtId="0" fontId="8" fillId="0" borderId="158" xfId="9" applyFont="1" applyFill="1" applyBorder="1" applyAlignment="1">
      <alignment horizontal="center" vertical="center"/>
    </xf>
    <xf numFmtId="0" fontId="8" fillId="0" borderId="159" xfId="9" applyFont="1" applyFill="1" applyBorder="1" applyAlignment="1">
      <alignment horizontal="left" vertical="center" indent="1"/>
    </xf>
    <xf numFmtId="0" fontId="8" fillId="0" borderId="0" xfId="9" applyFont="1" applyFill="1" applyBorder="1" applyAlignment="1">
      <alignment vertical="top" wrapText="1"/>
    </xf>
    <xf numFmtId="0" fontId="8" fillId="0" borderId="160" xfId="9" applyFont="1" applyFill="1" applyBorder="1" applyAlignment="1">
      <alignment horizontal="center" vertical="center"/>
    </xf>
    <xf numFmtId="0" fontId="8" fillId="0" borderId="160" xfId="9" applyFont="1" applyFill="1" applyBorder="1" applyAlignment="1">
      <alignment horizontal="center" vertical="center" wrapText="1"/>
    </xf>
    <xf numFmtId="0" fontId="8" fillId="0" borderId="4" xfId="9" applyFont="1" applyFill="1" applyBorder="1" applyAlignment="1">
      <alignment horizontal="center" vertical="center"/>
    </xf>
    <xf numFmtId="0" fontId="8" fillId="0" borderId="161" xfId="9" applyFont="1" applyFill="1" applyBorder="1" applyAlignment="1">
      <alignment horizontal="center" vertical="center"/>
    </xf>
    <xf numFmtId="0" fontId="8" fillId="0" borderId="155" xfId="9" applyFont="1" applyFill="1" applyBorder="1" applyAlignment="1">
      <alignment horizontal="center" vertical="center"/>
    </xf>
    <xf numFmtId="0" fontId="8" fillId="0" borderId="159" xfId="9" applyFont="1" applyFill="1" applyBorder="1" applyAlignment="1">
      <alignment horizontal="center" vertical="center"/>
    </xf>
    <xf numFmtId="0" fontId="8" fillId="0" borderId="18" xfId="9" applyFont="1" applyFill="1" applyBorder="1" applyAlignment="1">
      <alignment horizontal="left" vertical="center"/>
    </xf>
    <xf numFmtId="0" fontId="8" fillId="0" borderId="16" xfId="9" applyFont="1" applyFill="1" applyBorder="1" applyAlignment="1">
      <alignment horizontal="right" vertical="center"/>
    </xf>
    <xf numFmtId="0" fontId="8" fillId="0" borderId="18" xfId="9" applyFont="1" applyFill="1" applyBorder="1" applyAlignment="1">
      <alignment horizontal="right" vertical="center"/>
    </xf>
    <xf numFmtId="0" fontId="8" fillId="0" borderId="162" xfId="9" applyFont="1" applyFill="1" applyBorder="1" applyAlignment="1">
      <alignment horizontal="center" vertical="center"/>
    </xf>
    <xf numFmtId="178" fontId="8" fillId="0" borderId="160" xfId="9" applyNumberFormat="1" applyFont="1" applyFill="1" applyBorder="1" applyAlignment="1">
      <alignment horizontal="center" vertical="center"/>
    </xf>
    <xf numFmtId="0" fontId="3" fillId="0" borderId="16" xfId="35" applyFont="1" applyBorder="1" applyAlignment="1">
      <alignment horizontal="right" vertical="center"/>
    </xf>
    <xf numFmtId="0" fontId="3" fillId="0" borderId="18" xfId="35" applyFont="1" applyBorder="1" applyAlignment="1">
      <alignment horizontal="right" vertical="center"/>
    </xf>
    <xf numFmtId="0" fontId="3" fillId="0" borderId="0" xfId="35" applyFont="1" applyBorder="1" applyAlignment="1">
      <alignment horizontal="center" vertical="center"/>
    </xf>
    <xf numFmtId="0" fontId="103" fillId="0" borderId="0" xfId="9" applyFont="1" applyFill="1" applyBorder="1" applyAlignment="1">
      <alignment horizontal="center" vertical="center"/>
    </xf>
    <xf numFmtId="178" fontId="8" fillId="0" borderId="144" xfId="9" applyNumberFormat="1" applyFont="1" applyFill="1" applyBorder="1" applyAlignment="1">
      <alignment horizontal="center" vertical="center"/>
    </xf>
    <xf numFmtId="178" fontId="8" fillId="0" borderId="16" xfId="9" applyNumberFormat="1" applyFont="1" applyFill="1" applyBorder="1" applyAlignment="1">
      <alignment horizontal="center" vertical="center"/>
    </xf>
    <xf numFmtId="178" fontId="8" fillId="0" borderId="18" xfId="9" applyNumberFormat="1" applyFont="1" applyFill="1" applyBorder="1" applyAlignment="1">
      <alignment horizontal="center" vertical="center"/>
    </xf>
    <xf numFmtId="178" fontId="8" fillId="0" borderId="0" xfId="9" applyNumberFormat="1" applyFont="1" applyFill="1" applyBorder="1" applyAlignment="1">
      <alignment horizontal="center" vertical="center"/>
    </xf>
    <xf numFmtId="0" fontId="8" fillId="0" borderId="141" xfId="9" applyFont="1" applyFill="1" applyBorder="1" applyAlignment="1">
      <alignment horizontal="center" vertical="center" wrapText="1"/>
    </xf>
    <xf numFmtId="0" fontId="8" fillId="0" borderId="153" xfId="9" applyFont="1" applyFill="1" applyBorder="1" applyAlignment="1">
      <alignment horizontal="center" vertical="center"/>
    </xf>
    <xf numFmtId="0" fontId="8" fillId="0" borderId="15" xfId="9" applyFont="1" applyFill="1" applyBorder="1" applyAlignment="1">
      <alignment horizontal="center" vertical="center" wrapText="1"/>
    </xf>
    <xf numFmtId="178" fontId="8" fillId="0" borderId="150" xfId="9" applyNumberFormat="1" applyFont="1" applyFill="1" applyBorder="1" applyAlignment="1">
      <alignment horizontal="center" vertical="center"/>
    </xf>
    <xf numFmtId="0" fontId="8" fillId="0" borderId="152" xfId="31" applyFont="1" applyBorder="1" applyAlignment="1">
      <alignment horizontal="left" vertical="center" indent="1"/>
    </xf>
    <xf numFmtId="0" fontId="8" fillId="0" borderId="57" xfId="9" applyFont="1" applyFill="1" applyBorder="1" applyAlignment="1">
      <alignment vertical="center"/>
    </xf>
    <xf numFmtId="0" fontId="8" fillId="0" borderId="162" xfId="9" applyFont="1" applyFill="1" applyBorder="1" applyAlignment="1">
      <alignment horizontal="left" vertical="center" indent="1" shrinkToFit="1"/>
    </xf>
    <xf numFmtId="0" fontId="8" fillId="0" borderId="56" xfId="9" applyFont="1" applyFill="1" applyBorder="1" applyAlignment="1">
      <alignment vertical="center"/>
    </xf>
    <xf numFmtId="0" fontId="8" fillId="0" borderId="163" xfId="9" applyFont="1" applyFill="1" applyBorder="1" applyAlignment="1">
      <alignment vertical="center"/>
    </xf>
    <xf numFmtId="0" fontId="8" fillId="0" borderId="152" xfId="9" applyFont="1" applyFill="1" applyBorder="1" applyAlignment="1">
      <alignment vertical="center"/>
    </xf>
    <xf numFmtId="0" fontId="104" fillId="0" borderId="0" xfId="0" applyFont="1" applyAlignment="1">
      <alignment horizontal="center" vertical="center"/>
    </xf>
    <xf numFmtId="0" fontId="39" fillId="0" borderId="164" xfId="0" applyFont="1" applyBorder="1" applyAlignment="1">
      <alignment horizontal="center" vertical="center" wrapText="1"/>
    </xf>
    <xf numFmtId="0" fontId="39" fillId="0" borderId="164" xfId="0" applyFont="1" applyBorder="1" applyAlignment="1">
      <alignment horizontal="center" vertical="center"/>
    </xf>
    <xf numFmtId="0" fontId="0" fillId="0" borderId="165" xfId="0" applyBorder="1" applyAlignment="1">
      <alignment horizontal="center" vertical="center"/>
    </xf>
    <xf numFmtId="0" fontId="0" fillId="0" borderId="166" xfId="0" applyBorder="1" applyAlignment="1">
      <alignment horizontal="center" vertical="center"/>
    </xf>
    <xf numFmtId="0" fontId="0" fillId="0" borderId="16" xfId="0" applyFont="1" applyBorder="1" applyAlignment="1">
      <alignment horizontal="left" vertical="center" shrinkToFit="1"/>
    </xf>
    <xf numFmtId="0" fontId="39" fillId="0" borderId="167" xfId="0" applyFont="1" applyBorder="1" applyAlignment="1">
      <alignment horizontal="center" vertical="center"/>
    </xf>
    <xf numFmtId="0" fontId="39" fillId="0" borderId="0" xfId="0" applyFont="1">
      <alignment vertical="center"/>
    </xf>
    <xf numFmtId="0" fontId="0" fillId="0" borderId="165" xfId="0" applyBorder="1">
      <alignment vertical="center"/>
    </xf>
    <xf numFmtId="0" fontId="0" fillId="0" borderId="166" xfId="0" applyBorder="1">
      <alignment vertical="center"/>
    </xf>
    <xf numFmtId="0" fontId="0" fillId="0" borderId="16" xfId="0" applyBorder="1" applyAlignment="1">
      <alignment horizontal="left" vertical="center"/>
    </xf>
    <xf numFmtId="0" fontId="0" fillId="0" borderId="168" xfId="0" applyFont="1" applyBorder="1" applyAlignment="1">
      <alignment horizontal="left" vertical="center" shrinkToFit="1"/>
    </xf>
    <xf numFmtId="0" fontId="39" fillId="0" borderId="167" xfId="0" applyFont="1" applyBorder="1" applyAlignment="1">
      <alignment horizontal="center" vertical="center" wrapText="1"/>
    </xf>
    <xf numFmtId="0" fontId="39" fillId="0" borderId="169" xfId="0" applyFont="1" applyBorder="1" applyAlignment="1">
      <alignment horizontal="center" vertical="center"/>
    </xf>
    <xf numFmtId="0" fontId="39" fillId="0" borderId="17" xfId="0" applyFont="1" applyBorder="1" applyAlignment="1">
      <alignment horizontal="center" vertical="center"/>
    </xf>
    <xf numFmtId="0" fontId="0" fillId="0" borderId="168" xfId="0" applyBorder="1" applyAlignment="1">
      <alignment horizontal="left" vertical="center"/>
    </xf>
    <xf numFmtId="0" fontId="39" fillId="0" borderId="170" xfId="0" applyFont="1" applyBorder="1" applyAlignment="1">
      <alignment horizontal="center" vertical="center"/>
    </xf>
    <xf numFmtId="0" fontId="39" fillId="0" borderId="171" xfId="0" applyFont="1" applyBorder="1" applyAlignment="1">
      <alignment horizontal="center" vertical="center"/>
    </xf>
    <xf numFmtId="0" fontId="39" fillId="0" borderId="171" xfId="0" applyFont="1" applyBorder="1" applyAlignment="1">
      <alignment horizontal="center" vertical="center" wrapText="1"/>
    </xf>
    <xf numFmtId="0" fontId="77" fillId="0" borderId="0" xfId="7" applyFont="1" applyAlignment="1">
      <alignment horizontal="center" vertical="center"/>
    </xf>
    <xf numFmtId="0" fontId="59" fillId="0" borderId="0" xfId="7" applyFont="1" applyAlignment="1">
      <alignment horizontal="center" vertical="center"/>
    </xf>
    <xf numFmtId="0" fontId="8" fillId="0" borderId="0" xfId="7" applyFont="1" applyAlignment="1">
      <alignment horizontal="left" vertical="center"/>
    </xf>
    <xf numFmtId="0" fontId="8" fillId="0" borderId="0" xfId="7" applyFont="1" applyBorder="1" applyAlignment="1">
      <alignment vertical="center" wrapText="1"/>
    </xf>
    <xf numFmtId="0" fontId="8" fillId="0" borderId="0" xfId="7" applyFont="1" applyBorder="1" applyAlignment="1">
      <alignment horizontal="left" vertical="top"/>
    </xf>
    <xf numFmtId="0" fontId="8" fillId="0" borderId="12" xfId="7" applyFont="1" applyBorder="1" applyAlignment="1">
      <alignment horizontal="center" vertical="center"/>
    </xf>
    <xf numFmtId="0" fontId="8" fillId="0" borderId="13" xfId="7" applyFont="1" applyBorder="1" applyAlignment="1">
      <alignment horizontal="center" vertical="center"/>
    </xf>
    <xf numFmtId="0" fontId="8" fillId="0" borderId="14" xfId="7" applyFont="1" applyBorder="1" applyAlignment="1">
      <alignment horizontal="center" vertical="center"/>
    </xf>
    <xf numFmtId="0" fontId="8" fillId="0" borderId="0" xfId="7" applyFont="1" applyAlignment="1">
      <alignment vertical="top"/>
    </xf>
    <xf numFmtId="0" fontId="8" fillId="0" borderId="6" xfId="7" applyFont="1" applyBorder="1" applyAlignment="1">
      <alignment horizontal="center" vertical="center"/>
    </xf>
    <xf numFmtId="0" fontId="8" fillId="0" borderId="0" xfId="7" applyFont="1" applyBorder="1" applyAlignment="1">
      <alignment horizontal="left" vertical="center" shrinkToFit="1"/>
    </xf>
    <xf numFmtId="0" fontId="80" fillId="0" borderId="0" xfId="7" applyFont="1" applyBorder="1" applyAlignment="1">
      <alignment vertical="center"/>
    </xf>
    <xf numFmtId="0" fontId="8" fillId="0" borderId="0" xfId="7" applyFont="1" applyAlignment="1">
      <alignment horizontal="right" vertical="center"/>
    </xf>
    <xf numFmtId="0" fontId="105" fillId="0" borderId="0" xfId="0" applyFont="1">
      <alignment vertical="center"/>
    </xf>
    <xf numFmtId="0" fontId="106" fillId="0" borderId="0" xfId="0" applyFont="1">
      <alignment vertical="center"/>
    </xf>
    <xf numFmtId="0" fontId="107" fillId="0" borderId="0" xfId="0" applyFont="1" applyAlignment="1">
      <alignment vertical="center"/>
    </xf>
    <xf numFmtId="0" fontId="106" fillId="0" borderId="172" xfId="0" applyFont="1" applyBorder="1" applyAlignment="1">
      <alignment horizontal="center" vertical="center"/>
    </xf>
    <xf numFmtId="0" fontId="106" fillId="0" borderId="173" xfId="0" applyFont="1" applyBorder="1" applyAlignment="1">
      <alignment horizontal="center" vertical="center"/>
    </xf>
    <xf numFmtId="0" fontId="106" fillId="0" borderId="174" xfId="0" applyFont="1" applyBorder="1" applyAlignment="1">
      <alignment horizontal="center" vertical="center"/>
    </xf>
    <xf numFmtId="0" fontId="105" fillId="0" borderId="172" xfId="0" applyFont="1" applyBorder="1" applyAlignment="1">
      <alignment horizontal="center" vertical="center"/>
    </xf>
    <xf numFmtId="0" fontId="105" fillId="0" borderId="174" xfId="0" applyFont="1" applyBorder="1" applyAlignment="1">
      <alignment horizontal="center" vertical="center"/>
    </xf>
    <xf numFmtId="0" fontId="106" fillId="0" borderId="168" xfId="0" applyFont="1" applyBorder="1" applyAlignment="1">
      <alignment horizontal="distributed" vertical="center"/>
    </xf>
    <xf numFmtId="0" fontId="106" fillId="0" borderId="0" xfId="0" applyFont="1" applyAlignment="1">
      <alignment horizontal="distributed" vertical="center"/>
    </xf>
    <xf numFmtId="0" fontId="106" fillId="0" borderId="175" xfId="0" applyFont="1" applyBorder="1" applyAlignment="1">
      <alignment horizontal="center" vertical="center"/>
    </xf>
    <xf numFmtId="0" fontId="106" fillId="0" borderId="0" xfId="0" applyFont="1" applyBorder="1" applyAlignment="1">
      <alignment horizontal="center" vertical="center"/>
    </xf>
    <xf numFmtId="0" fontId="106" fillId="0" borderId="168" xfId="0" applyFont="1" applyBorder="1" applyAlignment="1">
      <alignment horizontal="center" vertical="center"/>
    </xf>
    <xf numFmtId="0" fontId="105" fillId="0" borderId="175" xfId="0" applyFont="1" applyBorder="1" applyAlignment="1">
      <alignment horizontal="center" vertical="center"/>
    </xf>
    <xf numFmtId="0" fontId="105" fillId="0" borderId="168" xfId="0" applyFont="1" applyBorder="1" applyAlignment="1">
      <alignment horizontal="center" vertical="center"/>
    </xf>
    <xf numFmtId="0" fontId="106" fillId="0" borderId="176" xfId="0" applyFont="1" applyBorder="1" applyAlignment="1">
      <alignment horizontal="center" vertical="center"/>
    </xf>
    <xf numFmtId="0" fontId="106" fillId="0" borderId="177" xfId="0" applyFont="1" applyBorder="1" applyAlignment="1">
      <alignment horizontal="center" vertical="center"/>
    </xf>
    <xf numFmtId="0" fontId="106" fillId="0" borderId="178" xfId="0" applyFont="1" applyBorder="1" applyAlignment="1">
      <alignment horizontal="center" vertical="center"/>
    </xf>
    <xf numFmtId="0" fontId="105" fillId="0" borderId="176" xfId="0" applyFont="1" applyBorder="1" applyAlignment="1">
      <alignment horizontal="center" vertical="center"/>
    </xf>
    <xf numFmtId="0" fontId="105" fillId="0" borderId="178" xfId="0" applyFont="1" applyBorder="1" applyAlignment="1">
      <alignment horizontal="center" vertical="center"/>
    </xf>
    <xf numFmtId="0" fontId="106" fillId="0" borderId="0" xfId="0" applyFont="1" applyBorder="1" applyAlignment="1">
      <alignment horizontal="left" vertical="center" shrinkToFit="1"/>
    </xf>
    <xf numFmtId="0" fontId="106" fillId="0" borderId="168" xfId="0" applyFont="1" applyBorder="1" applyAlignment="1">
      <alignment horizontal="left" vertical="center" wrapText="1" shrinkToFit="1"/>
    </xf>
    <xf numFmtId="178" fontId="106" fillId="0" borderId="168" xfId="0" applyNumberFormat="1" applyFont="1" applyBorder="1" applyAlignment="1">
      <alignment horizontal="center" vertical="center"/>
    </xf>
    <xf numFmtId="0" fontId="107" fillId="0" borderId="0" xfId="0" applyFont="1" applyAlignment="1">
      <alignment horizontal="distributed" vertical="center"/>
    </xf>
    <xf numFmtId="0" fontId="106" fillId="0" borderId="172" xfId="0" applyFont="1" applyBorder="1" applyAlignment="1">
      <alignment horizontal="center" vertical="center" wrapText="1"/>
    </xf>
    <xf numFmtId="0" fontId="106" fillId="0" borderId="173" xfId="0" applyFont="1" applyBorder="1" applyAlignment="1">
      <alignment horizontal="center" vertical="center" wrapText="1"/>
    </xf>
    <xf numFmtId="0" fontId="106" fillId="0" borderId="174" xfId="0" applyFont="1" applyBorder="1" applyAlignment="1">
      <alignment horizontal="center" vertical="center" wrapText="1"/>
    </xf>
    <xf numFmtId="0" fontId="106" fillId="0" borderId="176" xfId="0" applyFont="1" applyBorder="1" applyAlignment="1">
      <alignment horizontal="center" vertical="center" wrapText="1"/>
    </xf>
    <xf numFmtId="0" fontId="106" fillId="0" borderId="177" xfId="0" applyFont="1" applyBorder="1" applyAlignment="1">
      <alignment horizontal="center" vertical="center" wrapText="1"/>
    </xf>
    <xf numFmtId="0" fontId="106" fillId="0" borderId="178" xfId="0" applyFont="1" applyBorder="1" applyAlignment="1">
      <alignment horizontal="center" vertical="center" wrapText="1"/>
    </xf>
    <xf numFmtId="0" fontId="106" fillId="0" borderId="179" xfId="0" applyFont="1" applyBorder="1" applyAlignment="1">
      <alignment horizontal="center" vertical="center"/>
    </xf>
    <xf numFmtId="0" fontId="106" fillId="0" borderId="180" xfId="0" applyFont="1" applyBorder="1" applyAlignment="1">
      <alignment horizontal="center" vertical="center"/>
    </xf>
    <xf numFmtId="0" fontId="106" fillId="0" borderId="175" xfId="0" applyFont="1" applyBorder="1" applyAlignment="1">
      <alignment horizontal="center" vertical="center" wrapText="1"/>
    </xf>
    <xf numFmtId="0" fontId="106" fillId="0" borderId="168" xfId="0" applyFont="1" applyBorder="1" applyAlignment="1">
      <alignment horizontal="center" vertical="center" wrapText="1"/>
    </xf>
    <xf numFmtId="0" fontId="106" fillId="0" borderId="180" xfId="0" applyFont="1" applyBorder="1" applyAlignment="1">
      <alignment horizontal="distributed" vertical="center"/>
    </xf>
    <xf numFmtId="0" fontId="106" fillId="0" borderId="168" xfId="0" applyFont="1" applyBorder="1" applyAlignment="1">
      <alignment vertical="center"/>
    </xf>
    <xf numFmtId="0" fontId="106" fillId="0" borderId="180" xfId="0" applyFont="1" applyBorder="1" applyAlignment="1">
      <alignment vertical="center"/>
    </xf>
    <xf numFmtId="0" fontId="106" fillId="0" borderId="180" xfId="0" applyFont="1" applyBorder="1" applyAlignment="1">
      <alignment horizontal="left" vertical="center"/>
    </xf>
    <xf numFmtId="0" fontId="108" fillId="0" borderId="172" xfId="0" applyFont="1" applyBorder="1" applyAlignment="1">
      <alignment horizontal="center" vertical="center" wrapText="1"/>
    </xf>
    <xf numFmtId="0" fontId="108" fillId="0" borderId="174" xfId="0" applyFont="1" applyBorder="1" applyAlignment="1">
      <alignment horizontal="center" vertical="center" wrapText="1"/>
    </xf>
    <xf numFmtId="0" fontId="108" fillId="0" borderId="175" xfId="0" applyFont="1" applyBorder="1" applyAlignment="1">
      <alignment horizontal="center" vertical="center" wrapText="1"/>
    </xf>
    <xf numFmtId="0" fontId="108" fillId="0" borderId="168" xfId="0" applyFont="1" applyBorder="1" applyAlignment="1">
      <alignment horizontal="center" vertical="center" wrapText="1"/>
    </xf>
    <xf numFmtId="0" fontId="108" fillId="0" borderId="176" xfId="0" applyFont="1" applyBorder="1" applyAlignment="1">
      <alignment horizontal="center" vertical="center" wrapText="1"/>
    </xf>
    <xf numFmtId="0" fontId="108" fillId="0" borderId="178" xfId="0" applyFont="1" applyBorder="1" applyAlignment="1">
      <alignment horizontal="center" vertical="center" wrapText="1"/>
    </xf>
    <xf numFmtId="0" fontId="105" fillId="0" borderId="166" xfId="0" applyFont="1" applyBorder="1" applyAlignment="1">
      <alignment horizontal="center" vertical="center"/>
    </xf>
    <xf numFmtId="0" fontId="106" fillId="0" borderId="180" xfId="0" applyFont="1" applyBorder="1">
      <alignment vertical="center"/>
    </xf>
    <xf numFmtId="0" fontId="107" fillId="0" borderId="0" xfId="0" applyFont="1" applyAlignment="1">
      <alignment horizontal="left" vertical="center"/>
    </xf>
    <xf numFmtId="0" fontId="106" fillId="0" borderId="181" xfId="0" applyFont="1" applyBorder="1" applyAlignment="1">
      <alignment horizontal="center" vertical="center"/>
    </xf>
    <xf numFmtId="0" fontId="106" fillId="0" borderId="168" xfId="0" applyFont="1" applyBorder="1" applyAlignment="1">
      <alignment horizontal="left" vertical="center" shrinkToFit="1"/>
    </xf>
    <xf numFmtId="0" fontId="106" fillId="0" borderId="168" xfId="0" applyFont="1" applyBorder="1" applyAlignment="1">
      <alignment horizontal="left" vertical="center"/>
    </xf>
    <xf numFmtId="0" fontId="106" fillId="0" borderId="0" xfId="0" applyFont="1" applyBorder="1" applyAlignment="1">
      <alignment horizontal="center" vertical="center" wrapText="1"/>
    </xf>
    <xf numFmtId="0" fontId="106" fillId="0" borderId="168" xfId="0" applyFont="1" applyBorder="1">
      <alignment vertical="center"/>
    </xf>
    <xf numFmtId="0" fontId="106" fillId="0" borderId="0" xfId="0" applyFont="1" applyBorder="1" applyAlignment="1">
      <alignment horizontal="left" vertical="center"/>
    </xf>
    <xf numFmtId="0" fontId="106" fillId="0" borderId="168" xfId="0" applyFont="1" applyBorder="1" applyAlignment="1">
      <alignment horizontal="centerContinuous" vertical="center"/>
    </xf>
    <xf numFmtId="0" fontId="106" fillId="0" borderId="166" xfId="0" applyFont="1" applyBorder="1" applyAlignment="1">
      <alignment horizontal="center" vertical="center"/>
    </xf>
    <xf numFmtId="0" fontId="106" fillId="0" borderId="179" xfId="0" applyFont="1" applyBorder="1" applyAlignment="1">
      <alignment horizontal="center"/>
    </xf>
    <xf numFmtId="0" fontId="106" fillId="0" borderId="172" xfId="0" applyFont="1" applyBorder="1" applyAlignment="1">
      <alignment horizontal="center"/>
    </xf>
    <xf numFmtId="0" fontId="106" fillId="0" borderId="174" xfId="0" applyFont="1" applyBorder="1" applyAlignment="1">
      <alignment horizontal="center"/>
    </xf>
    <xf numFmtId="0" fontId="106" fillId="0" borderId="173" xfId="0" applyFont="1" applyBorder="1" applyAlignment="1">
      <alignment horizontal="center"/>
    </xf>
    <xf numFmtId="0" fontId="106" fillId="0" borderId="181" xfId="0" applyFont="1" applyBorder="1" applyAlignment="1">
      <alignment horizontal="center"/>
    </xf>
    <xf numFmtId="0" fontId="106" fillId="0" borderId="180" xfId="0" applyFont="1" applyBorder="1" applyAlignment="1">
      <alignment horizontal="center"/>
    </xf>
    <xf numFmtId="0" fontId="106" fillId="0" borderId="175" xfId="0" applyFont="1" applyBorder="1" applyAlignment="1">
      <alignment horizontal="center"/>
    </xf>
    <xf numFmtId="0" fontId="106" fillId="0" borderId="168" xfId="0" applyFont="1" applyBorder="1" applyAlignment="1">
      <alignment horizontal="center"/>
    </xf>
    <xf numFmtId="0" fontId="106" fillId="0" borderId="0" xfId="0" applyFont="1" applyBorder="1" applyAlignment="1">
      <alignment horizontal="center"/>
    </xf>
    <xf numFmtId="0" fontId="106" fillId="0" borderId="179" xfId="0" applyFont="1" applyBorder="1" applyAlignment="1">
      <alignment horizontal="center" vertical="center" wrapText="1"/>
    </xf>
    <xf numFmtId="0" fontId="106" fillId="0" borderId="180" xfId="0" applyFont="1" applyBorder="1" applyAlignment="1">
      <alignment horizontal="center" vertical="center" wrapText="1"/>
    </xf>
    <xf numFmtId="0" fontId="106" fillId="0" borderId="176" xfId="0" applyFont="1" applyBorder="1" applyAlignment="1">
      <alignment horizontal="center"/>
    </xf>
    <xf numFmtId="0" fontId="106" fillId="0" borderId="178" xfId="0" applyFont="1" applyBorder="1" applyAlignment="1">
      <alignment horizontal="center"/>
    </xf>
    <xf numFmtId="0" fontId="106" fillId="0" borderId="181" xfId="0" applyFont="1" applyBorder="1" applyAlignment="1">
      <alignment horizontal="center" vertical="center" wrapText="1"/>
    </xf>
    <xf numFmtId="0" fontId="106" fillId="0" borderId="177" xfId="0" applyFont="1" applyBorder="1" applyAlignment="1">
      <alignment horizontal="center"/>
    </xf>
    <xf numFmtId="0" fontId="105" fillId="0" borderId="179" xfId="0" applyFont="1" applyBorder="1" applyAlignment="1">
      <alignment horizontal="center" vertical="center"/>
    </xf>
    <xf numFmtId="0" fontId="105" fillId="0" borderId="180" xfId="0" applyFont="1" applyBorder="1" applyAlignment="1">
      <alignment horizontal="center" vertical="center"/>
    </xf>
    <xf numFmtId="0" fontId="105" fillId="0" borderId="181" xfId="0" applyFont="1" applyBorder="1" applyAlignment="1">
      <alignment horizontal="center" vertical="center"/>
    </xf>
    <xf numFmtId="0" fontId="106" fillId="0" borderId="175" xfId="0" applyFont="1" applyBorder="1" applyAlignment="1">
      <alignment horizontal="left" vertical="center"/>
    </xf>
    <xf numFmtId="0" fontId="105" fillId="0" borderId="173" xfId="0" applyFont="1" applyBorder="1" applyAlignment="1">
      <alignment horizontal="center" vertical="center"/>
    </xf>
    <xf numFmtId="0" fontId="106" fillId="0" borderId="176" xfId="0" applyFont="1" applyBorder="1">
      <alignment vertical="center"/>
    </xf>
    <xf numFmtId="0" fontId="106" fillId="0" borderId="177" xfId="0" applyFont="1" applyBorder="1">
      <alignment vertical="center"/>
    </xf>
    <xf numFmtId="0" fontId="106" fillId="0" borderId="178" xfId="0" applyFont="1" applyBorder="1">
      <alignment vertical="center"/>
    </xf>
    <xf numFmtId="0" fontId="105" fillId="0" borderId="177" xfId="0" applyFont="1" applyBorder="1">
      <alignment vertical="center"/>
    </xf>
    <xf numFmtId="0" fontId="105" fillId="0" borderId="178" xfId="0" applyFont="1" applyBorder="1">
      <alignment vertical="center"/>
    </xf>
    <xf numFmtId="0" fontId="106" fillId="0" borderId="0" xfId="0" applyFont="1" applyBorder="1" applyAlignment="1">
      <alignment horizontal="distributed" vertical="center"/>
    </xf>
    <xf numFmtId="0" fontId="106" fillId="0" borderId="175" xfId="0" applyFont="1" applyBorder="1" applyAlignment="1">
      <alignment horizontal="distributed" vertical="center"/>
    </xf>
    <xf numFmtId="0" fontId="106" fillId="0" borderId="172" xfId="0" applyFont="1" applyBorder="1" applyAlignment="1">
      <alignment horizontal="left" vertical="distributed" wrapText="1"/>
    </xf>
    <xf numFmtId="0" fontId="106" fillId="0" borderId="174" xfId="0" applyFont="1" applyBorder="1" applyAlignment="1">
      <alignment horizontal="left" vertical="distributed"/>
    </xf>
    <xf numFmtId="0" fontId="106" fillId="0" borderId="16" xfId="0" applyFont="1" applyBorder="1" applyAlignment="1">
      <alignment horizontal="left" vertical="center" shrinkToFit="1"/>
    </xf>
    <xf numFmtId="0" fontId="106" fillId="0" borderId="17" xfId="0" applyFont="1" applyBorder="1" applyAlignment="1">
      <alignment horizontal="left" vertical="center" shrinkToFit="1"/>
    </xf>
    <xf numFmtId="0" fontId="106" fillId="0" borderId="16" xfId="0" applyFont="1" applyBorder="1" applyAlignment="1">
      <alignment horizontal="left" vertical="center"/>
    </xf>
    <xf numFmtId="0" fontId="106" fillId="0" borderId="175" xfId="0" applyFont="1" applyBorder="1" applyAlignment="1">
      <alignment horizontal="left" vertical="distributed"/>
    </xf>
    <xf numFmtId="0" fontId="106" fillId="0" borderId="168" xfId="0" applyFont="1" applyBorder="1" applyAlignment="1">
      <alignment horizontal="left" vertical="distributed"/>
    </xf>
    <xf numFmtId="0" fontId="106" fillId="0" borderId="176" xfId="0" applyFont="1" applyBorder="1" applyAlignment="1">
      <alignment horizontal="left" vertical="distributed"/>
    </xf>
    <xf numFmtId="0" fontId="106" fillId="0" borderId="178" xfId="0" applyFont="1" applyBorder="1" applyAlignment="1">
      <alignment horizontal="left" vertical="distributed"/>
    </xf>
    <xf numFmtId="0" fontId="0" fillId="0" borderId="180" xfId="0" applyBorder="1" applyAlignment="1">
      <alignment vertical="center"/>
    </xf>
    <xf numFmtId="0" fontId="0" fillId="0" borderId="181" xfId="0" applyBorder="1" applyAlignment="1">
      <alignment vertical="center"/>
    </xf>
    <xf numFmtId="0" fontId="105" fillId="0" borderId="0" xfId="0" applyFont="1" applyBorder="1" applyAlignment="1">
      <alignment horizontal="center" vertical="center"/>
    </xf>
    <xf numFmtId="0" fontId="106" fillId="0" borderId="0" xfId="0" applyFont="1" applyBorder="1" applyAlignment="1">
      <alignment vertical="center"/>
    </xf>
    <xf numFmtId="0" fontId="105" fillId="0" borderId="168" xfId="0" applyFont="1" applyBorder="1">
      <alignment vertical="center"/>
    </xf>
    <xf numFmtId="0" fontId="105" fillId="0" borderId="175" xfId="0" applyFont="1" applyBorder="1" applyAlignment="1">
      <alignment vertical="center"/>
    </xf>
    <xf numFmtId="0" fontId="105" fillId="0" borderId="0" xfId="0" applyFont="1" applyBorder="1" applyAlignment="1">
      <alignment vertical="center"/>
    </xf>
    <xf numFmtId="0" fontId="106" fillId="0" borderId="182" xfId="0" applyFont="1" applyBorder="1" applyAlignment="1">
      <alignment horizontal="left" vertical="center" wrapText="1"/>
    </xf>
    <xf numFmtId="0" fontId="106" fillId="0" borderId="183" xfId="0" applyFont="1" applyBorder="1" applyAlignment="1">
      <alignment horizontal="left" vertical="center"/>
    </xf>
    <xf numFmtId="0" fontId="106" fillId="0" borderId="172" xfId="0" applyFont="1" applyBorder="1" applyAlignment="1">
      <alignment horizontal="left" vertical="justify" wrapText="1"/>
    </xf>
    <xf numFmtId="0" fontId="106" fillId="0" borderId="174" xfId="0" applyFont="1" applyBorder="1" applyAlignment="1">
      <alignment horizontal="left" vertical="justify"/>
    </xf>
    <xf numFmtId="0" fontId="106" fillId="0" borderId="175" xfId="0" applyFont="1" applyBorder="1" applyAlignment="1">
      <alignment horizontal="left" vertical="justify"/>
    </xf>
    <xf numFmtId="0" fontId="106" fillId="0" borderId="168" xfId="0" applyFont="1" applyBorder="1" applyAlignment="1">
      <alignment horizontal="left" vertical="justify"/>
    </xf>
    <xf numFmtId="0" fontId="106" fillId="0" borderId="184" xfId="0" applyFont="1" applyBorder="1" applyAlignment="1">
      <alignment horizontal="left" vertical="center"/>
    </xf>
    <xf numFmtId="0" fontId="106" fillId="0" borderId="176" xfId="0" applyFont="1" applyBorder="1" applyAlignment="1">
      <alignment horizontal="left" vertical="justify"/>
    </xf>
    <xf numFmtId="0" fontId="106" fillId="0" borderId="178" xfId="0" applyFont="1" applyBorder="1" applyAlignment="1">
      <alignment horizontal="left" vertical="justify"/>
    </xf>
    <xf numFmtId="0" fontId="106" fillId="0" borderId="16" xfId="0" applyFont="1" applyBorder="1" applyAlignment="1">
      <alignment horizontal="centerContinuous" vertical="center"/>
    </xf>
    <xf numFmtId="0" fontId="106" fillId="0" borderId="16" xfId="0" applyFont="1" applyBorder="1" applyAlignment="1">
      <alignment vertical="center"/>
    </xf>
    <xf numFmtId="0" fontId="106" fillId="0" borderId="172" xfId="0" applyFont="1" applyBorder="1" applyAlignment="1">
      <alignment horizontal="distributed" vertical="center" wrapText="1"/>
    </xf>
    <xf numFmtId="0" fontId="106" fillId="0" borderId="173" xfId="0" applyFont="1" applyBorder="1" applyAlignment="1">
      <alignment horizontal="distributed" vertical="center"/>
    </xf>
    <xf numFmtId="0" fontId="0" fillId="0" borderId="174" xfId="0" applyBorder="1" applyAlignment="1">
      <alignment horizontal="distributed" vertical="center"/>
    </xf>
    <xf numFmtId="0" fontId="106" fillId="0" borderId="172" xfId="0" applyFont="1" applyBorder="1" applyAlignment="1">
      <alignment horizontal="left" vertical="center"/>
    </xf>
    <xf numFmtId="0" fontId="106" fillId="0" borderId="173" xfId="0" applyFont="1" applyBorder="1" applyAlignment="1">
      <alignment horizontal="left" vertical="center"/>
    </xf>
    <xf numFmtId="0" fontId="106" fillId="0" borderId="174" xfId="0" applyFont="1" applyBorder="1" applyAlignment="1">
      <alignment horizontal="left" vertical="center"/>
    </xf>
    <xf numFmtId="0" fontId="0" fillId="0" borderId="168" xfId="0" applyBorder="1" applyAlignment="1">
      <alignment horizontal="distributed" vertical="center"/>
    </xf>
    <xf numFmtId="0" fontId="106" fillId="0" borderId="176" xfId="0" applyFont="1" applyBorder="1" applyAlignment="1">
      <alignment horizontal="distributed" vertical="center"/>
    </xf>
    <xf numFmtId="0" fontId="106" fillId="0" borderId="177" xfId="0" applyFont="1" applyBorder="1" applyAlignment="1">
      <alignment horizontal="distributed" vertical="center"/>
    </xf>
    <xf numFmtId="0" fontId="0" fillId="0" borderId="178" xfId="0" applyBorder="1" applyAlignment="1">
      <alignment horizontal="distributed" vertical="center"/>
    </xf>
    <xf numFmtId="0" fontId="108" fillId="0" borderId="173" xfId="0" applyFont="1" applyBorder="1" applyAlignment="1">
      <alignment horizontal="center" vertical="center"/>
    </xf>
    <xf numFmtId="0" fontId="108" fillId="0" borderId="174" xfId="0" applyFont="1" applyBorder="1" applyAlignment="1">
      <alignment horizontal="center" vertical="center"/>
    </xf>
    <xf numFmtId="0" fontId="108" fillId="0" borderId="0" xfId="0" applyFont="1" applyBorder="1" applyAlignment="1">
      <alignment horizontal="center" vertical="center"/>
    </xf>
    <xf numFmtId="0" fontId="108" fillId="0" borderId="168" xfId="0" applyFont="1" applyBorder="1" applyAlignment="1">
      <alignment horizontal="center" vertical="center"/>
    </xf>
    <xf numFmtId="0" fontId="108" fillId="0" borderId="177" xfId="0" applyFont="1" applyBorder="1" applyAlignment="1">
      <alignment horizontal="center" vertical="center"/>
    </xf>
    <xf numFmtId="0" fontId="108" fillId="0" borderId="178" xfId="0" applyFont="1" applyBorder="1" applyAlignment="1">
      <alignment horizontal="center" vertical="center"/>
    </xf>
    <xf numFmtId="0" fontId="106" fillId="0" borderId="173" xfId="0" quotePrefix="1" applyFont="1" applyBorder="1" applyAlignment="1">
      <alignment horizontal="center" vertical="center"/>
    </xf>
    <xf numFmtId="0" fontId="105" fillId="0" borderId="177" xfId="0" applyFont="1" applyBorder="1" applyAlignment="1">
      <alignment horizontal="center" vertical="center"/>
    </xf>
    <xf numFmtId="0" fontId="105" fillId="0" borderId="185" xfId="0" applyFont="1" applyBorder="1" applyAlignment="1">
      <alignment horizontal="center" vertical="center"/>
    </xf>
    <xf numFmtId="0" fontId="105" fillId="0" borderId="186" xfId="0" applyFont="1" applyBorder="1" applyAlignment="1">
      <alignment horizontal="center" vertical="center"/>
    </xf>
    <xf numFmtId="0" fontId="105" fillId="0" borderId="187" xfId="0" applyFont="1" applyBorder="1" applyAlignment="1">
      <alignment horizontal="center" vertical="center"/>
    </xf>
    <xf numFmtId="0" fontId="105" fillId="0" borderId="188" xfId="0" applyFont="1" applyBorder="1" applyAlignment="1">
      <alignment horizontal="center" vertical="center"/>
    </xf>
    <xf numFmtId="0" fontId="105" fillId="0" borderId="189" xfId="0" applyFont="1" applyBorder="1" applyAlignment="1">
      <alignment horizontal="center" vertical="center"/>
    </xf>
    <xf numFmtId="0" fontId="105" fillId="0" borderId="190" xfId="0" applyFont="1" applyBorder="1" applyAlignment="1">
      <alignment horizontal="center" vertical="center"/>
    </xf>
    <xf numFmtId="0" fontId="106" fillId="0" borderId="16" xfId="0" applyFont="1" applyBorder="1">
      <alignment vertical="center"/>
    </xf>
    <xf numFmtId="0" fontId="106" fillId="0" borderId="176" xfId="0" applyFont="1" applyBorder="1" applyAlignment="1">
      <alignment horizontal="left" vertical="center"/>
    </xf>
    <xf numFmtId="0" fontId="106" fillId="0" borderId="177" xfId="0" applyFont="1" applyBorder="1" applyAlignment="1">
      <alignment horizontal="left" vertical="center"/>
    </xf>
    <xf numFmtId="0" fontId="106" fillId="0" borderId="178" xfId="0" applyFont="1" applyBorder="1" applyAlignment="1">
      <alignment horizontal="left" vertical="center"/>
    </xf>
    <xf numFmtId="0" fontId="106" fillId="0" borderId="0" xfId="0" applyFont="1" applyBorder="1">
      <alignment vertical="center"/>
    </xf>
    <xf numFmtId="0" fontId="106" fillId="0" borderId="179" xfId="0" applyFont="1" applyBorder="1" applyAlignment="1">
      <alignment horizontal="distributed" vertical="center" indent="2"/>
    </xf>
    <xf numFmtId="0" fontId="106" fillId="0" borderId="172" xfId="0" applyFont="1" applyBorder="1" applyAlignment="1">
      <alignment horizontal="distributed" vertical="center" wrapText="1" indent="1"/>
    </xf>
    <xf numFmtId="0" fontId="106" fillId="0" borderId="173" xfId="0" applyFont="1" applyBorder="1" applyAlignment="1">
      <alignment horizontal="distributed" vertical="center" indent="1"/>
    </xf>
    <xf numFmtId="0" fontId="106" fillId="0" borderId="174" xfId="0" applyFont="1" applyBorder="1" applyAlignment="1">
      <alignment horizontal="distributed" vertical="center" indent="1"/>
    </xf>
    <xf numFmtId="0" fontId="106" fillId="0" borderId="172" xfId="0" applyFont="1" applyBorder="1" applyAlignment="1">
      <alignment horizontal="distributed" vertical="center" indent="1"/>
    </xf>
    <xf numFmtId="0" fontId="106" fillId="0" borderId="175" xfId="0" applyFont="1" applyBorder="1" applyAlignment="1">
      <alignment horizontal="distributed" vertical="center" indent="2"/>
    </xf>
    <xf numFmtId="0" fontId="106" fillId="0" borderId="180" xfId="0" applyFont="1" applyBorder="1" applyAlignment="1">
      <alignment horizontal="distributed" vertical="center" indent="2"/>
    </xf>
    <xf numFmtId="0" fontId="106" fillId="0" borderId="175" xfId="0" applyFont="1" applyBorder="1" applyAlignment="1">
      <alignment horizontal="distributed" vertical="center" indent="1"/>
    </xf>
    <xf numFmtId="0" fontId="106" fillId="0" borderId="0" xfId="0" applyFont="1" applyBorder="1" applyAlignment="1">
      <alignment horizontal="distributed" vertical="center" indent="1"/>
    </xf>
    <xf numFmtId="0" fontId="106" fillId="0" borderId="168" xfId="0" applyFont="1" applyBorder="1" applyAlignment="1">
      <alignment horizontal="distributed" vertical="center" indent="1"/>
    </xf>
    <xf numFmtId="0" fontId="106" fillId="0" borderId="176" xfId="0" applyFont="1" applyBorder="1" applyAlignment="1">
      <alignment horizontal="distributed" vertical="center" indent="1"/>
    </xf>
    <xf numFmtId="0" fontId="106" fillId="0" borderId="178" xfId="0" applyFont="1" applyBorder="1" applyAlignment="1">
      <alignment horizontal="distributed" vertical="center" indent="1"/>
    </xf>
    <xf numFmtId="0" fontId="106" fillId="0" borderId="172" xfId="0" quotePrefix="1" applyFont="1" applyBorder="1" applyAlignment="1">
      <alignment horizontal="center" vertical="center"/>
    </xf>
    <xf numFmtId="0" fontId="106" fillId="0" borderId="173" xfId="0" applyFont="1" applyBorder="1" applyAlignment="1">
      <alignment horizontal="right" vertical="center"/>
    </xf>
    <xf numFmtId="0" fontId="106" fillId="0" borderId="174" xfId="0" applyFont="1" applyBorder="1" applyAlignment="1">
      <alignment horizontal="right" vertical="center"/>
    </xf>
    <xf numFmtId="0" fontId="106" fillId="0" borderId="0" xfId="0" applyFont="1" applyBorder="1" applyAlignment="1">
      <alignment horizontal="right" vertical="center"/>
    </xf>
    <xf numFmtId="0" fontId="106" fillId="0" borderId="168" xfId="0" applyFont="1" applyBorder="1" applyAlignment="1">
      <alignment horizontal="right" vertical="center"/>
    </xf>
    <xf numFmtId="0" fontId="106" fillId="0" borderId="181" xfId="0" applyFont="1" applyBorder="1" applyAlignment="1">
      <alignment horizontal="distributed" vertical="center" indent="2"/>
    </xf>
    <xf numFmtId="0" fontId="106" fillId="0" borderId="177" xfId="0" applyFont="1" applyBorder="1" applyAlignment="1">
      <alignment horizontal="distributed" vertical="center" indent="1"/>
    </xf>
    <xf numFmtId="0" fontId="106" fillId="0" borderId="177" xfId="0" applyFont="1" applyBorder="1" applyAlignment="1">
      <alignment horizontal="right" vertical="center"/>
    </xf>
    <xf numFmtId="0" fontId="106" fillId="0" borderId="178" xfId="0" applyFont="1" applyBorder="1" applyAlignment="1">
      <alignment horizontal="right" vertical="center"/>
    </xf>
    <xf numFmtId="0" fontId="106" fillId="0" borderId="172" xfId="0" applyFont="1" applyBorder="1" applyAlignment="1">
      <alignment vertical="center"/>
    </xf>
    <xf numFmtId="0" fontId="106" fillId="0" borderId="173" xfId="0" applyFont="1" applyBorder="1" applyAlignment="1">
      <alignment vertical="center"/>
    </xf>
    <xf numFmtId="0" fontId="106" fillId="0" borderId="174" xfId="0" applyFont="1" applyBorder="1" applyAlignment="1">
      <alignment vertical="center"/>
    </xf>
    <xf numFmtId="0" fontId="106" fillId="0" borderId="179" xfId="0" applyFont="1" applyBorder="1" applyAlignment="1">
      <alignment horizontal="left" vertical="center"/>
    </xf>
    <xf numFmtId="0" fontId="106" fillId="0" borderId="191" xfId="0" applyFont="1" applyBorder="1" applyAlignment="1">
      <alignment horizontal="center" vertical="center"/>
    </xf>
    <xf numFmtId="0" fontId="106" fillId="0" borderId="186" xfId="0" applyFont="1" applyBorder="1" applyAlignment="1">
      <alignment horizontal="center" vertical="center"/>
    </xf>
    <xf numFmtId="0" fontId="106" fillId="0" borderId="175" xfId="0" applyFont="1" applyBorder="1" applyAlignment="1">
      <alignment vertical="center"/>
    </xf>
    <xf numFmtId="0" fontId="106" fillId="0" borderId="192" xfId="0" applyFont="1" applyBorder="1" applyAlignment="1">
      <alignment horizontal="center" vertical="center"/>
    </xf>
    <xf numFmtId="0" fontId="106" fillId="0" borderId="188" xfId="0" applyFont="1" applyBorder="1" applyAlignment="1">
      <alignment horizontal="center" vertical="center"/>
    </xf>
    <xf numFmtId="0" fontId="106" fillId="0" borderId="193" xfId="0" applyFont="1" applyBorder="1" applyAlignment="1">
      <alignment horizontal="center" vertical="center"/>
    </xf>
    <xf numFmtId="0" fontId="106" fillId="0" borderId="190" xfId="0" applyFont="1" applyBorder="1" applyAlignment="1">
      <alignment horizontal="center" vertical="center"/>
    </xf>
    <xf numFmtId="0" fontId="106" fillId="0" borderId="176" xfId="0" applyFont="1" applyBorder="1" applyAlignment="1">
      <alignment vertical="center"/>
    </xf>
    <xf numFmtId="0" fontId="106" fillId="0" borderId="177" xfId="0" applyFont="1" applyBorder="1" applyAlignment="1">
      <alignment vertical="center"/>
    </xf>
    <xf numFmtId="0" fontId="106" fillId="0" borderId="178" xfId="0" applyFont="1" applyBorder="1" applyAlignment="1">
      <alignment vertical="center"/>
    </xf>
    <xf numFmtId="0" fontId="106" fillId="0" borderId="181" xfId="0" applyFont="1" applyBorder="1" applyAlignment="1">
      <alignment horizontal="left" vertical="center"/>
    </xf>
    <xf numFmtId="0" fontId="106" fillId="0" borderId="172" xfId="0" applyFont="1" applyBorder="1" applyAlignment="1">
      <alignment horizontal="left" vertical="center" wrapText="1"/>
    </xf>
    <xf numFmtId="0" fontId="106" fillId="0" borderId="173" xfId="0" applyFont="1" applyBorder="1" applyAlignment="1">
      <alignment horizontal="left" vertical="center" wrapText="1"/>
    </xf>
    <xf numFmtId="0" fontId="106" fillId="0" borderId="179" xfId="0" applyFont="1" applyBorder="1" applyAlignment="1">
      <alignment horizontal="distributed" vertical="center" wrapText="1" indent="2"/>
    </xf>
    <xf numFmtId="0" fontId="0" fillId="0" borderId="180" xfId="0" applyBorder="1" applyAlignment="1">
      <alignment horizontal="distributed" vertical="center" indent="2"/>
    </xf>
    <xf numFmtId="0" fontId="0" fillId="0" borderId="175" xfId="0" applyBorder="1" applyAlignment="1">
      <alignment horizontal="center" vertical="center"/>
    </xf>
    <xf numFmtId="0" fontId="0" fillId="0" borderId="181" xfId="0" applyBorder="1" applyAlignment="1">
      <alignment horizontal="distributed" vertical="center" indent="2"/>
    </xf>
    <xf numFmtId="0" fontId="0" fillId="0" borderId="175" xfId="0" applyBorder="1" applyAlignment="1">
      <alignment vertical="center"/>
    </xf>
    <xf numFmtId="0" fontId="106" fillId="0" borderId="179" xfId="0" applyFont="1" applyBorder="1" applyAlignment="1">
      <alignment horizontal="center" vertical="center" shrinkToFit="1"/>
    </xf>
    <xf numFmtId="0" fontId="106" fillId="0" borderId="180" xfId="0" applyFont="1" applyBorder="1" applyAlignment="1">
      <alignment horizontal="center" vertical="center" shrinkToFit="1"/>
    </xf>
    <xf numFmtId="0" fontId="106" fillId="0" borderId="181" xfId="0" applyFont="1" applyBorder="1" applyAlignment="1">
      <alignment horizontal="center" vertical="center" shrinkToFit="1"/>
    </xf>
    <xf numFmtId="0" fontId="0" fillId="0" borderId="176" xfId="0" applyBorder="1" applyAlignment="1">
      <alignment horizontal="center" vertical="center"/>
    </xf>
    <xf numFmtId="0" fontId="105" fillId="0" borderId="0" xfId="0" applyFont="1" applyAlignment="1">
      <alignment vertical="center"/>
    </xf>
    <xf numFmtId="0" fontId="106" fillId="0" borderId="0" xfId="0" applyFont="1" applyAlignment="1">
      <alignment vertical="center"/>
    </xf>
    <xf numFmtId="0" fontId="107" fillId="0" borderId="0" xfId="0" applyFont="1" applyAlignment="1">
      <alignment horizontal="center" vertical="center"/>
    </xf>
    <xf numFmtId="0" fontId="56" fillId="0" borderId="179" xfId="0" applyFont="1" applyBorder="1" applyAlignment="1">
      <alignment horizontal="center" vertical="center"/>
    </xf>
    <xf numFmtId="0" fontId="56" fillId="0" borderId="172" xfId="0" applyFont="1" applyBorder="1" applyAlignment="1">
      <alignment horizontal="center" vertical="center"/>
    </xf>
    <xf numFmtId="0" fontId="56" fillId="0" borderId="174" xfId="0" applyFont="1" applyBorder="1" applyAlignment="1">
      <alignment horizontal="center" vertical="center"/>
    </xf>
    <xf numFmtId="0" fontId="56" fillId="0" borderId="0" xfId="0" applyFont="1" applyBorder="1" applyAlignment="1">
      <alignment vertical="center"/>
    </xf>
    <xf numFmtId="0" fontId="56" fillId="0" borderId="180" xfId="0" applyFont="1" applyBorder="1" applyAlignment="1">
      <alignment horizontal="center" vertical="center"/>
    </xf>
    <xf numFmtId="0" fontId="56" fillId="0" borderId="175" xfId="0" applyFont="1" applyBorder="1" applyAlignment="1">
      <alignment horizontal="center" vertical="center"/>
    </xf>
    <xf numFmtId="0" fontId="56" fillId="0" borderId="168" xfId="0" applyFont="1" applyBorder="1" applyAlignment="1">
      <alignment horizontal="center" vertical="center"/>
    </xf>
    <xf numFmtId="0" fontId="56" fillId="0" borderId="181" xfId="0" applyFont="1" applyBorder="1" applyAlignment="1">
      <alignment horizontal="center" vertical="center"/>
    </xf>
    <xf numFmtId="0" fontId="56" fillId="0" borderId="176" xfId="0" applyFont="1" applyBorder="1" applyAlignment="1">
      <alignment horizontal="center" vertical="center"/>
    </xf>
    <xf numFmtId="0" fontId="56" fillId="0" borderId="178" xfId="0" applyFont="1" applyBorder="1" applyAlignment="1">
      <alignment horizontal="center" vertical="center"/>
    </xf>
    <xf numFmtId="0" fontId="38" fillId="0" borderId="172" xfId="0" applyFont="1" applyBorder="1" applyAlignment="1">
      <alignment horizontal="left" vertical="center"/>
    </xf>
    <xf numFmtId="0" fontId="56" fillId="0" borderId="179" xfId="0" applyFont="1" applyBorder="1" applyAlignment="1">
      <alignment horizontal="left" vertical="center"/>
    </xf>
    <xf numFmtId="0" fontId="38" fillId="0" borderId="175" xfId="0" applyFont="1" applyBorder="1" applyAlignment="1">
      <alignment horizontal="left" vertical="center"/>
    </xf>
    <xf numFmtId="0" fontId="56" fillId="0" borderId="180" xfId="0" applyFont="1" applyBorder="1" applyAlignment="1">
      <alignment horizontal="left" vertical="center"/>
    </xf>
    <xf numFmtId="0" fontId="0" fillId="0" borderId="180" xfId="0" applyBorder="1" applyAlignment="1">
      <alignment horizontal="left" vertical="center"/>
    </xf>
    <xf numFmtId="0" fontId="38" fillId="0" borderId="176" xfId="0" applyFont="1" applyBorder="1" applyAlignment="1">
      <alignment horizontal="left" vertical="center"/>
    </xf>
    <xf numFmtId="0" fontId="107" fillId="0" borderId="168" xfId="0" applyFont="1" applyBorder="1" applyAlignment="1">
      <alignment vertical="center"/>
    </xf>
    <xf numFmtId="0" fontId="107" fillId="0" borderId="168" xfId="0" applyFont="1" applyBorder="1" applyAlignment="1">
      <alignment horizontal="distributed" vertical="center"/>
    </xf>
    <xf numFmtId="183" fontId="106" fillId="0" borderId="180" xfId="0" applyNumberFormat="1" applyFont="1" applyBorder="1" applyAlignment="1">
      <alignment horizontal="center" vertical="center"/>
    </xf>
    <xf numFmtId="184" fontId="106" fillId="0" borderId="0" xfId="0" applyNumberFormat="1" applyFont="1" applyBorder="1" applyAlignment="1">
      <alignment horizontal="center" vertical="center"/>
    </xf>
    <xf numFmtId="0" fontId="56" fillId="0" borderId="181" xfId="0" applyFont="1" applyBorder="1" applyAlignment="1">
      <alignment horizontal="left" vertical="center"/>
    </xf>
    <xf numFmtId="0" fontId="0" fillId="0" borderId="180" xfId="0" applyBorder="1">
      <alignment vertical="center"/>
    </xf>
    <xf numFmtId="0" fontId="0" fillId="0" borderId="181" xfId="0" applyBorder="1">
      <alignment vertical="center"/>
    </xf>
    <xf numFmtId="0" fontId="107" fillId="0" borderId="0" xfId="0" applyFont="1" applyBorder="1" applyAlignment="1">
      <alignment horizontal="distributed" vertical="center"/>
    </xf>
    <xf numFmtId="0" fontId="56" fillId="0" borderId="180" xfId="0" applyFont="1" applyBorder="1" applyAlignment="1">
      <alignment horizontal="right" vertical="top"/>
    </xf>
    <xf numFmtId="0" fontId="56" fillId="0" borderId="181" xfId="0" applyFont="1" applyBorder="1" applyAlignment="1">
      <alignment horizontal="right" vertical="top"/>
    </xf>
    <xf numFmtId="0" fontId="107" fillId="0" borderId="0" xfId="0" applyFont="1" applyBorder="1" applyAlignment="1">
      <alignment vertical="center"/>
    </xf>
    <xf numFmtId="0" fontId="56" fillId="0" borderId="173" xfId="0" applyFont="1" applyBorder="1" applyAlignment="1">
      <alignment vertical="center"/>
    </xf>
    <xf numFmtId="28" fontId="106" fillId="0" borderId="180" xfId="0" applyNumberFormat="1" applyFont="1" applyBorder="1" applyAlignment="1">
      <alignment vertical="center"/>
    </xf>
    <xf numFmtId="0" fontId="106" fillId="0" borderId="172" xfId="0" applyFont="1" applyBorder="1">
      <alignment vertical="center"/>
    </xf>
    <xf numFmtId="0" fontId="106" fillId="0" borderId="173" xfId="0" applyFont="1" applyBorder="1">
      <alignment vertical="center"/>
    </xf>
    <xf numFmtId="0" fontId="105" fillId="0" borderId="173" xfId="0" applyFont="1" applyBorder="1">
      <alignment vertical="center"/>
    </xf>
    <xf numFmtId="0" fontId="106" fillId="0" borderId="179" xfId="0" applyFont="1" applyBorder="1" applyAlignment="1">
      <alignment horizontal="distributed" vertical="center" indent="1"/>
    </xf>
    <xf numFmtId="0" fontId="106" fillId="0" borderId="179" xfId="0" applyFont="1" applyBorder="1" applyAlignment="1">
      <alignment horizontal="distributed" vertical="center"/>
    </xf>
    <xf numFmtId="0" fontId="105" fillId="0" borderId="0" xfId="0" applyFont="1" applyBorder="1">
      <alignment vertical="center"/>
    </xf>
    <xf numFmtId="0" fontId="106" fillId="0" borderId="180" xfId="0" applyFont="1" applyBorder="1" applyAlignment="1">
      <alignment horizontal="distributed" vertical="center" indent="1"/>
    </xf>
    <xf numFmtId="180" fontId="108" fillId="0" borderId="0" xfId="0" applyNumberFormat="1" applyFont="1" applyBorder="1" applyAlignment="1">
      <alignment horizontal="center" vertical="center"/>
    </xf>
    <xf numFmtId="181" fontId="108" fillId="0" borderId="175" xfId="0" applyNumberFormat="1" applyFont="1" applyBorder="1" applyAlignment="1">
      <alignment horizontal="center" vertical="center"/>
    </xf>
    <xf numFmtId="181" fontId="108" fillId="0" borderId="0" xfId="0" applyNumberFormat="1" applyFont="1" applyBorder="1" applyAlignment="1">
      <alignment horizontal="center" vertical="center"/>
    </xf>
    <xf numFmtId="0" fontId="106" fillId="0" borderId="15" xfId="0" applyFont="1" applyBorder="1" applyAlignment="1">
      <alignment horizontal="left" vertical="center" shrinkToFit="1"/>
    </xf>
    <xf numFmtId="0" fontId="106" fillId="0" borderId="181" xfId="0" applyFont="1" applyBorder="1" applyAlignment="1">
      <alignment horizontal="distributed" vertical="center" indent="1"/>
    </xf>
    <xf numFmtId="0" fontId="106" fillId="0" borderId="181" xfId="0" applyFont="1" applyBorder="1" applyAlignment="1">
      <alignment horizontal="distributed" vertical="center"/>
    </xf>
    <xf numFmtId="0" fontId="106" fillId="0" borderId="194" xfId="0" applyFont="1" applyBorder="1" applyAlignment="1">
      <alignment horizontal="center" vertical="center"/>
    </xf>
    <xf numFmtId="0" fontId="106" fillId="0" borderId="195" xfId="0" applyFont="1" applyBorder="1" applyAlignment="1">
      <alignment horizontal="center" vertical="center"/>
    </xf>
    <xf numFmtId="0" fontId="106" fillId="0" borderId="165" xfId="0" applyFont="1" applyBorder="1" applyAlignment="1">
      <alignment horizontal="center" vertical="center"/>
    </xf>
    <xf numFmtId="0" fontId="106" fillId="0" borderId="175" xfId="0" applyFont="1" applyBorder="1">
      <alignment vertical="center"/>
    </xf>
    <xf numFmtId="0" fontId="106" fillId="0" borderId="181" xfId="0" applyFont="1" applyBorder="1" applyAlignment="1">
      <alignment vertical="center"/>
    </xf>
    <xf numFmtId="0" fontId="108" fillId="0" borderId="180" xfId="0" applyFont="1" applyBorder="1" applyAlignment="1">
      <alignment horizontal="distributed" vertical="center"/>
    </xf>
    <xf numFmtId="0" fontId="107" fillId="0" borderId="172" xfId="0" applyFont="1" applyBorder="1" applyAlignment="1">
      <alignment vertical="center"/>
    </xf>
    <xf numFmtId="0" fontId="106" fillId="0" borderId="174" xfId="0" applyFont="1" applyBorder="1" applyAlignment="1">
      <alignment horizontal="distributed" vertical="center"/>
    </xf>
    <xf numFmtId="0" fontId="107" fillId="0" borderId="175" xfId="0" applyFont="1" applyBorder="1" applyAlignment="1">
      <alignment vertical="center"/>
    </xf>
    <xf numFmtId="0" fontId="106" fillId="0" borderId="0" xfId="0" applyFont="1" applyBorder="1" applyAlignment="1">
      <alignment horizontal="distributed" vertical="top"/>
    </xf>
    <xf numFmtId="0" fontId="105" fillId="0" borderId="175" xfId="0" applyFont="1" applyBorder="1" applyAlignment="1">
      <alignment horizontal="left" vertical="center"/>
    </xf>
    <xf numFmtId="0" fontId="105" fillId="0" borderId="0" xfId="0" applyFont="1" applyAlignment="1">
      <alignment horizontal="left" vertical="center"/>
    </xf>
    <xf numFmtId="0" fontId="105" fillId="0" borderId="0" xfId="0" applyFont="1" applyBorder="1" applyAlignment="1">
      <alignment horizontal="left" vertical="center"/>
    </xf>
    <xf numFmtId="0" fontId="106" fillId="0" borderId="178" xfId="0" applyFont="1" applyBorder="1" applyAlignment="1">
      <alignment horizontal="distributed" vertical="center"/>
    </xf>
    <xf numFmtId="0" fontId="106" fillId="0" borderId="0" xfId="0" applyFont="1" applyBorder="1" applyAlignment="1">
      <alignment horizontal="left" vertical="top" wrapText="1" shrinkToFit="1"/>
    </xf>
    <xf numFmtId="0" fontId="106" fillId="0" borderId="0" xfId="0" applyFont="1" applyBorder="1" applyAlignment="1">
      <alignment horizontal="center" vertical="top"/>
    </xf>
    <xf numFmtId="0" fontId="106" fillId="0" borderId="172" xfId="0" applyFont="1" applyBorder="1" applyAlignment="1">
      <alignment horizontal="center" wrapText="1"/>
    </xf>
    <xf numFmtId="0" fontId="106" fillId="0" borderId="175" xfId="0" applyFont="1" applyBorder="1" applyAlignment="1">
      <alignment horizontal="center" wrapText="1"/>
    </xf>
    <xf numFmtId="0" fontId="106" fillId="0" borderId="176" xfId="0" applyFont="1" applyBorder="1" applyAlignment="1">
      <alignment horizontal="center" wrapText="1"/>
    </xf>
    <xf numFmtId="0" fontId="106" fillId="0" borderId="196" xfId="0" applyFont="1" applyBorder="1" applyAlignment="1">
      <alignment horizontal="center" vertical="center"/>
    </xf>
    <xf numFmtId="0" fontId="106" fillId="0" borderId="197" xfId="0" applyFont="1" applyBorder="1" applyAlignment="1">
      <alignment horizontal="center" vertical="center"/>
    </xf>
    <xf numFmtId="0" fontId="106" fillId="0" borderId="198" xfId="0" applyFont="1" applyBorder="1" applyAlignment="1">
      <alignment horizontal="center" vertical="center"/>
    </xf>
    <xf numFmtId="0" fontId="106" fillId="0" borderId="199" xfId="0" applyFont="1" applyBorder="1" applyAlignment="1">
      <alignment horizontal="center" vertical="center"/>
    </xf>
    <xf numFmtId="0" fontId="107" fillId="0" borderId="0" xfId="0" applyFont="1" applyBorder="1" applyAlignment="1">
      <alignment horizontal="center" vertical="center"/>
    </xf>
    <xf numFmtId="0" fontId="107" fillId="0" borderId="175" xfId="0" applyFont="1" applyBorder="1" applyAlignment="1">
      <alignment horizontal="distributed" vertical="center"/>
    </xf>
    <xf numFmtId="0" fontId="106" fillId="0" borderId="200" xfId="0" applyFont="1" applyBorder="1" applyAlignment="1">
      <alignment horizontal="center" vertical="center"/>
    </xf>
    <xf numFmtId="0" fontId="106" fillId="0" borderId="201" xfId="0" applyFont="1" applyBorder="1" applyAlignment="1">
      <alignment horizontal="center" vertical="center"/>
    </xf>
    <xf numFmtId="0" fontId="107" fillId="0" borderId="176" xfId="0" applyFont="1" applyBorder="1" applyAlignment="1">
      <alignment horizontal="distributed" vertical="center"/>
    </xf>
    <xf numFmtId="0" fontId="106" fillId="0" borderId="8" xfId="0" applyFont="1" applyBorder="1" applyAlignment="1">
      <alignment horizontal="left" vertical="center" shrinkToFit="1"/>
    </xf>
    <xf numFmtId="0" fontId="106" fillId="0" borderId="8" xfId="0" applyFont="1" applyBorder="1" applyAlignment="1">
      <alignment horizontal="left" vertical="top" wrapText="1" shrinkToFit="1"/>
    </xf>
    <xf numFmtId="0" fontId="106" fillId="0" borderId="177" xfId="0" applyFont="1" applyBorder="1" applyAlignment="1">
      <alignment horizontal="center" vertical="top"/>
    </xf>
    <xf numFmtId="0" fontId="107" fillId="0" borderId="172" xfId="0" applyFont="1" applyBorder="1" applyAlignment="1">
      <alignment horizontal="distributed" vertical="center"/>
    </xf>
    <xf numFmtId="0" fontId="105" fillId="0" borderId="174" xfId="0" applyFont="1" applyBorder="1">
      <alignment vertical="center"/>
    </xf>
    <xf numFmtId="0" fontId="106" fillId="0" borderId="174" xfId="0" applyFont="1" applyBorder="1" applyAlignment="1">
      <alignment horizontal="distributed" vertical="center" wrapText="1"/>
    </xf>
    <xf numFmtId="0" fontId="106" fillId="0" borderId="175" xfId="0" applyFont="1" applyBorder="1" applyAlignment="1">
      <alignment horizontal="distributed" vertical="center" wrapText="1"/>
    </xf>
    <xf numFmtId="0" fontId="106" fillId="0" borderId="168" xfId="0" applyFont="1" applyBorder="1" applyAlignment="1">
      <alignment horizontal="distributed" vertical="center" wrapText="1"/>
    </xf>
    <xf numFmtId="0" fontId="109" fillId="0" borderId="0" xfId="0" applyFont="1" applyAlignment="1">
      <alignment vertical="center"/>
    </xf>
    <xf numFmtId="0" fontId="106" fillId="0" borderId="176" xfId="0" applyFont="1" applyBorder="1" applyAlignment="1">
      <alignment horizontal="distributed" vertical="center" wrapText="1"/>
    </xf>
    <xf numFmtId="0" fontId="106" fillId="0" borderId="178" xfId="0" applyFont="1" applyBorder="1" applyAlignment="1">
      <alignment horizontal="distributed" vertical="center" wrapText="1"/>
    </xf>
    <xf numFmtId="0" fontId="106" fillId="0" borderId="172" xfId="0" applyFont="1" applyBorder="1" applyAlignment="1">
      <alignment horizontal="distributed" vertical="center"/>
    </xf>
    <xf numFmtId="0" fontId="107" fillId="0" borderId="176" xfId="0" applyFont="1" applyBorder="1" applyAlignment="1">
      <alignment vertical="center"/>
    </xf>
    <xf numFmtId="0" fontId="106" fillId="0" borderId="195" xfId="0" applyFont="1" applyBorder="1" applyAlignment="1">
      <alignment vertical="center"/>
    </xf>
    <xf numFmtId="0" fontId="56" fillId="0" borderId="195" xfId="0" applyFont="1" applyBorder="1" applyAlignment="1">
      <alignment vertical="center"/>
    </xf>
    <xf numFmtId="0" fontId="110" fillId="0" borderId="195" xfId="0" applyFont="1" applyBorder="1" applyAlignment="1">
      <alignment vertical="center"/>
    </xf>
    <xf numFmtId="0" fontId="56" fillId="0" borderId="174" xfId="0" applyFont="1" applyBorder="1" applyAlignment="1">
      <alignment vertical="center"/>
    </xf>
    <xf numFmtId="0" fontId="56" fillId="0" borderId="175" xfId="0" applyFont="1" applyBorder="1" applyAlignment="1">
      <alignment vertical="center"/>
    </xf>
    <xf numFmtId="0" fontId="104" fillId="0" borderId="168" xfId="0" applyFont="1" applyBorder="1" applyAlignment="1">
      <alignment horizontal="left" vertical="center"/>
    </xf>
    <xf numFmtId="0" fontId="56" fillId="0" borderId="179" xfId="0" applyFont="1" applyBorder="1" applyAlignment="1">
      <alignment vertical="center"/>
    </xf>
    <xf numFmtId="0" fontId="56" fillId="0" borderId="180" xfId="0" applyFont="1" applyBorder="1" applyAlignment="1">
      <alignment vertical="center"/>
    </xf>
    <xf numFmtId="0" fontId="56" fillId="0" borderId="172" xfId="0" applyFont="1" applyBorder="1" applyAlignment="1">
      <alignment horizontal="center" vertical="center" wrapText="1"/>
    </xf>
    <xf numFmtId="0" fontId="56" fillId="0" borderId="173" xfId="0" applyFont="1" applyBorder="1" applyAlignment="1">
      <alignment horizontal="center" vertical="center"/>
    </xf>
    <xf numFmtId="0" fontId="56" fillId="0" borderId="168" xfId="0" applyFont="1" applyBorder="1" applyAlignment="1">
      <alignment vertical="center"/>
    </xf>
    <xf numFmtId="0" fontId="106" fillId="0" borderId="175" xfId="0" applyFont="1" applyBorder="1" applyAlignment="1">
      <alignment horizontal="distributed" vertical="center" wrapText="1" indent="1"/>
    </xf>
    <xf numFmtId="0" fontId="56" fillId="0" borderId="177" xfId="0" applyFont="1" applyBorder="1" applyAlignment="1">
      <alignment horizontal="center" vertical="center"/>
    </xf>
    <xf numFmtId="0" fontId="106" fillId="0" borderId="0" xfId="0" applyFont="1" applyBorder="1" applyAlignment="1">
      <alignment horizontal="left" vertical="center" wrapText="1"/>
    </xf>
    <xf numFmtId="0" fontId="106" fillId="0" borderId="176" xfId="0" applyFont="1" applyBorder="1" applyAlignment="1">
      <alignment horizontal="distributed" vertical="center" wrapText="1" indent="1"/>
    </xf>
    <xf numFmtId="0" fontId="106" fillId="0" borderId="172" xfId="0" applyFont="1" applyBorder="1" applyAlignment="1">
      <alignment horizontal="left" vertical="center" indent="1" shrinkToFit="1"/>
    </xf>
    <xf numFmtId="0" fontId="106" fillId="0" borderId="174" xfId="0" applyFont="1" applyBorder="1" applyAlignment="1">
      <alignment horizontal="left" vertical="center" indent="1" shrinkToFit="1"/>
    </xf>
    <xf numFmtId="0" fontId="106" fillId="0" borderId="179" xfId="0" applyFont="1" applyBorder="1" applyAlignment="1">
      <alignment horizontal="left" vertical="center" indent="1"/>
    </xf>
    <xf numFmtId="0" fontId="106" fillId="0" borderId="175" xfId="0" applyFont="1" applyBorder="1" applyAlignment="1">
      <alignment horizontal="left" vertical="center" indent="1" shrinkToFit="1"/>
    </xf>
    <xf numFmtId="0" fontId="106" fillId="0" borderId="168" xfId="0" applyFont="1" applyBorder="1" applyAlignment="1">
      <alignment horizontal="left" vertical="center" indent="1" shrinkToFit="1"/>
    </xf>
    <xf numFmtId="0" fontId="106" fillId="0" borderId="180" xfId="0" applyFont="1" applyBorder="1" applyAlignment="1">
      <alignment horizontal="left" vertical="center" indent="1"/>
    </xf>
    <xf numFmtId="0" fontId="56" fillId="0" borderId="180" xfId="0" applyFont="1" applyBorder="1" applyAlignment="1">
      <alignment horizontal="right" vertical="center"/>
    </xf>
    <xf numFmtId="0" fontId="56" fillId="0" borderId="181" xfId="0" applyFont="1" applyBorder="1" applyAlignment="1">
      <alignment vertical="center"/>
    </xf>
    <xf numFmtId="0" fontId="106" fillId="0" borderId="181" xfId="0" applyFont="1" applyBorder="1" applyAlignment="1">
      <alignment horizontal="left" vertical="center" indent="1"/>
    </xf>
    <xf numFmtId="0" fontId="110" fillId="0" borderId="173" xfId="0" applyFont="1" applyBorder="1" applyAlignment="1">
      <alignment horizontal="distributed" vertical="center"/>
    </xf>
    <xf numFmtId="0" fontId="110" fillId="0" borderId="0" xfId="0" applyFont="1" applyBorder="1" applyAlignment="1">
      <alignment horizontal="distributed" vertical="center"/>
    </xf>
    <xf numFmtId="0" fontId="106" fillId="0" borderId="176" xfId="0" applyFont="1" applyBorder="1" applyAlignment="1">
      <alignment horizontal="left" vertical="center" indent="1" shrinkToFit="1"/>
    </xf>
    <xf numFmtId="0" fontId="106" fillId="0" borderId="178" xfId="0" applyFont="1" applyBorder="1" applyAlignment="1">
      <alignment horizontal="left" vertical="center" indent="1" shrinkToFit="1"/>
    </xf>
    <xf numFmtId="0" fontId="56" fillId="0" borderId="177" xfId="0" applyFont="1" applyBorder="1" applyAlignment="1">
      <alignment vertical="center"/>
    </xf>
    <xf numFmtId="0" fontId="110" fillId="0" borderId="177" xfId="0" applyFont="1" applyBorder="1" applyAlignment="1">
      <alignment horizontal="distributed" vertical="center"/>
    </xf>
    <xf numFmtId="0" fontId="110" fillId="0" borderId="0" xfId="0" applyFont="1" applyBorder="1" applyAlignment="1">
      <alignment vertical="center"/>
    </xf>
    <xf numFmtId="0" fontId="110" fillId="0" borderId="173" xfId="0" applyFont="1" applyBorder="1" applyAlignment="1">
      <alignment vertical="center"/>
    </xf>
    <xf numFmtId="0" fontId="111" fillId="0" borderId="172" xfId="0" applyFont="1" applyBorder="1" applyAlignment="1">
      <alignment horizontal="center" vertical="center"/>
    </xf>
    <xf numFmtId="183" fontId="106" fillId="0" borderId="179" xfId="0" applyNumberFormat="1" applyFont="1" applyBorder="1" applyAlignment="1">
      <alignment horizontal="right" vertical="center" indent="2"/>
    </xf>
    <xf numFmtId="0" fontId="111" fillId="0" borderId="175" xfId="0" applyFont="1" applyBorder="1" applyAlignment="1">
      <alignment horizontal="center" vertical="center"/>
    </xf>
    <xf numFmtId="183" fontId="106" fillId="0" borderId="180" xfId="0" applyNumberFormat="1" applyFont="1" applyBorder="1" applyAlignment="1">
      <alignment horizontal="right" vertical="center" indent="2"/>
    </xf>
    <xf numFmtId="0" fontId="111" fillId="0" borderId="176" xfId="0" applyFont="1" applyBorder="1" applyAlignment="1">
      <alignment horizontal="center" vertical="center"/>
    </xf>
    <xf numFmtId="183" fontId="106" fillId="0" borderId="181" xfId="0" applyNumberFormat="1" applyFont="1" applyBorder="1" applyAlignment="1">
      <alignment horizontal="right" vertical="center" indent="2"/>
    </xf>
    <xf numFmtId="185" fontId="106" fillId="0" borderId="180" xfId="0" applyNumberFormat="1" applyFont="1" applyBorder="1" applyAlignment="1">
      <alignment horizontal="center" vertical="center"/>
    </xf>
    <xf numFmtId="0" fontId="110" fillId="0" borderId="0" xfId="0" applyFont="1" applyBorder="1" applyAlignment="1">
      <alignment horizontal="left" vertical="center"/>
    </xf>
    <xf numFmtId="0" fontId="110" fillId="0" borderId="177" xfId="0" applyFont="1" applyBorder="1" applyAlignment="1">
      <alignment vertical="center"/>
    </xf>
    <xf numFmtId="0" fontId="105" fillId="0" borderId="173" xfId="0" applyFont="1" applyBorder="1" applyAlignment="1">
      <alignment vertical="center"/>
    </xf>
    <xf numFmtId="0" fontId="105" fillId="0" borderId="174" xfId="0" applyFont="1" applyBorder="1" applyAlignment="1">
      <alignment vertical="center"/>
    </xf>
    <xf numFmtId="0" fontId="105" fillId="0" borderId="168" xfId="0" applyFont="1" applyBorder="1" applyAlignment="1">
      <alignment vertical="center"/>
    </xf>
    <xf numFmtId="0" fontId="107" fillId="0" borderId="0" xfId="0" applyFont="1" applyBorder="1" applyAlignment="1">
      <alignment horizontal="left" vertical="center"/>
    </xf>
    <xf numFmtId="0" fontId="108" fillId="0" borderId="0" xfId="0" applyFont="1" applyBorder="1" applyAlignment="1">
      <alignment horizontal="distributed" vertical="center"/>
    </xf>
    <xf numFmtId="0" fontId="105" fillId="0" borderId="177" xfId="0" applyFont="1" applyBorder="1" applyAlignment="1">
      <alignment vertical="center"/>
    </xf>
    <xf numFmtId="0" fontId="106" fillId="0" borderId="179" xfId="0" applyFont="1" applyBorder="1" applyAlignment="1">
      <alignment vertical="center"/>
    </xf>
    <xf numFmtId="0" fontId="105" fillId="0" borderId="178" xfId="0" applyFont="1" applyBorder="1" applyAlignment="1">
      <alignment vertical="center"/>
    </xf>
    <xf numFmtId="0" fontId="106" fillId="0" borderId="175" xfId="0" applyFont="1" applyBorder="1" applyAlignment="1">
      <alignment horizontal="right" vertical="center"/>
    </xf>
    <xf numFmtId="0" fontId="106" fillId="0" borderId="175" xfId="0" applyFont="1" applyBorder="1" applyAlignment="1">
      <alignment horizontal="left" vertical="center" shrinkToFit="1"/>
    </xf>
    <xf numFmtId="0" fontId="106" fillId="0" borderId="176" xfId="0" applyFont="1" applyBorder="1" applyAlignment="1">
      <alignment horizontal="right" vertical="center"/>
    </xf>
    <xf numFmtId="0" fontId="106" fillId="0" borderId="179" xfId="0" applyFont="1" applyBorder="1" applyAlignment="1">
      <alignment horizontal="center" vertical="justify" wrapText="1"/>
    </xf>
    <xf numFmtId="0" fontId="106" fillId="0" borderId="179" xfId="0" applyFont="1" applyBorder="1" applyAlignment="1">
      <alignment horizontal="center" vertical="justify"/>
    </xf>
    <xf numFmtId="0" fontId="106" fillId="0" borderId="181" xfId="0" applyFont="1" applyBorder="1" applyAlignment="1">
      <alignment horizontal="center" vertical="justify" wrapText="1"/>
    </xf>
    <xf numFmtId="0" fontId="106" fillId="0" borderId="181" xfId="0" applyFont="1" applyBorder="1" applyAlignment="1">
      <alignment horizontal="center" vertical="justify"/>
    </xf>
    <xf numFmtId="0" fontId="106" fillId="0" borderId="202" xfId="0" applyFont="1" applyBorder="1" applyAlignment="1">
      <alignment horizontal="center" vertical="center"/>
    </xf>
    <xf numFmtId="0" fontId="106" fillId="0" borderId="203" xfId="0" applyFont="1" applyBorder="1" applyAlignment="1">
      <alignment horizontal="center" vertical="center"/>
    </xf>
    <xf numFmtId="0" fontId="106" fillId="0" borderId="204" xfId="0" applyFont="1" applyBorder="1" applyAlignment="1">
      <alignment horizontal="center" vertical="center" shrinkToFit="1"/>
    </xf>
    <xf numFmtId="0" fontId="106" fillId="0" borderId="205" xfId="0" applyFont="1" applyBorder="1" applyAlignment="1">
      <alignment horizontal="center" vertical="center" shrinkToFit="1"/>
    </xf>
    <xf numFmtId="0" fontId="106" fillId="0" borderId="206" xfId="0" applyFont="1" applyBorder="1" applyAlignment="1">
      <alignment horizontal="center" vertical="center" shrinkToFit="1"/>
    </xf>
    <xf numFmtId="0" fontId="106" fillId="0" borderId="207" xfId="0" applyFont="1" applyBorder="1" applyAlignment="1">
      <alignment horizontal="center" vertical="center"/>
    </xf>
    <xf numFmtId="0" fontId="106" fillId="0" borderId="208" xfId="0" applyFont="1" applyBorder="1" applyAlignment="1">
      <alignment horizontal="center" vertical="center"/>
    </xf>
    <xf numFmtId="0" fontId="106" fillId="0" borderId="166" xfId="0" applyFont="1" applyBorder="1" applyAlignment="1">
      <alignment horizontal="center" vertical="center" shrinkToFit="1"/>
    </xf>
    <xf numFmtId="0" fontId="106" fillId="0" borderId="175" xfId="0" applyFont="1" applyBorder="1" applyAlignment="1">
      <alignment horizontal="center" vertical="center" shrinkToFit="1"/>
    </xf>
    <xf numFmtId="0" fontId="106" fillId="0" borderId="209" xfId="0" applyFont="1" applyBorder="1" applyAlignment="1">
      <alignment horizontal="center" vertical="center" shrinkToFit="1"/>
    </xf>
    <xf numFmtId="0" fontId="106" fillId="0" borderId="176" xfId="0" applyFont="1" applyBorder="1" applyAlignment="1">
      <alignment horizontal="center" vertical="center" shrinkToFit="1"/>
    </xf>
    <xf numFmtId="0" fontId="106" fillId="0" borderId="210" xfId="0" applyFont="1" applyBorder="1" applyAlignment="1">
      <alignment horizontal="center" vertical="center" shrinkToFit="1"/>
    </xf>
    <xf numFmtId="0" fontId="106" fillId="0" borderId="211" xfId="0" applyFont="1" applyBorder="1" applyAlignment="1">
      <alignment horizontal="center" vertical="center"/>
    </xf>
    <xf numFmtId="0" fontId="106" fillId="0" borderId="212" xfId="0" applyFont="1" applyBorder="1" applyAlignment="1">
      <alignment horizontal="center" vertical="center"/>
    </xf>
    <xf numFmtId="0" fontId="106" fillId="0" borderId="180" xfId="0" applyFont="1" applyBorder="1" applyAlignment="1">
      <alignment horizontal="center" vertical="justify" wrapText="1"/>
    </xf>
    <xf numFmtId="0" fontId="106" fillId="0" borderId="180" xfId="0" applyFont="1" applyBorder="1" applyAlignment="1">
      <alignment horizontal="center" vertical="justify"/>
    </xf>
    <xf numFmtId="0" fontId="106" fillId="0" borderId="213" xfId="0" applyFont="1" applyBorder="1" applyAlignment="1">
      <alignment horizontal="center" vertical="center"/>
    </xf>
    <xf numFmtId="0" fontId="106" fillId="0" borderId="214" xfId="0" applyFont="1" applyBorder="1" applyAlignment="1">
      <alignment horizontal="center" vertical="center"/>
    </xf>
    <xf numFmtId="0" fontId="106" fillId="0" borderId="215" xfId="0" applyFont="1" applyBorder="1" applyAlignment="1">
      <alignment horizontal="center" vertical="center"/>
    </xf>
    <xf numFmtId="0" fontId="106" fillId="0" borderId="0" xfId="0" applyFont="1" applyBorder="1" applyAlignment="1">
      <alignment vertical="center" shrinkToFit="1"/>
    </xf>
    <xf numFmtId="0" fontId="106" fillId="0" borderId="195" xfId="0" applyFont="1" applyBorder="1" applyAlignment="1">
      <alignment horizontal="distributed" vertical="center"/>
    </xf>
    <xf numFmtId="0" fontId="106" fillId="0" borderId="172" xfId="0" applyFont="1" applyBorder="1" applyAlignment="1">
      <alignment horizontal="distributed" vertical="center" indent="2"/>
    </xf>
    <xf numFmtId="0" fontId="106" fillId="0" borderId="174" xfId="0" applyFont="1" applyBorder="1" applyAlignment="1">
      <alignment horizontal="distributed" vertical="center" indent="2"/>
    </xf>
    <xf numFmtId="0" fontId="106" fillId="0" borderId="166" xfId="0" applyFont="1" applyBorder="1" applyAlignment="1">
      <alignment horizontal="distributed" vertical="center" indent="1"/>
    </xf>
    <xf numFmtId="0" fontId="106" fillId="0" borderId="216" xfId="0" applyFont="1" applyBorder="1" applyAlignment="1">
      <alignment horizontal="left" vertical="center" wrapText="1"/>
    </xf>
    <xf numFmtId="0" fontId="106" fillId="0" borderId="217" xfId="0" applyFont="1" applyBorder="1" applyAlignment="1">
      <alignment horizontal="left" vertical="center"/>
    </xf>
    <xf numFmtId="0" fontId="106" fillId="0" borderId="168" xfId="0" applyFont="1" applyBorder="1" applyAlignment="1">
      <alignment horizontal="distributed" vertical="center" indent="2"/>
    </xf>
    <xf numFmtId="0" fontId="106" fillId="0" borderId="218" xfId="0" applyFont="1" applyBorder="1" applyAlignment="1">
      <alignment horizontal="left" vertical="center"/>
    </xf>
    <xf numFmtId="0" fontId="106" fillId="0" borderId="219" xfId="0" applyFont="1" applyBorder="1" applyAlignment="1">
      <alignment horizontal="left" vertical="center"/>
    </xf>
    <xf numFmtId="0" fontId="106" fillId="0" borderId="220" xfId="0" applyFont="1" applyBorder="1" applyAlignment="1">
      <alignment horizontal="left" vertical="center"/>
    </xf>
    <xf numFmtId="0" fontId="106" fillId="0" borderId="221" xfId="0" applyFont="1" applyBorder="1" applyAlignment="1">
      <alignment horizontal="left" vertical="center"/>
    </xf>
    <xf numFmtId="0" fontId="106" fillId="0" borderId="176" xfId="0" applyFont="1" applyBorder="1" applyAlignment="1">
      <alignment horizontal="distributed" vertical="center" indent="2"/>
    </xf>
    <xf numFmtId="0" fontId="106" fillId="0" borderId="178" xfId="0" applyFont="1" applyBorder="1" applyAlignment="1">
      <alignment horizontal="distributed" vertical="center" indent="2"/>
    </xf>
    <xf numFmtId="0" fontId="106" fillId="0" borderId="166" xfId="0" applyFont="1" applyBorder="1" applyAlignment="1">
      <alignment horizontal="distributed" vertical="center" indent="2"/>
    </xf>
    <xf numFmtId="28" fontId="106" fillId="0" borderId="168" xfId="0" applyNumberFormat="1" applyFont="1" applyBorder="1" applyAlignment="1">
      <alignment horizontal="left" vertical="center"/>
    </xf>
    <xf numFmtId="0" fontId="106" fillId="0" borderId="194" xfId="0" applyFont="1" applyBorder="1" applyAlignment="1">
      <alignment horizontal="distributed" vertical="center" indent="2"/>
    </xf>
    <xf numFmtId="0" fontId="10" fillId="0" borderId="0" xfId="21">
      <alignment vertical="center"/>
    </xf>
    <xf numFmtId="0" fontId="112" fillId="0" borderId="0" xfId="21" applyFont="1" applyBorder="1" applyAlignment="1">
      <alignment horizontal="center" vertical="center" wrapText="1"/>
    </xf>
    <xf numFmtId="0" fontId="113" fillId="0" borderId="0" xfId="21" applyFont="1" applyBorder="1" applyAlignment="1">
      <alignment vertical="center"/>
    </xf>
    <xf numFmtId="0" fontId="13" fillId="0" borderId="16" xfId="21" applyFont="1" applyBorder="1" applyAlignment="1">
      <alignment horizontal="left" vertical="center" indent="1"/>
    </xf>
    <xf numFmtId="0" fontId="13" fillId="0" borderId="0" xfId="21" applyFont="1" applyAlignment="1">
      <alignment vertical="center"/>
    </xf>
    <xf numFmtId="0" fontId="114" fillId="0" borderId="2" xfId="21" applyFont="1" applyBorder="1" applyAlignment="1">
      <alignment horizontal="center" vertical="center" wrapText="1"/>
    </xf>
    <xf numFmtId="0" fontId="114" fillId="0" borderId="10" xfId="21" applyFont="1" applyBorder="1" applyAlignment="1">
      <alignment horizontal="center" vertical="center" wrapText="1"/>
    </xf>
    <xf numFmtId="0" fontId="114" fillId="0" borderId="91" xfId="21" applyFont="1" applyBorder="1" applyAlignment="1">
      <alignment horizontal="center" vertical="center" wrapText="1"/>
    </xf>
    <xf numFmtId="0" fontId="114" fillId="0" borderId="1" xfId="21" applyFont="1" applyBorder="1" applyAlignment="1">
      <alignment horizontal="distributed" vertical="center" indent="1"/>
    </xf>
    <xf numFmtId="0" fontId="8" fillId="0" borderId="1" xfId="21" applyFont="1" applyBorder="1" applyAlignment="1">
      <alignment horizontal="left" vertical="top"/>
    </xf>
    <xf numFmtId="0" fontId="114" fillId="0" borderId="0" xfId="21" applyFont="1" applyAlignment="1">
      <alignment horizontal="left" vertical="center"/>
    </xf>
    <xf numFmtId="0" fontId="10" fillId="0" borderId="0" xfId="21" applyAlignment="1">
      <alignment vertical="center"/>
    </xf>
    <xf numFmtId="0" fontId="112" fillId="0" borderId="16" xfId="21" applyFont="1" applyBorder="1" applyAlignment="1">
      <alignment horizontal="center" vertical="center" wrapText="1"/>
    </xf>
    <xf numFmtId="0" fontId="10" fillId="0" borderId="1" xfId="21" applyBorder="1" applyAlignment="1">
      <alignment horizontal="center" vertical="center"/>
    </xf>
    <xf numFmtId="0" fontId="17" fillId="0" borderId="0" xfId="21" applyFont="1" applyBorder="1" applyAlignment="1">
      <alignment vertical="center"/>
    </xf>
    <xf numFmtId="0" fontId="8" fillId="0" borderId="2" xfId="21" applyFont="1" applyBorder="1" applyAlignment="1">
      <alignment horizontal="left" vertical="center"/>
    </xf>
    <xf numFmtId="0" fontId="8" fillId="0" borderId="10" xfId="21" applyFont="1" applyBorder="1" applyAlignment="1">
      <alignment horizontal="left" vertical="center"/>
    </xf>
    <xf numFmtId="0" fontId="8" fillId="0" borderId="91" xfId="21" applyFont="1" applyBorder="1" applyAlignment="1">
      <alignment horizontal="left" vertical="center"/>
    </xf>
    <xf numFmtId="0" fontId="114" fillId="0" borderId="0" xfId="21" applyFont="1" applyAlignment="1">
      <alignment vertical="center"/>
    </xf>
    <xf numFmtId="0" fontId="114" fillId="0" borderId="0" xfId="21" applyFont="1" applyAlignment="1">
      <alignment horizontal="distributed" vertical="center"/>
    </xf>
    <xf numFmtId="0" fontId="114" fillId="0" borderId="1" xfId="21" applyFont="1" applyBorder="1" applyAlignment="1">
      <alignment horizontal="center" vertical="center"/>
    </xf>
    <xf numFmtId="0" fontId="114" fillId="0" borderId="0" xfId="21" applyFont="1" applyAlignment="1">
      <alignment horizontal="right" vertical="center" indent="1"/>
    </xf>
    <xf numFmtId="0" fontId="114" fillId="0" borderId="12" xfId="21" applyFont="1" applyBorder="1" applyAlignment="1">
      <alignment horizontal="distributed" vertical="center" indent="1"/>
    </xf>
    <xf numFmtId="0" fontId="114" fillId="0" borderId="16" xfId="21" applyFont="1" applyBorder="1" applyAlignment="1">
      <alignment horizontal="left" vertical="center" wrapText="1"/>
    </xf>
    <xf numFmtId="0" fontId="114" fillId="0" borderId="16" xfId="21" applyFont="1" applyBorder="1" applyAlignment="1">
      <alignment horizontal="left" vertical="center"/>
    </xf>
    <xf numFmtId="0" fontId="114" fillId="0" borderId="0" xfId="21" applyFont="1" applyBorder="1" applyAlignment="1">
      <alignment vertical="center"/>
    </xf>
    <xf numFmtId="0" fontId="114" fillId="0" borderId="6" xfId="21" applyFont="1" applyBorder="1" applyAlignment="1">
      <alignment horizontal="distributed" vertical="center" indent="1"/>
    </xf>
    <xf numFmtId="0" fontId="114" fillId="0" borderId="2" xfId="21" applyFont="1" applyBorder="1" applyAlignment="1">
      <alignment horizontal="center" vertical="center"/>
    </xf>
    <xf numFmtId="0" fontId="114" fillId="0" borderId="91" xfId="21" applyFont="1" applyBorder="1" applyAlignment="1">
      <alignment horizontal="center" vertical="center"/>
    </xf>
    <xf numFmtId="0" fontId="114" fillId="0" borderId="16" xfId="21" applyFont="1" applyBorder="1" applyAlignment="1">
      <alignment vertical="center"/>
    </xf>
    <xf numFmtId="0" fontId="13" fillId="0" borderId="16" xfId="21" applyFont="1" applyBorder="1" applyAlignment="1">
      <alignment horizontal="left" vertical="center" shrinkToFit="1"/>
    </xf>
    <xf numFmtId="0" fontId="13" fillId="0" borderId="17" xfId="21" applyFont="1" applyBorder="1" applyAlignment="1">
      <alignment horizontal="left" vertical="center" shrinkToFit="1"/>
    </xf>
    <xf numFmtId="0" fontId="114" fillId="0" borderId="12" xfId="21" applyFont="1" applyBorder="1" applyAlignment="1">
      <alignment horizontal="distributed" vertical="center" wrapText="1" indent="1"/>
    </xf>
    <xf numFmtId="0" fontId="114" fillId="0" borderId="13" xfId="21" applyFont="1" applyBorder="1" applyAlignment="1">
      <alignment horizontal="center" vertical="center" wrapText="1"/>
    </xf>
    <xf numFmtId="0" fontId="114" fillId="0" borderId="14" xfId="21" applyFont="1" applyBorder="1" applyAlignment="1">
      <alignment horizontal="center" vertical="center" wrapText="1"/>
    </xf>
    <xf numFmtId="0" fontId="13" fillId="0" borderId="16" xfId="21" applyFont="1" applyBorder="1" applyAlignment="1">
      <alignment vertical="center"/>
    </xf>
    <xf numFmtId="0" fontId="114" fillId="0" borderId="13" xfId="21" applyFont="1" applyBorder="1" applyAlignment="1">
      <alignment horizontal="center" vertical="center"/>
    </xf>
    <xf numFmtId="0" fontId="114" fillId="0" borderId="15" xfId="21" applyFont="1" applyBorder="1" applyAlignment="1">
      <alignment horizontal="distributed" vertical="center" wrapText="1" indent="1"/>
    </xf>
    <xf numFmtId="0" fontId="114" fillId="0" borderId="0" xfId="21" applyFont="1" applyBorder="1" applyAlignment="1">
      <alignment horizontal="center" vertical="center" wrapText="1"/>
    </xf>
    <xf numFmtId="0" fontId="114" fillId="0" borderId="16" xfId="21" applyFont="1" applyBorder="1" applyAlignment="1">
      <alignment horizontal="center" vertical="center" wrapText="1"/>
    </xf>
    <xf numFmtId="28" fontId="114" fillId="0" borderId="12" xfId="21" applyNumberFormat="1" applyFont="1" applyBorder="1" applyAlignment="1">
      <alignment horizontal="center" vertical="center" wrapText="1"/>
    </xf>
    <xf numFmtId="0" fontId="114" fillId="0" borderId="13" xfId="21" applyFont="1" applyBorder="1" applyAlignment="1">
      <alignment vertical="center" wrapText="1"/>
    </xf>
    <xf numFmtId="28" fontId="114" fillId="0" borderId="14" xfId="21" applyNumberFormat="1" applyFont="1" applyBorder="1" applyAlignment="1">
      <alignment horizontal="center" vertical="center" wrapText="1"/>
    </xf>
    <xf numFmtId="0" fontId="114" fillId="0" borderId="6" xfId="21" applyFont="1" applyBorder="1" applyAlignment="1">
      <alignment horizontal="distributed" vertical="center" wrapText="1" indent="1"/>
    </xf>
    <xf numFmtId="0" fontId="114" fillId="0" borderId="8" xfId="21" applyFont="1" applyBorder="1" applyAlignment="1">
      <alignment horizontal="center" vertical="center" wrapText="1"/>
    </xf>
    <xf numFmtId="0" fontId="114" fillId="0" borderId="7" xfId="21" applyFont="1" applyBorder="1" applyAlignment="1">
      <alignment horizontal="center" vertical="center" wrapText="1"/>
    </xf>
    <xf numFmtId="0" fontId="114" fillId="0" borderId="15" xfId="21" applyFont="1" applyBorder="1" applyAlignment="1">
      <alignment horizontal="center" vertical="center" wrapText="1"/>
    </xf>
    <xf numFmtId="0" fontId="114" fillId="0" borderId="0" xfId="21" applyFont="1" applyBorder="1" applyAlignment="1">
      <alignment vertical="center" wrapText="1"/>
    </xf>
    <xf numFmtId="0" fontId="114" fillId="0" borderId="16" xfId="21" applyFont="1" applyBorder="1" applyAlignment="1">
      <alignment vertical="center" wrapText="1"/>
    </xf>
    <xf numFmtId="0" fontId="114" fillId="0" borderId="6" xfId="21" applyFont="1" applyBorder="1" applyAlignment="1">
      <alignment horizontal="center" vertical="center" wrapText="1"/>
    </xf>
    <xf numFmtId="0" fontId="114" fillId="0" borderId="8" xfId="21" applyFont="1" applyBorder="1" applyAlignment="1">
      <alignment vertical="center" wrapText="1"/>
    </xf>
    <xf numFmtId="0" fontId="115" fillId="0" borderId="0" xfId="0" applyFont="1" applyAlignment="1">
      <alignment horizontal="justify" vertical="center"/>
    </xf>
    <xf numFmtId="0" fontId="116" fillId="0" borderId="0" xfId="0" applyFont="1" applyAlignment="1">
      <alignment horizontal="center" vertical="center"/>
    </xf>
    <xf numFmtId="0" fontId="34" fillId="0" borderId="0" xfId="0" applyFont="1" applyBorder="1" applyAlignment="1">
      <alignment horizontal="left" vertical="center" wrapText="1"/>
    </xf>
    <xf numFmtId="0" fontId="115" fillId="0" borderId="0" xfId="0" applyFont="1" applyAlignment="1">
      <alignment horizontal="left" vertical="center"/>
    </xf>
    <xf numFmtId="0" fontId="115" fillId="0" borderId="0" xfId="0" applyFont="1" applyFill="1">
      <alignment vertical="center"/>
    </xf>
    <xf numFmtId="0" fontId="34" fillId="0" borderId="0" xfId="0" applyFont="1" applyAlignment="1">
      <alignment vertical="top"/>
    </xf>
    <xf numFmtId="0" fontId="34" fillId="0" borderId="0" xfId="0" applyFont="1" applyAlignment="1">
      <alignment horizontal="left" vertical="top" wrapText="1"/>
    </xf>
    <xf numFmtId="178" fontId="34" fillId="0" borderId="0" xfId="0" applyNumberFormat="1" applyFont="1" applyAlignment="1">
      <alignment horizontal="left" vertical="center"/>
    </xf>
    <xf numFmtId="179" fontId="34" fillId="0" borderId="0" xfId="0" applyNumberFormat="1" applyFont="1" applyAlignment="1">
      <alignment horizontal="left" vertical="center"/>
    </xf>
    <xf numFmtId="0" fontId="34" fillId="0" borderId="0" xfId="0" applyFont="1" applyFill="1" applyAlignment="1">
      <alignment horizontal="center" vertical="center"/>
    </xf>
    <xf numFmtId="0" fontId="0" fillId="0" borderId="0" xfId="0" applyAlignment="1">
      <alignment horizontal="left" vertical="center"/>
    </xf>
    <xf numFmtId="0" fontId="117" fillId="0" borderId="16" xfId="0" applyFont="1" applyBorder="1" applyAlignment="1">
      <alignment horizontal="center" vertical="center"/>
    </xf>
    <xf numFmtId="0" fontId="34" fillId="0" borderId="0" xfId="0" applyFont="1" applyBorder="1" applyAlignment="1">
      <alignment horizontal="left" vertical="top" wrapText="1"/>
    </xf>
    <xf numFmtId="3" fontId="34" fillId="0" borderId="0" xfId="0" applyNumberFormat="1" applyFont="1" applyAlignment="1">
      <alignment horizontal="right" vertical="center"/>
    </xf>
    <xf numFmtId="0" fontId="34" fillId="0" borderId="0" xfId="0" applyFont="1" applyAlignment="1">
      <alignment horizontal="right" vertical="center" indent="2"/>
    </xf>
    <xf numFmtId="0" fontId="34" fillId="0" borderId="0" xfId="0" applyFont="1" applyAlignment="1">
      <alignment horizontal="left" vertical="top"/>
    </xf>
    <xf numFmtId="0" fontId="118" fillId="0" borderId="0" xfId="0" applyFont="1" applyAlignment="1">
      <alignment vertical="center"/>
    </xf>
    <xf numFmtId="1" fontId="119" fillId="0" borderId="0" xfId="36" applyNumberFormat="1" applyFont="1" applyAlignment="1">
      <alignment horizontal="left" vertical="center"/>
    </xf>
    <xf numFmtId="0" fontId="120" fillId="0" borderId="0" xfId="36" applyFont="1" applyBorder="1" applyAlignment="1">
      <alignment horizontal="center" vertical="center"/>
    </xf>
    <xf numFmtId="0" fontId="119" fillId="0" borderId="0" xfId="36" applyFont="1" applyAlignment="1">
      <alignment vertical="center"/>
    </xf>
    <xf numFmtId="0" fontId="119" fillId="0" borderId="0" xfId="36" applyFont="1" applyAlignment="1">
      <alignment horizontal="right" vertical="center"/>
    </xf>
    <xf numFmtId="0" fontId="119" fillId="0" borderId="0" xfId="36" applyFont="1" applyAlignment="1"/>
    <xf numFmtId="0" fontId="119" fillId="0" borderId="0" xfId="36" applyFont="1" applyAlignment="1">
      <alignment vertical="top"/>
    </xf>
    <xf numFmtId="0" fontId="119" fillId="0" borderId="0" xfId="36" applyFont="1" applyAlignment="1">
      <alignment horizontal="left" vertical="center"/>
    </xf>
    <xf numFmtId="0" fontId="119" fillId="0" borderId="0" xfId="36" applyFont="1" applyBorder="1" applyAlignment="1">
      <alignment horizontal="center" vertical="center"/>
    </xf>
    <xf numFmtId="0" fontId="119" fillId="0" borderId="1" xfId="36" applyFont="1" applyBorder="1" applyAlignment="1">
      <alignment horizontal="center" vertical="center"/>
    </xf>
    <xf numFmtId="0" fontId="6" fillId="0" borderId="1" xfId="36" applyFont="1" applyBorder="1" applyAlignment="1">
      <alignment horizontal="left" vertical="top"/>
    </xf>
    <xf numFmtId="0" fontId="119" fillId="0" borderId="0" xfId="36" applyFont="1" applyAlignment="1">
      <alignment horizontal="left" vertical="top"/>
    </xf>
    <xf numFmtId="0" fontId="119" fillId="0" borderId="1" xfId="36" applyFont="1" applyBorder="1" applyAlignment="1">
      <alignment horizontal="left" vertical="center" wrapText="1"/>
    </xf>
    <xf numFmtId="0" fontId="6" fillId="0" borderId="1" xfId="36" applyFont="1" applyBorder="1" applyAlignment="1">
      <alignment horizontal="left" vertical="top" indent="2"/>
    </xf>
    <xf numFmtId="0" fontId="119" fillId="0" borderId="0" xfId="36" applyFont="1" applyAlignment="1">
      <alignment horizontal="left"/>
    </xf>
    <xf numFmtId="0" fontId="119" fillId="0" borderId="0" xfId="36" applyFont="1" applyBorder="1" applyAlignment="1">
      <alignment horizontal="left" shrinkToFit="1"/>
    </xf>
    <xf numFmtId="0" fontId="119" fillId="0" borderId="0" xfId="36" applyFont="1" applyBorder="1" applyAlignment="1">
      <alignment horizontal="left" vertical="top" shrinkToFit="1"/>
    </xf>
    <xf numFmtId="0" fontId="119" fillId="0" borderId="4" xfId="36" applyFont="1" applyBorder="1" applyAlignment="1">
      <alignment horizontal="center" vertical="center"/>
    </xf>
    <xf numFmtId="0" fontId="6" fillId="0" borderId="1" xfId="36" applyFont="1" applyBorder="1" applyAlignment="1">
      <alignment horizontal="left" vertical="top" indent="1"/>
    </xf>
    <xf numFmtId="0" fontId="119" fillId="0" borderId="0" xfId="36" applyFont="1" applyBorder="1" applyAlignment="1">
      <alignment horizontal="left" vertical="center"/>
    </xf>
    <xf numFmtId="0" fontId="119" fillId="0" borderId="5" xfId="36" applyFont="1" applyBorder="1" applyAlignment="1">
      <alignment horizontal="center" vertical="center"/>
    </xf>
    <xf numFmtId="28" fontId="119" fillId="0" borderId="4" xfId="36" applyNumberFormat="1" applyFont="1" applyBorder="1" applyAlignment="1">
      <alignment horizontal="center" vertical="center"/>
    </xf>
    <xf numFmtId="0" fontId="30" fillId="0" borderId="0" xfId="37" applyNumberFormat="1" applyFont="1" applyAlignment="1">
      <alignment horizontal="left" vertical="center"/>
    </xf>
    <xf numFmtId="0" fontId="121" fillId="0" borderId="0" xfId="37" applyFont="1" applyAlignment="1">
      <alignment vertical="center"/>
    </xf>
    <xf numFmtId="0" fontId="30" fillId="0" borderId="0" xfId="37" applyFont="1" applyAlignment="1">
      <alignment vertical="center"/>
    </xf>
    <xf numFmtId="0" fontId="121" fillId="0" borderId="0" xfId="37" applyFont="1" applyAlignment="1">
      <alignment horizontal="centerContinuous" vertical="center"/>
    </xf>
    <xf numFmtId="0" fontId="121" fillId="0" borderId="0" xfId="37" applyFont="1" applyBorder="1" applyAlignment="1">
      <alignment horizontal="left" vertical="center" wrapText="1"/>
    </xf>
    <xf numFmtId="0" fontId="121" fillId="0" borderId="0" xfId="37" applyFont="1" applyBorder="1" applyAlignment="1">
      <alignment horizontal="center" vertical="center"/>
    </xf>
    <xf numFmtId="0" fontId="121" fillId="0" borderId="1" xfId="37" applyFont="1" applyBorder="1" applyAlignment="1">
      <alignment horizontal="center" vertical="center" wrapText="1"/>
    </xf>
    <xf numFmtId="0" fontId="121" fillId="0" borderId="1" xfId="37" applyFont="1" applyBorder="1" applyAlignment="1">
      <alignment horizontal="center" vertical="center"/>
    </xf>
    <xf numFmtId="0" fontId="121" fillId="0" borderId="1" xfId="37" applyFont="1" applyBorder="1" applyAlignment="1">
      <alignment horizontal="distributed" vertical="center" indent="1"/>
    </xf>
    <xf numFmtId="0" fontId="27" fillId="0" borderId="1" xfId="37" applyFont="1" applyBorder="1" applyAlignment="1">
      <alignment horizontal="left" vertical="top" indent="1"/>
    </xf>
    <xf numFmtId="0" fontId="121" fillId="0" borderId="0" xfId="37" applyFont="1" applyAlignment="1">
      <alignment vertical="top"/>
    </xf>
    <xf numFmtId="0" fontId="121" fillId="0" borderId="0" xfId="37" applyFont="1" applyAlignment="1">
      <alignment horizontal="center" vertical="top"/>
    </xf>
    <xf numFmtId="0" fontId="122" fillId="0" borderId="4" xfId="37" applyFont="1" applyBorder="1" applyAlignment="1">
      <alignment horizontal="left" vertical="center" wrapText="1"/>
    </xf>
    <xf numFmtId="0" fontId="27" fillId="0" borderId="1" xfId="37" applyFont="1" applyBorder="1" applyAlignment="1">
      <alignment horizontal="left" vertical="top"/>
    </xf>
    <xf numFmtId="0" fontId="121" fillId="0" borderId="0" xfId="37" applyFont="1" applyAlignment="1">
      <alignment horizontal="right" vertical="center"/>
    </xf>
    <xf numFmtId="0" fontId="122" fillId="0" borderId="17" xfId="37" applyFont="1" applyBorder="1" applyAlignment="1">
      <alignment horizontal="left" vertical="center" wrapText="1"/>
    </xf>
    <xf numFmtId="0" fontId="122" fillId="0" borderId="5" xfId="37" applyFont="1" applyBorder="1" applyAlignment="1">
      <alignment horizontal="left" vertical="center" wrapText="1"/>
    </xf>
    <xf numFmtId="0" fontId="121" fillId="0" borderId="4" xfId="37" applyFont="1" applyBorder="1" applyAlignment="1">
      <alignment horizontal="center" vertical="center" wrapText="1"/>
    </xf>
    <xf numFmtId="0" fontId="121" fillId="0" borderId="0" xfId="37" applyFont="1" applyBorder="1" applyAlignment="1">
      <alignment horizontal="left" vertical="center"/>
    </xf>
    <xf numFmtId="0" fontId="121" fillId="0" borderId="5" xfId="37" applyFont="1" applyBorder="1" applyAlignment="1">
      <alignment horizontal="center" vertical="center" wrapText="1"/>
    </xf>
    <xf numFmtId="0" fontId="123" fillId="0" borderId="0" xfId="38" applyFont="1" applyAlignment="1">
      <alignment vertical="center"/>
    </xf>
    <xf numFmtId="0" fontId="123" fillId="0" borderId="0" xfId="38" applyFont="1" applyAlignment="1">
      <alignment horizontal="centerContinuous" vertical="center"/>
    </xf>
    <xf numFmtId="0" fontId="123" fillId="0" borderId="0" xfId="38" applyFont="1" applyBorder="1" applyAlignment="1">
      <alignment horizontal="center" vertical="center"/>
    </xf>
    <xf numFmtId="0" fontId="123" fillId="0" borderId="1" xfId="38" applyFont="1" applyBorder="1" applyAlignment="1">
      <alignment horizontal="center" vertical="center" wrapText="1"/>
    </xf>
    <xf numFmtId="0" fontId="123" fillId="0" borderId="1" xfId="38" applyFont="1" applyBorder="1" applyAlignment="1">
      <alignment horizontal="distributed" vertical="center" indent="1"/>
    </xf>
    <xf numFmtId="0" fontId="11" fillId="0" borderId="1" xfId="38" applyFont="1" applyBorder="1" applyAlignment="1">
      <alignment horizontal="left" vertical="top" indent="1"/>
    </xf>
    <xf numFmtId="0" fontId="123" fillId="0" borderId="1" xfId="38" applyFont="1" applyBorder="1" applyAlignment="1">
      <alignment vertical="center" wrapText="1"/>
    </xf>
    <xf numFmtId="0" fontId="123" fillId="0" borderId="1" xfId="38" applyFont="1" applyBorder="1" applyAlignment="1">
      <alignment horizontal="center" vertical="center"/>
    </xf>
    <xf numFmtId="0" fontId="123" fillId="0" borderId="1" xfId="38" applyFont="1" applyBorder="1" applyAlignment="1">
      <alignment vertical="center"/>
    </xf>
    <xf numFmtId="0" fontId="11" fillId="0" borderId="1" xfId="38" applyFont="1" applyBorder="1" applyAlignment="1">
      <alignment horizontal="left" vertical="top"/>
    </xf>
    <xf numFmtId="0" fontId="123" fillId="0" borderId="0" xfId="38" applyFont="1" applyAlignment="1">
      <alignment horizontal="center" vertical="center"/>
    </xf>
    <xf numFmtId="0" fontId="123" fillId="0" borderId="0" xfId="38" applyFont="1" applyAlignment="1">
      <alignment horizontal="right" vertical="center"/>
    </xf>
    <xf numFmtId="0" fontId="10" fillId="0" borderId="0" xfId="38" applyAlignment="1">
      <alignment horizontal="centerContinuous" vertical="center"/>
    </xf>
    <xf numFmtId="0" fontId="123" fillId="0" borderId="0" xfId="38" applyFont="1" applyBorder="1" applyAlignment="1">
      <alignment vertical="center" shrinkToFit="1"/>
    </xf>
    <xf numFmtId="0" fontId="124" fillId="0" borderId="0" xfId="7" applyFont="1" applyAlignment="1">
      <alignment horizontal="center" vertical="center"/>
    </xf>
    <xf numFmtId="0" fontId="36" fillId="0" borderId="0" xfId="7" applyFont="1" applyAlignment="1">
      <alignment horizontal="left" vertical="center" wrapText="1"/>
    </xf>
    <xf numFmtId="0" fontId="36" fillId="0" borderId="0" xfId="7" quotePrefix="1" applyFont="1" applyAlignment="1">
      <alignment vertical="center"/>
    </xf>
    <xf numFmtId="0" fontId="36" fillId="0" borderId="0" xfId="22" applyFont="1" applyAlignment="1">
      <alignment horizontal="distributed" vertical="top"/>
    </xf>
    <xf numFmtId="0" fontId="36" fillId="0" borderId="0" xfId="7" applyFont="1" applyBorder="1" applyAlignment="1">
      <alignment horizontal="left" vertical="top" wrapText="1"/>
    </xf>
    <xf numFmtId="178" fontId="36" fillId="0" borderId="0" xfId="7" applyNumberFormat="1" applyFont="1" applyAlignment="1">
      <alignment horizontal="left" vertical="center"/>
    </xf>
    <xf numFmtId="0" fontId="36" fillId="0" borderId="0" xfId="31" applyFont="1" applyAlignment="1">
      <alignment horizontal="center" vertical="center"/>
    </xf>
    <xf numFmtId="179" fontId="125" fillId="0" borderId="0" xfId="7" applyNumberFormat="1" applyFont="1" applyAlignment="1">
      <alignment horizontal="left" vertical="center"/>
    </xf>
    <xf numFmtId="0" fontId="36" fillId="0" borderId="0" xfId="7" applyFont="1" applyAlignment="1">
      <alignment horizontal="left" vertical="center"/>
    </xf>
    <xf numFmtId="0" fontId="36" fillId="0" borderId="0" xfId="7" applyFont="1" applyBorder="1" applyAlignment="1">
      <alignment horizontal="left" vertical="center" shrinkToFit="1"/>
    </xf>
    <xf numFmtId="0" fontId="105" fillId="0" borderId="194" xfId="0" applyFont="1" applyBorder="1" applyAlignment="1">
      <alignment horizontal="center" vertical="center"/>
    </xf>
    <xf numFmtId="0" fontId="105" fillId="0" borderId="195" xfId="0" applyFont="1" applyBorder="1" applyAlignment="1">
      <alignment horizontal="center" vertical="center"/>
    </xf>
    <xf numFmtId="0" fontId="105" fillId="0" borderId="165" xfId="0" applyFont="1" applyBorder="1" applyAlignment="1">
      <alignment horizontal="center" vertical="center"/>
    </xf>
    <xf numFmtId="0" fontId="106" fillId="0" borderId="0" xfId="0" applyFont="1" applyBorder="1" applyAlignment="1">
      <alignment horizontal="left" vertical="center" wrapText="1" shrinkToFit="1"/>
    </xf>
    <xf numFmtId="0" fontId="106" fillId="0" borderId="166" xfId="0" applyFont="1" applyBorder="1" applyAlignment="1">
      <alignment horizontal="center" vertical="center" wrapText="1"/>
    </xf>
    <xf numFmtId="0" fontId="35" fillId="0" borderId="0" xfId="0" applyFont="1" applyAlignment="1">
      <alignment horizontal="justify" vertical="center" wrapText="1"/>
    </xf>
    <xf numFmtId="0" fontId="126" fillId="0" borderId="0" xfId="0" applyFont="1" applyAlignment="1">
      <alignment horizontal="center" wrapText="1"/>
    </xf>
    <xf numFmtId="0" fontId="35" fillId="0" borderId="222" xfId="0" applyFont="1" applyBorder="1" applyAlignment="1">
      <alignment horizontal="center" vertical="center" wrapText="1"/>
    </xf>
    <xf numFmtId="0" fontId="35" fillId="0" borderId="223" xfId="0" applyFont="1" applyBorder="1" applyAlignment="1">
      <alignment horizontal="justify" vertical="center" wrapText="1"/>
    </xf>
    <xf numFmtId="0" fontId="35" fillId="0" borderId="224" xfId="0" applyFont="1" applyBorder="1" applyAlignment="1">
      <alignment horizontal="justify" vertical="top" wrapText="1"/>
    </xf>
    <xf numFmtId="0" fontId="34" fillId="0" borderId="224" xfId="0" applyFont="1" applyBorder="1" applyAlignment="1">
      <alignment vertical="top" wrapText="1"/>
    </xf>
    <xf numFmtId="0" fontId="34" fillId="0" borderId="223" xfId="0" applyFont="1" applyBorder="1" applyAlignment="1">
      <alignment vertical="top" wrapText="1"/>
    </xf>
    <xf numFmtId="0" fontId="35" fillId="0" borderId="223" xfId="0" applyFont="1" applyBorder="1" applyAlignment="1">
      <alignment horizontal="justify" vertical="top" wrapText="1"/>
    </xf>
    <xf numFmtId="0" fontId="127" fillId="0" borderId="0" xfId="0" applyFont="1" applyAlignment="1">
      <alignment vertical="center" wrapText="1"/>
    </xf>
    <xf numFmtId="0" fontId="126" fillId="0" borderId="0" xfId="0" applyFont="1" applyAlignment="1">
      <alignment horizontal="center" vertical="center" wrapText="1"/>
    </xf>
    <xf numFmtId="0" fontId="35" fillId="0" borderId="222" xfId="0" applyFont="1" applyBorder="1" applyAlignment="1">
      <alignment horizontal="justify" vertical="center" wrapText="1"/>
    </xf>
    <xf numFmtId="0" fontId="35" fillId="0" borderId="225" xfId="0" applyFont="1" applyBorder="1" applyAlignment="1">
      <alignment horizontal="justify" vertical="top" wrapText="1"/>
    </xf>
    <xf numFmtId="0" fontId="126" fillId="0" borderId="0" xfId="0" applyFont="1" applyAlignment="1">
      <alignment horizontal="center"/>
    </xf>
    <xf numFmtId="0" fontId="127" fillId="0" borderId="225" xfId="0" applyFont="1" applyBorder="1" applyAlignment="1">
      <alignment horizontal="left" vertical="center" wrapText="1" indent="1" shrinkToFit="1"/>
    </xf>
    <xf numFmtId="0" fontId="35" fillId="0" borderId="226" xfId="0" applyFont="1" applyBorder="1" applyAlignment="1">
      <alignment horizontal="justify" vertical="center" wrapText="1"/>
    </xf>
    <xf numFmtId="0" fontId="35" fillId="0" borderId="227" xfId="0" applyFont="1" applyBorder="1" applyAlignment="1">
      <alignment horizontal="justify" vertical="center" wrapText="1"/>
    </xf>
    <xf numFmtId="0" fontId="35" fillId="0" borderId="228" xfId="0" applyFont="1" applyBorder="1" applyAlignment="1">
      <alignment horizontal="justify" vertical="center" wrapText="1"/>
    </xf>
    <xf numFmtId="0" fontId="34" fillId="0" borderId="228" xfId="0" applyFont="1" applyBorder="1" applyAlignment="1">
      <alignment vertical="center" wrapText="1"/>
    </xf>
    <xf numFmtId="0" fontId="34" fillId="0" borderId="226" xfId="0" applyFont="1" applyBorder="1" applyAlignment="1">
      <alignment vertical="center" wrapText="1"/>
    </xf>
    <xf numFmtId="0" fontId="126" fillId="0" borderId="0" xfId="0" applyFont="1">
      <alignment vertical="center"/>
    </xf>
    <xf numFmtId="0" fontId="35" fillId="0" borderId="225" xfId="0" applyFont="1" applyBorder="1" applyAlignment="1">
      <alignment horizontal="left" vertical="center" wrapText="1"/>
    </xf>
    <xf numFmtId="0" fontId="35" fillId="0" borderId="226" xfId="0" applyFont="1" applyBorder="1" applyAlignment="1">
      <alignment horizontal="left" vertical="center" wrapText="1"/>
    </xf>
    <xf numFmtId="0" fontId="35" fillId="0" borderId="229" xfId="0" applyFont="1" applyBorder="1" applyAlignment="1">
      <alignment horizontal="justify" vertical="top" wrapText="1"/>
    </xf>
    <xf numFmtId="0" fontId="127" fillId="0" borderId="230" xfId="0" applyFont="1" applyBorder="1" applyAlignment="1">
      <alignment horizontal="left" vertical="center" wrapText="1" indent="1" shrinkToFit="1"/>
    </xf>
    <xf numFmtId="0" fontId="35" fillId="0" borderId="231" xfId="0" applyFont="1" applyBorder="1" applyAlignment="1">
      <alignment horizontal="justify" vertical="top" wrapText="1"/>
    </xf>
    <xf numFmtId="0" fontId="35" fillId="0" borderId="229" xfId="0" applyFont="1" applyBorder="1" applyAlignment="1">
      <alignment horizontal="left" vertical="center" wrapText="1"/>
    </xf>
    <xf numFmtId="0" fontId="35" fillId="0" borderId="232" xfId="0" applyFont="1" applyBorder="1" applyAlignment="1">
      <alignment horizontal="justify" vertical="center" wrapText="1"/>
    </xf>
    <xf numFmtId="0" fontId="35" fillId="0" borderId="230" xfId="0" applyFont="1" applyBorder="1" applyAlignment="1">
      <alignment horizontal="center" vertical="center" wrapText="1"/>
    </xf>
    <xf numFmtId="0" fontId="35" fillId="0" borderId="233" xfId="0" applyFont="1" applyBorder="1" applyAlignment="1">
      <alignment horizontal="justify" vertical="center" wrapText="1"/>
    </xf>
    <xf numFmtId="0" fontId="35" fillId="0" borderId="234" xfId="0" applyFont="1" applyBorder="1" applyAlignment="1">
      <alignment horizontal="justify" vertical="top" wrapText="1"/>
    </xf>
    <xf numFmtId="0" fontId="35" fillId="0" borderId="233" xfId="0" applyFont="1" applyBorder="1" applyAlignment="1">
      <alignment horizontal="justify" vertical="top" wrapText="1"/>
    </xf>
    <xf numFmtId="0" fontId="35" fillId="0" borderId="0" xfId="0" applyFont="1" applyAlignment="1">
      <alignment horizontal="justify" vertical="top" wrapText="1"/>
    </xf>
    <xf numFmtId="0" fontId="35" fillId="0" borderId="230" xfId="0" applyFont="1" applyBorder="1" applyAlignment="1">
      <alignment horizontal="left" vertical="center" wrapText="1"/>
    </xf>
    <xf numFmtId="0" fontId="35" fillId="0" borderId="223" xfId="0" applyFont="1" applyBorder="1" applyAlignment="1">
      <alignment horizontal="left" vertical="center" wrapText="1"/>
    </xf>
    <xf numFmtId="0" fontId="35" fillId="0" borderId="230" xfId="0" applyFont="1" applyBorder="1" applyAlignment="1">
      <alignment horizontal="left" vertical="center" wrapText="1" shrinkToFit="1"/>
    </xf>
    <xf numFmtId="0" fontId="35" fillId="0" borderId="230" xfId="0" applyFont="1" applyBorder="1" applyAlignment="1">
      <alignment horizontal="justify" vertical="top" wrapText="1"/>
    </xf>
    <xf numFmtId="0" fontId="35" fillId="0" borderId="235" xfId="0" applyFont="1" applyBorder="1" applyAlignment="1">
      <alignment horizontal="justify" vertical="top" wrapText="1"/>
    </xf>
    <xf numFmtId="0" fontId="35" fillId="0" borderId="232" xfId="0" applyFont="1" applyBorder="1" applyAlignment="1">
      <alignment horizontal="justify" vertical="top" wrapText="1"/>
    </xf>
    <xf numFmtId="0" fontId="35" fillId="0" borderId="236" xfId="0" applyFont="1" applyBorder="1" applyAlignment="1">
      <alignment horizontal="justify" vertical="top" wrapText="1"/>
    </xf>
    <xf numFmtId="0" fontId="35" fillId="0" borderId="230" xfId="0" applyFont="1" applyBorder="1" applyAlignment="1">
      <alignment horizontal="justify" vertical="center" wrapText="1"/>
    </xf>
    <xf numFmtId="0" fontId="35" fillId="0" borderId="232" xfId="0" applyFont="1" applyBorder="1" applyAlignment="1">
      <alignment horizontal="left" vertical="center" wrapText="1"/>
    </xf>
    <xf numFmtId="0" fontId="128" fillId="0" borderId="0" xfId="0" applyFont="1">
      <alignment vertical="center"/>
    </xf>
    <xf numFmtId="0" fontId="129" fillId="0" borderId="0" xfId="0" applyFont="1" applyFill="1" applyAlignment="1">
      <alignment horizontal="center" vertical="center"/>
    </xf>
    <xf numFmtId="0" fontId="128" fillId="0" borderId="0" xfId="0" quotePrefix="1" applyFont="1" applyFill="1">
      <alignment vertical="center"/>
    </xf>
    <xf numFmtId="0" fontId="128" fillId="6" borderId="16" xfId="0" applyFont="1" applyFill="1" applyBorder="1" applyAlignment="1">
      <alignment horizontal="center" vertical="center"/>
    </xf>
    <xf numFmtId="0" fontId="128" fillId="0" borderId="0" xfId="0" applyFont="1" applyFill="1" applyBorder="1">
      <alignment vertical="center"/>
    </xf>
    <xf numFmtId="49" fontId="128" fillId="6" borderId="237" xfId="0" applyNumberFormat="1" applyFont="1" applyFill="1" applyBorder="1">
      <alignment vertical="center"/>
    </xf>
    <xf numFmtId="0" fontId="128" fillId="6" borderId="237" xfId="0" applyNumberFormat="1" applyFont="1" applyFill="1" applyBorder="1">
      <alignment vertical="center"/>
    </xf>
    <xf numFmtId="0" fontId="128" fillId="6" borderId="237" xfId="0" applyNumberFormat="1" applyFont="1" applyFill="1" applyBorder="1" applyAlignment="1">
      <alignment vertical="center" shrinkToFit="1"/>
    </xf>
    <xf numFmtId="0" fontId="128" fillId="0" borderId="237" xfId="0" applyFont="1" applyFill="1" applyBorder="1">
      <alignment vertical="center"/>
    </xf>
    <xf numFmtId="0" fontId="128" fillId="0" borderId="16" xfId="0" applyFont="1" applyFill="1" applyBorder="1">
      <alignment vertical="center"/>
    </xf>
    <xf numFmtId="0" fontId="128" fillId="6" borderId="16" xfId="0" applyFont="1" applyFill="1" applyBorder="1" applyAlignment="1">
      <alignment vertical="center" shrinkToFit="1"/>
    </xf>
    <xf numFmtId="0" fontId="128" fillId="6" borderId="16" xfId="0" applyFont="1" applyFill="1" applyBorder="1" applyAlignment="1">
      <alignment horizontal="left" vertical="center" shrinkToFit="1"/>
    </xf>
    <xf numFmtId="0" fontId="128" fillId="6" borderId="0" xfId="0" applyFont="1" applyFill="1">
      <alignment vertical="center"/>
    </xf>
    <xf numFmtId="183" fontId="128" fillId="6" borderId="16" xfId="0" applyNumberFormat="1" applyFont="1" applyFill="1" applyBorder="1">
      <alignment vertical="center"/>
    </xf>
    <xf numFmtId="0" fontId="128" fillId="14" borderId="0" xfId="0" applyFont="1" applyFill="1">
      <alignment vertical="center"/>
    </xf>
    <xf numFmtId="0" fontId="130" fillId="0" borderId="0" xfId="34" applyFont="1" applyAlignment="1">
      <alignment horizontal="center" vertical="center"/>
    </xf>
    <xf numFmtId="0" fontId="1" fillId="0" borderId="16" xfId="34" applyBorder="1" applyAlignment="1">
      <alignment horizontal="distributed" vertical="center"/>
    </xf>
    <xf numFmtId="0" fontId="1" fillId="0" borderId="17" xfId="34" applyFont="1" applyBorder="1" applyAlignment="1">
      <alignment horizontal="distributed" vertical="center" wrapText="1"/>
    </xf>
    <xf numFmtId="0" fontId="131" fillId="0" borderId="17" xfId="34" applyFont="1" applyBorder="1" applyAlignment="1">
      <alignment horizontal="distributed" vertical="center" wrapText="1"/>
    </xf>
    <xf numFmtId="0" fontId="1" fillId="0" borderId="12" xfId="34" applyBorder="1">
      <alignment vertical="center"/>
    </xf>
    <xf numFmtId="0" fontId="1" fillId="0" borderId="13" xfId="34" applyBorder="1">
      <alignment vertical="center"/>
    </xf>
    <xf numFmtId="0" fontId="1" fillId="0" borderId="19" xfId="34" applyBorder="1" applyAlignment="1">
      <alignment horizontal="left" vertical="center"/>
    </xf>
    <xf numFmtId="0" fontId="1" fillId="0" borderId="20" xfId="34" applyBorder="1" applyAlignment="1">
      <alignment horizontal="left" vertical="center"/>
    </xf>
    <xf numFmtId="0" fontId="1" fillId="0" borderId="23" xfId="34" applyFont="1" applyBorder="1" applyAlignment="1">
      <alignment horizontal="left" vertical="center"/>
    </xf>
    <xf numFmtId="0" fontId="1" fillId="0" borderId="13" xfId="34" applyBorder="1" applyAlignment="1">
      <alignment horizontal="center" vertical="center"/>
    </xf>
    <xf numFmtId="0" fontId="1" fillId="0" borderId="14" xfId="34" applyBorder="1" applyAlignment="1">
      <alignment horizontal="center" vertical="center"/>
    </xf>
    <xf numFmtId="0" fontId="1" fillId="0" borderId="12" xfId="34" applyBorder="1" applyAlignment="1">
      <alignment horizontal="left" vertical="center"/>
    </xf>
    <xf numFmtId="0" fontId="1" fillId="0" borderId="238" xfId="34" applyBorder="1" applyAlignment="1">
      <alignment horizontal="left" vertical="center"/>
    </xf>
    <xf numFmtId="0" fontId="132" fillId="15" borderId="13" xfId="34" applyFont="1" applyFill="1" applyBorder="1">
      <alignment vertical="center"/>
    </xf>
    <xf numFmtId="0" fontId="1" fillId="0" borderId="14" xfId="34" applyBorder="1">
      <alignment vertical="center"/>
    </xf>
    <xf numFmtId="0" fontId="1" fillId="0" borderId="19" xfId="34" applyFont="1" applyBorder="1" applyAlignment="1">
      <alignment horizontal="center" vertical="center" wrapText="1"/>
    </xf>
    <xf numFmtId="0" fontId="1" fillId="0" borderId="20" xfId="34" applyFont="1" applyBorder="1" applyAlignment="1">
      <alignment horizontal="center" vertical="center" wrapText="1"/>
    </xf>
    <xf numFmtId="0" fontId="1" fillId="0" borderId="23" xfId="34" applyFont="1" applyBorder="1" applyAlignment="1">
      <alignment horizontal="center" vertical="center" wrapText="1"/>
    </xf>
    <xf numFmtId="0" fontId="1" fillId="0" borderId="0" xfId="34" applyBorder="1" applyAlignment="1">
      <alignment horizontal="center" vertical="center" wrapText="1"/>
    </xf>
    <xf numFmtId="0" fontId="1" fillId="0" borderId="15" xfId="34" applyBorder="1">
      <alignment vertical="center"/>
    </xf>
    <xf numFmtId="0" fontId="1" fillId="0" borderId="0" xfId="34" applyBorder="1">
      <alignment vertical="center"/>
    </xf>
    <xf numFmtId="0" fontId="1" fillId="0" borderId="24" xfId="34" applyBorder="1" applyAlignment="1">
      <alignment horizontal="left" vertical="center"/>
    </xf>
    <xf numFmtId="0" fontId="1" fillId="0" borderId="0" xfId="34" applyBorder="1" applyAlignment="1">
      <alignment horizontal="left" vertical="center"/>
    </xf>
    <xf numFmtId="0" fontId="1" fillId="0" borderId="18" xfId="34" applyFont="1" applyBorder="1" applyAlignment="1">
      <alignment horizontal="left" vertical="center"/>
    </xf>
    <xf numFmtId="0" fontId="1" fillId="0" borderId="0" xfId="34" applyBorder="1" applyAlignment="1">
      <alignment horizontal="center" vertical="center"/>
    </xf>
    <xf numFmtId="0" fontId="1" fillId="0" borderId="16" xfId="34" applyBorder="1" applyAlignment="1">
      <alignment horizontal="center" vertical="center"/>
    </xf>
    <xf numFmtId="0" fontId="1" fillId="0" borderId="15" xfId="34" applyBorder="1" applyAlignment="1">
      <alignment horizontal="left" vertical="center"/>
    </xf>
    <xf numFmtId="0" fontId="1" fillId="0" borderId="29" xfId="34" applyBorder="1" applyAlignment="1">
      <alignment horizontal="left" vertical="center"/>
    </xf>
    <xf numFmtId="0" fontId="1" fillId="0" borderId="16" xfId="34" applyBorder="1">
      <alignment vertical="center"/>
    </xf>
    <xf numFmtId="0" fontId="1" fillId="0" borderId="24" xfId="34" applyFont="1" applyBorder="1" applyAlignment="1">
      <alignment horizontal="center" vertical="center" wrapText="1"/>
    </xf>
    <xf numFmtId="0" fontId="1" fillId="0" borderId="18" xfId="34" applyFont="1" applyBorder="1" applyAlignment="1">
      <alignment horizontal="center" vertical="center" wrapText="1"/>
    </xf>
    <xf numFmtId="0" fontId="132" fillId="15" borderId="0" xfId="34" applyFont="1" applyFill="1" applyBorder="1">
      <alignment vertical="center"/>
    </xf>
    <xf numFmtId="0" fontId="1" fillId="0" borderId="0" xfId="34" applyAlignment="1">
      <alignment horizontal="center" vertical="center"/>
    </xf>
    <xf numFmtId="0" fontId="133" fillId="15" borderId="15" xfId="34" applyFont="1" applyFill="1" applyBorder="1" applyAlignment="1">
      <alignment horizontal="left" vertical="center"/>
    </xf>
    <xf numFmtId="0" fontId="133" fillId="15" borderId="18" xfId="34" applyFont="1" applyFill="1" applyBorder="1" applyAlignment="1">
      <alignment horizontal="left" vertical="center"/>
    </xf>
    <xf numFmtId="0" fontId="1" fillId="0" borderId="8" xfId="34" applyBorder="1" applyAlignment="1">
      <alignment horizontal="center" vertical="center"/>
    </xf>
    <xf numFmtId="0" fontId="1" fillId="0" borderId="7" xfId="34" applyBorder="1" applyAlignment="1">
      <alignment horizontal="center" vertical="center"/>
    </xf>
    <xf numFmtId="0" fontId="1" fillId="0" borderId="6" xfId="34" applyBorder="1" applyAlignment="1">
      <alignment horizontal="left" vertical="center"/>
    </xf>
    <xf numFmtId="0" fontId="1" fillId="0" borderId="239" xfId="34" applyBorder="1" applyAlignment="1">
      <alignment horizontal="left" vertical="center"/>
    </xf>
    <xf numFmtId="0" fontId="1" fillId="0" borderId="157" xfId="34" applyFont="1" applyBorder="1" applyAlignment="1">
      <alignment horizontal="center" vertical="center" wrapText="1"/>
    </xf>
    <xf numFmtId="0" fontId="1" fillId="0" borderId="8" xfId="34" applyFont="1" applyBorder="1" applyAlignment="1">
      <alignment horizontal="center" vertical="center" wrapText="1"/>
    </xf>
    <xf numFmtId="0" fontId="1" fillId="0" borderId="240" xfId="34" applyFont="1" applyBorder="1" applyAlignment="1">
      <alignment horizontal="center" vertical="center" wrapText="1"/>
    </xf>
    <xf numFmtId="0" fontId="133" fillId="6" borderId="16" xfId="34" applyFont="1" applyFill="1" applyBorder="1" applyAlignment="1">
      <alignment horizontal="left" vertical="center"/>
    </xf>
    <xf numFmtId="0" fontId="133" fillId="6" borderId="16" xfId="34" applyFont="1" applyFill="1" applyBorder="1" applyAlignment="1">
      <alignment horizontal="left" vertical="center" wrapText="1"/>
    </xf>
    <xf numFmtId="0" fontId="1" fillId="0" borderId="24" xfId="34" applyBorder="1" applyAlignment="1">
      <alignment horizontal="center" vertical="center"/>
    </xf>
    <xf numFmtId="0" fontId="1" fillId="0" borderId="160" xfId="34" applyBorder="1" applyAlignment="1">
      <alignment horizontal="center" vertical="center"/>
    </xf>
    <xf numFmtId="0" fontId="1" fillId="0" borderId="4" xfId="34" applyBorder="1" applyAlignment="1">
      <alignment horizontal="center" vertical="center"/>
    </xf>
    <xf numFmtId="0" fontId="1" fillId="16" borderId="12" xfId="34" applyFill="1" applyBorder="1">
      <alignment vertical="center"/>
    </xf>
    <xf numFmtId="0" fontId="1" fillId="16" borderId="238" xfId="34" applyFill="1" applyBorder="1">
      <alignment vertical="center"/>
    </xf>
    <xf numFmtId="0" fontId="1" fillId="0" borderId="241" xfId="34" applyBorder="1">
      <alignment vertical="center"/>
    </xf>
    <xf numFmtId="38" fontId="133" fillId="15" borderId="242" xfId="6" applyFont="1" applyFill="1" applyBorder="1" applyAlignment="1">
      <alignment horizontal="center" vertical="center"/>
    </xf>
    <xf numFmtId="38" fontId="133" fillId="15" borderId="14" xfId="6" applyFont="1" applyFill="1" applyBorder="1" applyAlignment="1">
      <alignment horizontal="center" vertical="center"/>
    </xf>
    <xf numFmtId="0" fontId="1" fillId="0" borderId="243" xfId="34" applyBorder="1">
      <alignment vertical="center"/>
    </xf>
    <xf numFmtId="38" fontId="133" fillId="15" borderId="13" xfId="6" applyFont="1" applyFill="1" applyBorder="1" applyAlignment="1">
      <alignment horizontal="center" vertical="center"/>
    </xf>
    <xf numFmtId="0" fontId="131" fillId="0" borderId="244" xfId="34" applyFont="1" applyBorder="1" applyAlignment="1">
      <alignment horizontal="right" vertical="center"/>
    </xf>
    <xf numFmtId="0" fontId="1" fillId="0" borderId="13" xfId="34" applyFont="1" applyBorder="1" applyAlignment="1">
      <alignment vertical="center"/>
    </xf>
    <xf numFmtId="0" fontId="1" fillId="0" borderId="245" xfId="34" applyFont="1" applyBorder="1" applyAlignment="1">
      <alignment vertical="center"/>
    </xf>
    <xf numFmtId="38" fontId="133" fillId="0" borderId="0" xfId="6" applyFont="1" applyBorder="1">
      <alignment vertical="center"/>
    </xf>
    <xf numFmtId="0" fontId="1" fillId="15" borderId="4" xfId="34" applyFill="1" applyBorder="1">
      <alignment vertical="center"/>
    </xf>
    <xf numFmtId="0" fontId="1" fillId="0" borderId="17" xfId="34" applyBorder="1">
      <alignment vertical="center"/>
    </xf>
    <xf numFmtId="0" fontId="132" fillId="0" borderId="0" xfId="34" applyFont="1" applyFill="1" applyBorder="1">
      <alignment vertical="center"/>
    </xf>
    <xf numFmtId="0" fontId="1" fillId="0" borderId="144" xfId="34" applyBorder="1" applyAlignment="1">
      <alignment horizontal="center" vertical="center"/>
    </xf>
    <xf numFmtId="0" fontId="1" fillId="0" borderId="17" xfId="34" applyBorder="1" applyAlignment="1">
      <alignment horizontal="center" vertical="center"/>
    </xf>
    <xf numFmtId="0" fontId="131" fillId="16" borderId="15" xfId="34" applyFont="1" applyFill="1" applyBorder="1" applyAlignment="1">
      <alignment horizontal="right" vertical="center"/>
    </xf>
    <xf numFmtId="0" fontId="131" fillId="16" borderId="29" xfId="34" applyFont="1" applyFill="1" applyBorder="1" applyAlignment="1">
      <alignment horizontal="right" vertical="center"/>
    </xf>
    <xf numFmtId="0" fontId="131" fillId="0" borderId="116" xfId="34" applyFont="1" applyBorder="1" applyAlignment="1">
      <alignment horizontal="right" vertical="center"/>
    </xf>
    <xf numFmtId="38" fontId="133" fillId="15" borderId="115" xfId="6" applyFont="1" applyFill="1" applyBorder="1" applyAlignment="1">
      <alignment horizontal="center" vertical="center"/>
    </xf>
    <xf numFmtId="38" fontId="133" fillId="15" borderId="16" xfId="6" applyFont="1" applyFill="1" applyBorder="1" applyAlignment="1">
      <alignment horizontal="center" vertical="center"/>
    </xf>
    <xf numFmtId="0" fontId="131" fillId="0" borderId="246" xfId="34" applyFont="1" applyBorder="1" applyAlignment="1">
      <alignment horizontal="right" vertical="center"/>
    </xf>
    <xf numFmtId="38" fontId="133" fillId="15" borderId="0" xfId="6" applyFont="1" applyFill="1" applyBorder="1" applyAlignment="1">
      <alignment horizontal="center" vertical="center"/>
    </xf>
    <xf numFmtId="0" fontId="1" fillId="0" borderId="24" xfId="34" applyFont="1" applyBorder="1" applyAlignment="1">
      <alignment vertical="center"/>
    </xf>
    <xf numFmtId="0" fontId="1" fillId="0" borderId="18" xfId="34" applyFont="1" applyBorder="1" applyAlignment="1">
      <alignment vertical="center"/>
    </xf>
    <xf numFmtId="0" fontId="1" fillId="15" borderId="17" xfId="34" applyFill="1" applyBorder="1">
      <alignment vertical="center"/>
    </xf>
    <xf numFmtId="0" fontId="133" fillId="6" borderId="17" xfId="34" applyFont="1" applyFill="1" applyBorder="1" applyAlignment="1">
      <alignment vertical="center"/>
    </xf>
    <xf numFmtId="180" fontId="133" fillId="6" borderId="17" xfId="34" applyNumberFormat="1" applyFont="1" applyFill="1" applyBorder="1" applyAlignment="1">
      <alignment horizontal="left" vertical="center"/>
    </xf>
    <xf numFmtId="0" fontId="1" fillId="0" borderId="18" xfId="34" applyBorder="1">
      <alignment vertical="center"/>
    </xf>
    <xf numFmtId="0" fontId="1" fillId="15" borderId="5" xfId="34" applyFill="1" applyBorder="1">
      <alignment vertical="center"/>
    </xf>
    <xf numFmtId="0" fontId="1" fillId="0" borderId="24" xfId="34" applyBorder="1">
      <alignment vertical="center"/>
    </xf>
    <xf numFmtId="0" fontId="131" fillId="16" borderId="6" xfId="34" applyFont="1" applyFill="1" applyBorder="1" applyAlignment="1">
      <alignment horizontal="right" vertical="center"/>
    </xf>
    <xf numFmtId="0" fontId="131" fillId="16" borderId="239" xfId="34" applyFont="1" applyFill="1" applyBorder="1" applyAlignment="1">
      <alignment horizontal="right" vertical="center"/>
    </xf>
    <xf numFmtId="0" fontId="131" fillId="0" borderId="247" xfId="34" applyFont="1" applyBorder="1" applyAlignment="1">
      <alignment horizontal="right" vertical="center"/>
    </xf>
    <xf numFmtId="38" fontId="133" fillId="15" borderId="248" xfId="6" applyFont="1" applyFill="1" applyBorder="1" applyAlignment="1">
      <alignment horizontal="center" vertical="center"/>
    </xf>
    <xf numFmtId="38" fontId="133" fillId="15" borderId="7" xfId="6" applyFont="1" applyFill="1" applyBorder="1" applyAlignment="1">
      <alignment horizontal="center" vertical="center"/>
    </xf>
    <xf numFmtId="0" fontId="131" fillId="0" borderId="249" xfId="34" applyFont="1" applyBorder="1" applyAlignment="1">
      <alignment horizontal="right" vertical="center"/>
    </xf>
    <xf numFmtId="38" fontId="133" fillId="15" borderId="8" xfId="6" applyFont="1" applyFill="1" applyBorder="1" applyAlignment="1">
      <alignment horizontal="center" vertical="center"/>
    </xf>
    <xf numFmtId="0" fontId="1" fillId="0" borderId="157" xfId="34" applyFont="1" applyBorder="1" applyAlignment="1">
      <alignment vertical="center"/>
    </xf>
    <xf numFmtId="0" fontId="1" fillId="0" borderId="8" xfId="34" applyFont="1" applyBorder="1" applyAlignment="1">
      <alignment vertical="center"/>
    </xf>
    <xf numFmtId="0" fontId="1" fillId="0" borderId="240" xfId="34" applyFont="1" applyBorder="1" applyAlignment="1">
      <alignment vertical="center"/>
    </xf>
    <xf numFmtId="0" fontId="1" fillId="14" borderId="0" xfId="34" applyFill="1" applyBorder="1">
      <alignment vertical="center"/>
    </xf>
    <xf numFmtId="0" fontId="133" fillId="6" borderId="0" xfId="34" applyFont="1" applyFill="1" applyBorder="1" applyAlignment="1">
      <alignment horizontal="center" vertical="center"/>
    </xf>
    <xf numFmtId="38" fontId="133" fillId="15" borderId="13" xfId="6" applyFont="1" applyFill="1" applyBorder="1" applyAlignment="1">
      <alignment horizontal="right" vertical="center"/>
    </xf>
    <xf numFmtId="38" fontId="133" fillId="15" borderId="14" xfId="6" applyFont="1" applyFill="1" applyBorder="1" applyAlignment="1">
      <alignment horizontal="right" vertical="center"/>
    </xf>
    <xf numFmtId="0" fontId="1" fillId="0" borderId="12" xfId="34" applyBorder="1" applyAlignment="1">
      <alignment horizontal="right" vertical="center"/>
    </xf>
    <xf numFmtId="0" fontId="1" fillId="0" borderId="13" xfId="34" applyBorder="1" applyAlignment="1">
      <alignment horizontal="right" vertical="center"/>
    </xf>
    <xf numFmtId="0" fontId="1" fillId="0" borderId="244" xfId="34" applyFont="1" applyBorder="1">
      <alignment vertical="center"/>
    </xf>
    <xf numFmtId="0" fontId="1" fillId="0" borderId="241" xfId="34" applyFont="1" applyBorder="1" applyAlignment="1">
      <alignment vertical="center" shrinkToFit="1"/>
    </xf>
    <xf numFmtId="0" fontId="1" fillId="0" borderId="0" xfId="34" applyFont="1" applyBorder="1" applyAlignment="1">
      <alignment vertical="center" shrinkToFit="1"/>
    </xf>
    <xf numFmtId="0" fontId="4" fillId="0" borderId="12" xfId="34" applyFont="1" applyBorder="1">
      <alignment vertical="center"/>
    </xf>
    <xf numFmtId="0" fontId="1" fillId="0" borderId="18" xfId="34" applyFont="1" applyBorder="1" applyAlignment="1">
      <alignment vertical="center" shrinkToFit="1"/>
    </xf>
    <xf numFmtId="38" fontId="133" fillId="15" borderId="245" xfId="6" applyFont="1" applyFill="1" applyBorder="1" applyAlignment="1">
      <alignment horizontal="right" vertical="center"/>
    </xf>
    <xf numFmtId="0" fontId="133" fillId="6" borderId="0" xfId="34" applyNumberFormat="1" applyFont="1" applyFill="1" applyBorder="1" applyAlignment="1">
      <alignment horizontal="left" vertical="center"/>
    </xf>
    <xf numFmtId="0" fontId="133" fillId="6" borderId="18" xfId="34" applyNumberFormat="1" applyFont="1" applyFill="1" applyBorder="1" applyAlignment="1">
      <alignment horizontal="left" vertical="center"/>
    </xf>
    <xf numFmtId="0" fontId="1" fillId="16" borderId="15" xfId="34" applyFill="1" applyBorder="1">
      <alignment vertical="center"/>
    </xf>
    <xf numFmtId="0" fontId="1" fillId="16" borderId="29" xfId="34" applyFill="1" applyBorder="1">
      <alignment vertical="center"/>
    </xf>
    <xf numFmtId="38" fontId="133" fillId="15" borderId="0" xfId="6" applyFont="1" applyFill="1" applyBorder="1" applyAlignment="1">
      <alignment horizontal="right" vertical="center"/>
    </xf>
    <xf numFmtId="38" fontId="133" fillId="15" borderId="16" xfId="6" applyFont="1" applyFill="1" applyBorder="1" applyAlignment="1">
      <alignment horizontal="right" vertical="center"/>
    </xf>
    <xf numFmtId="0" fontId="1" fillId="0" borderId="15" xfId="34" applyBorder="1" applyAlignment="1">
      <alignment horizontal="right" vertical="center"/>
    </xf>
    <xf numFmtId="0" fontId="1" fillId="0" borderId="0" xfId="34" applyBorder="1" applyAlignment="1">
      <alignment horizontal="right" vertical="center"/>
    </xf>
    <xf numFmtId="38" fontId="133" fillId="0" borderId="116" xfId="6" applyNumberFormat="1" applyFont="1" applyBorder="1" applyAlignment="1">
      <alignment vertical="center" shrinkToFit="1"/>
    </xf>
    <xf numFmtId="38" fontId="133" fillId="0" borderId="16" xfId="6" applyNumberFormat="1" applyFont="1" applyBorder="1" applyAlignment="1">
      <alignment vertical="center" shrinkToFit="1"/>
    </xf>
    <xf numFmtId="38" fontId="1" fillId="0" borderId="15" xfId="34" applyNumberFormat="1" applyFont="1" applyBorder="1">
      <alignment vertical="center"/>
    </xf>
    <xf numFmtId="38" fontId="133" fillId="0" borderId="116" xfId="6" applyNumberFormat="1" applyFont="1" applyBorder="1" applyAlignment="1">
      <alignment horizontal="right" vertical="center" shrinkToFit="1"/>
    </xf>
    <xf numFmtId="38" fontId="133" fillId="0" borderId="250" xfId="6" applyNumberFormat="1" applyFont="1" applyBorder="1" applyAlignment="1">
      <alignment horizontal="right" vertical="center" shrinkToFit="1"/>
    </xf>
    <xf numFmtId="180" fontId="133" fillId="6" borderId="0" xfId="34" applyNumberFormat="1" applyFont="1" applyFill="1" applyBorder="1" applyAlignment="1">
      <alignment horizontal="left" vertical="center"/>
    </xf>
    <xf numFmtId="180" fontId="133" fillId="6" borderId="18" xfId="34" applyNumberFormat="1" applyFont="1" applyFill="1" applyBorder="1" applyAlignment="1">
      <alignment horizontal="left" vertical="center"/>
    </xf>
    <xf numFmtId="38" fontId="133" fillId="15" borderId="18" xfId="6" applyFont="1" applyFill="1" applyBorder="1" applyAlignment="1">
      <alignment horizontal="right" vertical="center"/>
    </xf>
    <xf numFmtId="38" fontId="133" fillId="0" borderId="251" xfId="6" applyNumberFormat="1" applyFont="1" applyFill="1" applyBorder="1" applyAlignment="1">
      <alignment vertical="center" shrinkToFit="1"/>
    </xf>
    <xf numFmtId="38" fontId="1" fillId="0" borderId="0" xfId="34" applyNumberFormat="1" applyFont="1" applyFill="1" applyBorder="1">
      <alignment vertical="center"/>
    </xf>
    <xf numFmtId="0" fontId="132" fillId="0" borderId="24" xfId="34" applyFont="1" applyFill="1" applyBorder="1">
      <alignment vertical="center"/>
    </xf>
    <xf numFmtId="0" fontId="131" fillId="0" borderId="0" xfId="34" applyFont="1" applyBorder="1" applyAlignment="1">
      <alignment horizontal="right" vertical="center"/>
    </xf>
    <xf numFmtId="0" fontId="133" fillId="6" borderId="24" xfId="34" applyFont="1" applyFill="1" applyBorder="1" applyAlignment="1">
      <alignment horizontal="center" vertical="center"/>
    </xf>
    <xf numFmtId="0" fontId="1" fillId="0" borderId="5" xfId="34" applyBorder="1" applyAlignment="1">
      <alignment horizontal="center" vertical="center"/>
    </xf>
    <xf numFmtId="0" fontId="131" fillId="16" borderId="6" xfId="34" applyFont="1" applyFill="1" applyBorder="1" applyAlignment="1">
      <alignment vertical="center"/>
    </xf>
    <xf numFmtId="0" fontId="131" fillId="16" borderId="239" xfId="34" applyFont="1" applyFill="1" applyBorder="1" applyAlignment="1">
      <alignment vertical="center"/>
    </xf>
    <xf numFmtId="0" fontId="131" fillId="0" borderId="8" xfId="34" applyFont="1" applyBorder="1" applyAlignment="1">
      <alignment horizontal="right" vertical="center"/>
    </xf>
    <xf numFmtId="0" fontId="131" fillId="0" borderId="8" xfId="34" applyFont="1" applyBorder="1" applyAlignment="1">
      <alignment vertical="center"/>
    </xf>
    <xf numFmtId="0" fontId="131" fillId="0" borderId="7" xfId="34" applyFont="1" applyBorder="1" applyAlignment="1">
      <alignment vertical="center"/>
    </xf>
    <xf numFmtId="0" fontId="131" fillId="0" borderId="6" xfId="34" applyFont="1" applyBorder="1" applyAlignment="1">
      <alignment horizontal="right" vertical="center"/>
    </xf>
    <xf numFmtId="0" fontId="131" fillId="0" borderId="157" xfId="34" applyFont="1" applyBorder="1" applyAlignment="1">
      <alignment horizontal="right" vertical="center"/>
    </xf>
    <xf numFmtId="38" fontId="133" fillId="0" borderId="247" xfId="6" applyNumberFormat="1" applyFont="1" applyFill="1" applyBorder="1" applyAlignment="1">
      <alignment vertical="center"/>
    </xf>
    <xf numFmtId="38" fontId="133" fillId="0" borderId="7" xfId="6" applyNumberFormat="1" applyFont="1" applyFill="1" applyBorder="1" applyAlignment="1">
      <alignment vertical="center"/>
    </xf>
    <xf numFmtId="38" fontId="131" fillId="0" borderId="6" xfId="34" applyNumberFormat="1" applyFont="1" applyBorder="1" applyAlignment="1">
      <alignment horizontal="right" vertical="center"/>
    </xf>
    <xf numFmtId="38" fontId="133" fillId="0" borderId="247" xfId="6" applyNumberFormat="1" applyFont="1" applyBorder="1" applyAlignment="1">
      <alignment vertical="center" shrinkToFit="1"/>
    </xf>
    <xf numFmtId="38" fontId="133" fillId="0" borderId="252" xfId="6" applyNumberFormat="1" applyFont="1" applyBorder="1" applyAlignment="1">
      <alignment vertical="center" shrinkToFit="1"/>
    </xf>
    <xf numFmtId="38" fontId="133" fillId="0" borderId="7" xfId="6" applyNumberFormat="1" applyFont="1" applyFill="1" applyBorder="1" applyAlignment="1">
      <alignment horizontal="center" vertical="center"/>
    </xf>
    <xf numFmtId="0" fontId="134" fillId="0" borderId="12" xfId="34" applyFont="1" applyBorder="1" applyAlignment="1">
      <alignment horizontal="center" vertical="center"/>
    </xf>
    <xf numFmtId="0" fontId="134" fillId="0" borderId="238" xfId="34" applyFont="1" applyBorder="1" applyAlignment="1">
      <alignment horizontal="center" vertical="center"/>
    </xf>
    <xf numFmtId="0" fontId="131" fillId="0" borderId="0" xfId="34" applyFont="1" applyFill="1" applyBorder="1" applyAlignment="1">
      <alignment vertical="center"/>
    </xf>
    <xf numFmtId="38" fontId="133" fillId="0" borderId="13" xfId="34" applyNumberFormat="1" applyFont="1" applyFill="1" applyBorder="1" applyAlignment="1">
      <alignment horizontal="right" vertical="center"/>
    </xf>
    <xf numFmtId="0" fontId="133" fillId="0" borderId="14" xfId="34" applyFont="1" applyFill="1" applyBorder="1" applyAlignment="1">
      <alignment horizontal="right" vertical="center"/>
    </xf>
    <xf numFmtId="0" fontId="133" fillId="0" borderId="13" xfId="34" applyFont="1" applyFill="1" applyBorder="1" applyAlignment="1">
      <alignment horizontal="right" vertical="center"/>
    </xf>
    <xf numFmtId="0" fontId="135" fillId="0" borderId="244" xfId="34" applyFont="1" applyFill="1" applyBorder="1" applyAlignment="1">
      <alignment horizontal="left" vertical="center" shrinkToFit="1"/>
    </xf>
    <xf numFmtId="38" fontId="133" fillId="0" borderId="13" xfId="34" applyNumberFormat="1" applyFont="1" applyFill="1" applyBorder="1" applyAlignment="1">
      <alignment horizontal="right" vertical="center" shrinkToFit="1"/>
    </xf>
    <xf numFmtId="38" fontId="133" fillId="0" borderId="14" xfId="34" applyNumberFormat="1" applyFont="1" applyFill="1" applyBorder="1" applyAlignment="1">
      <alignment horizontal="right" vertical="center" shrinkToFit="1"/>
    </xf>
    <xf numFmtId="38" fontId="135" fillId="0" borderId="13" xfId="34" applyNumberFormat="1" applyFont="1" applyFill="1" applyBorder="1" applyAlignment="1">
      <alignment horizontal="left" vertical="center" shrinkToFit="1"/>
    </xf>
    <xf numFmtId="38" fontId="133" fillId="0" borderId="245" xfId="34" applyNumberFormat="1" applyFont="1" applyFill="1" applyBorder="1" applyAlignment="1">
      <alignment horizontal="right" vertical="center" shrinkToFit="1"/>
    </xf>
    <xf numFmtId="38" fontId="133" fillId="0" borderId="12" xfId="6" applyFont="1" applyFill="1" applyBorder="1">
      <alignment vertical="center"/>
    </xf>
    <xf numFmtId="38" fontId="133" fillId="0" borderId="238" xfId="6" applyFont="1" applyFill="1" applyBorder="1">
      <alignment vertical="center"/>
    </xf>
    <xf numFmtId="38" fontId="133" fillId="0" borderId="14" xfId="6" applyFont="1" applyFill="1" applyBorder="1" applyAlignment="1">
      <alignment horizontal="right" vertical="center"/>
    </xf>
    <xf numFmtId="38" fontId="133" fillId="0" borderId="13" xfId="34" applyNumberFormat="1" applyFont="1" applyFill="1" applyBorder="1" applyAlignment="1">
      <alignment vertical="center" shrinkToFit="1"/>
    </xf>
    <xf numFmtId="38" fontId="133" fillId="0" borderId="14" xfId="34" applyNumberFormat="1" applyFont="1" applyFill="1" applyBorder="1" applyAlignment="1">
      <alignment vertical="center" shrinkToFit="1"/>
    </xf>
    <xf numFmtId="38" fontId="133" fillId="0" borderId="245" xfId="34" applyNumberFormat="1" applyFont="1" applyFill="1" applyBorder="1" applyAlignment="1">
      <alignment vertical="center" shrinkToFit="1"/>
    </xf>
    <xf numFmtId="0" fontId="134" fillId="0" borderId="15" xfId="34" applyFont="1" applyBorder="1" applyAlignment="1">
      <alignment horizontal="center" vertical="center"/>
    </xf>
    <xf numFmtId="0" fontId="134" fillId="0" borderId="29" xfId="34" applyFont="1" applyBorder="1" applyAlignment="1">
      <alignment horizontal="center" vertical="center"/>
    </xf>
    <xf numFmtId="0" fontId="133" fillId="0" borderId="0" xfId="34" applyFont="1" applyFill="1" applyBorder="1" applyAlignment="1">
      <alignment horizontal="right" vertical="center"/>
    </xf>
    <xf numFmtId="0" fontId="133" fillId="0" borderId="16" xfId="34" applyFont="1" applyFill="1" applyBorder="1" applyAlignment="1">
      <alignment horizontal="right" vertical="center"/>
    </xf>
    <xf numFmtId="0" fontId="135" fillId="0" borderId="24" xfId="34" applyFont="1" applyFill="1" applyBorder="1" applyAlignment="1">
      <alignment horizontal="left" vertical="center" shrinkToFit="1"/>
    </xf>
    <xf numFmtId="38" fontId="133" fillId="0" borderId="0" xfId="34" applyNumberFormat="1" applyFont="1" applyFill="1" applyBorder="1" applyAlignment="1">
      <alignment horizontal="right" vertical="center" shrinkToFit="1"/>
    </xf>
    <xf numFmtId="38" fontId="133" fillId="0" borderId="16" xfId="34" applyNumberFormat="1" applyFont="1" applyFill="1" applyBorder="1" applyAlignment="1">
      <alignment horizontal="right" vertical="center" shrinkToFit="1"/>
    </xf>
    <xf numFmtId="38" fontId="1" fillId="0" borderId="0" xfId="34" applyNumberFormat="1" applyFont="1" applyFill="1" applyBorder="1" applyAlignment="1">
      <alignment horizontal="left" vertical="center" shrinkToFit="1"/>
    </xf>
    <xf numFmtId="38" fontId="133" fillId="0" borderId="18" xfId="34" applyNumberFormat="1" applyFont="1" applyFill="1" applyBorder="1" applyAlignment="1">
      <alignment horizontal="right" vertical="center" shrinkToFit="1"/>
    </xf>
    <xf numFmtId="38" fontId="133" fillId="0" borderId="15" xfId="6" applyFont="1" applyFill="1" applyBorder="1">
      <alignment vertical="center"/>
    </xf>
    <xf numFmtId="38" fontId="133" fillId="0" borderId="29" xfId="6" applyFont="1" applyFill="1" applyBorder="1">
      <alignment vertical="center"/>
    </xf>
    <xf numFmtId="38" fontId="133" fillId="0" borderId="0" xfId="6" applyFont="1" applyFill="1" applyBorder="1" applyAlignment="1">
      <alignment horizontal="right" vertical="center"/>
    </xf>
    <xf numFmtId="38" fontId="133" fillId="0" borderId="16" xfId="6" applyFont="1" applyFill="1" applyBorder="1" applyAlignment="1">
      <alignment horizontal="right" vertical="center"/>
    </xf>
    <xf numFmtId="38" fontId="133" fillId="0" borderId="0" xfId="34" applyNumberFormat="1" applyFont="1" applyFill="1" applyBorder="1" applyAlignment="1">
      <alignment vertical="center" shrinkToFit="1"/>
    </xf>
    <xf numFmtId="38" fontId="133" fillId="0" borderId="18" xfId="34" applyNumberFormat="1" applyFont="1" applyFill="1" applyBorder="1" applyAlignment="1">
      <alignment vertical="center" shrinkToFit="1"/>
    </xf>
    <xf numFmtId="38" fontId="1" fillId="0" borderId="0" xfId="34" applyNumberFormat="1" applyFont="1" applyFill="1" applyBorder="1" applyAlignment="1">
      <alignment vertical="center" shrinkToFit="1"/>
    </xf>
    <xf numFmtId="0" fontId="1" fillId="0" borderId="159" xfId="34" applyBorder="1" applyAlignment="1">
      <alignment horizontal="center" vertical="center"/>
    </xf>
    <xf numFmtId="0" fontId="131" fillId="0" borderId="239" xfId="34" applyFont="1" applyBorder="1" applyAlignment="1">
      <alignment horizontal="right" vertical="center"/>
    </xf>
    <xf numFmtId="38" fontId="133" fillId="0" borderId="8" xfId="6" applyFont="1" applyFill="1" applyBorder="1" applyAlignment="1">
      <alignment vertical="center"/>
    </xf>
    <xf numFmtId="0" fontId="1" fillId="0" borderId="7" xfId="34" applyFont="1" applyFill="1" applyBorder="1" applyAlignment="1">
      <alignment vertical="center" shrinkToFit="1"/>
    </xf>
    <xf numFmtId="0" fontId="131" fillId="0" borderId="8" xfId="34" applyFont="1" applyFill="1" applyBorder="1" applyAlignment="1">
      <alignment horizontal="right" vertical="center" shrinkToFit="1"/>
    </xf>
    <xf numFmtId="0" fontId="1" fillId="0" borderId="240" xfId="34" applyFont="1" applyFill="1" applyBorder="1" applyAlignment="1">
      <alignment vertical="center" shrinkToFit="1"/>
    </xf>
    <xf numFmtId="0" fontId="131" fillId="16" borderId="12" xfId="34" applyFont="1" applyFill="1" applyBorder="1" applyAlignment="1">
      <alignment vertical="center"/>
    </xf>
    <xf numFmtId="0" fontId="131" fillId="16" borderId="238" xfId="34" applyFont="1" applyFill="1" applyBorder="1" applyAlignment="1">
      <alignment vertical="center"/>
    </xf>
    <xf numFmtId="0" fontId="131" fillId="0" borderId="13" xfId="34" applyFont="1" applyBorder="1" applyAlignment="1">
      <alignment vertical="center"/>
    </xf>
    <xf numFmtId="0" fontId="133" fillId="6" borderId="13" xfId="34" applyFont="1" applyFill="1" applyBorder="1" applyAlignment="1">
      <alignment horizontal="right" vertical="center"/>
    </xf>
    <xf numFmtId="0" fontId="133" fillId="6" borderId="14" xfId="34" applyFont="1" applyFill="1" applyBorder="1" applyAlignment="1">
      <alignment horizontal="right" vertical="center"/>
    </xf>
    <xf numFmtId="0" fontId="133" fillId="6" borderId="13" xfId="34" applyFont="1" applyFill="1" applyBorder="1" applyAlignment="1">
      <alignment vertical="center"/>
    </xf>
    <xf numFmtId="0" fontId="133" fillId="6" borderId="14" xfId="34" applyFont="1" applyFill="1" applyBorder="1" applyAlignment="1">
      <alignment vertical="center"/>
    </xf>
    <xf numFmtId="0" fontId="1" fillId="0" borderId="116" xfId="34" applyFont="1" applyBorder="1" applyAlignment="1">
      <alignment vertical="center" shrinkToFit="1"/>
    </xf>
    <xf numFmtId="0" fontId="1" fillId="0" borderId="253" xfId="34" applyFont="1" applyBorder="1" applyAlignment="1">
      <alignment vertical="center" shrinkToFit="1"/>
    </xf>
    <xf numFmtId="0" fontId="1" fillId="0" borderId="245" xfId="34" applyFont="1" applyBorder="1" applyAlignment="1">
      <alignment vertical="center" shrinkToFit="1"/>
    </xf>
    <xf numFmtId="0" fontId="132" fillId="0" borderId="0" xfId="34" applyFont="1" applyFill="1" applyBorder="1" applyAlignment="1">
      <alignment horizontal="left" vertical="center"/>
    </xf>
    <xf numFmtId="0" fontId="131" fillId="16" borderId="15" xfId="34" applyFont="1" applyFill="1" applyBorder="1" applyAlignment="1">
      <alignment vertical="center"/>
    </xf>
    <xf numFmtId="0" fontId="131" fillId="16" borderId="29" xfId="34" applyFont="1" applyFill="1" applyBorder="1" applyAlignment="1">
      <alignment vertical="center"/>
    </xf>
    <xf numFmtId="0" fontId="133" fillId="6" borderId="0" xfId="34" applyFont="1" applyFill="1" applyBorder="1" applyAlignment="1">
      <alignment horizontal="right" vertical="center"/>
    </xf>
    <xf numFmtId="0" fontId="133" fillId="6" borderId="16" xfId="34" applyFont="1" applyFill="1" applyBorder="1" applyAlignment="1">
      <alignment horizontal="right" vertical="center"/>
    </xf>
    <xf numFmtId="0" fontId="133" fillId="6" borderId="0" xfId="34" applyFont="1" applyFill="1" applyBorder="1" applyAlignment="1">
      <alignment vertical="center"/>
    </xf>
    <xf numFmtId="0" fontId="133" fillId="6" borderId="16" xfId="34" applyFont="1" applyFill="1" applyBorder="1" applyAlignment="1">
      <alignment vertical="center"/>
    </xf>
    <xf numFmtId="0" fontId="131" fillId="0" borderId="24" xfId="34" applyFont="1" applyFill="1" applyBorder="1" applyAlignment="1">
      <alignment horizontal="right" vertical="center"/>
    </xf>
    <xf numFmtId="38" fontId="131" fillId="0" borderId="0" xfId="34" applyNumberFormat="1" applyFont="1" applyFill="1" applyBorder="1" applyAlignment="1">
      <alignment horizontal="right" vertical="center"/>
    </xf>
    <xf numFmtId="38" fontId="133" fillId="0" borderId="251" xfId="6" applyNumberFormat="1" applyFont="1" applyFill="1" applyBorder="1" applyAlignment="1">
      <alignment horizontal="right" vertical="center" shrinkToFit="1"/>
    </xf>
    <xf numFmtId="38" fontId="133" fillId="0" borderId="250" xfId="6" applyNumberFormat="1" applyFont="1" applyFill="1" applyBorder="1" applyAlignment="1">
      <alignment vertical="center" shrinkToFit="1"/>
    </xf>
    <xf numFmtId="38" fontId="1" fillId="0" borderId="0" xfId="34" applyNumberFormat="1" applyFont="1" applyFill="1" applyBorder="1" applyAlignment="1">
      <alignment vertical="center"/>
    </xf>
    <xf numFmtId="0" fontId="85" fillId="0" borderId="6" xfId="34" applyFont="1" applyFill="1" applyBorder="1" applyAlignment="1">
      <alignment horizontal="center" vertical="center"/>
    </xf>
    <xf numFmtId="0" fontId="85" fillId="0" borderId="8" xfId="34" applyFont="1" applyFill="1" applyBorder="1" applyAlignment="1">
      <alignment horizontal="center" vertical="center"/>
    </xf>
    <xf numFmtId="0" fontId="131" fillId="0" borderId="0" xfId="34" applyFont="1" applyBorder="1" applyAlignment="1">
      <alignment horizontal="center" vertical="center"/>
    </xf>
    <xf numFmtId="38" fontId="133" fillId="0" borderId="8" xfId="6" applyFont="1" applyFill="1" applyBorder="1" applyAlignment="1">
      <alignment horizontal="center" vertical="center"/>
    </xf>
    <xf numFmtId="38" fontId="1" fillId="0" borderId="0" xfId="6" applyFont="1" applyFill="1" applyBorder="1" applyAlignment="1">
      <alignment horizontal="center" vertical="center"/>
    </xf>
    <xf numFmtId="38" fontId="131" fillId="0" borderId="8" xfId="34" applyNumberFormat="1" applyFont="1" applyFill="1" applyBorder="1" applyAlignment="1">
      <alignment horizontal="right" vertical="center"/>
    </xf>
    <xf numFmtId="38" fontId="1" fillId="0" borderId="16" xfId="6" applyFont="1" applyFill="1" applyBorder="1" applyAlignment="1">
      <alignment horizontal="center" vertical="center"/>
    </xf>
    <xf numFmtId="38" fontId="133" fillId="0" borderId="247" xfId="6" applyNumberFormat="1" applyFont="1" applyFill="1" applyBorder="1" applyAlignment="1">
      <alignment horizontal="right" vertical="center" shrinkToFit="1"/>
    </xf>
    <xf numFmtId="38" fontId="133" fillId="0" borderId="254" xfId="6" applyNumberFormat="1" applyFont="1" applyFill="1" applyBorder="1" applyAlignment="1">
      <alignment horizontal="right" vertical="center" shrinkToFit="1"/>
    </xf>
    <xf numFmtId="38" fontId="133" fillId="0" borderId="252" xfId="6" applyNumberFormat="1" applyFont="1" applyFill="1" applyBorder="1" applyAlignment="1">
      <alignment horizontal="right" vertical="center" shrinkToFit="1"/>
    </xf>
    <xf numFmtId="38" fontId="133" fillId="0" borderId="254" xfId="6" applyNumberFormat="1" applyFont="1" applyFill="1" applyBorder="1" applyAlignment="1">
      <alignment vertical="center" shrinkToFit="1"/>
    </xf>
    <xf numFmtId="0" fontId="133" fillId="15" borderId="152" xfId="34" applyFont="1" applyFill="1" applyBorder="1" applyAlignment="1">
      <alignment horizontal="left" vertical="center"/>
    </xf>
    <xf numFmtId="0" fontId="133" fillId="15" borderId="163" xfId="34" applyFont="1" applyFill="1" applyBorder="1" applyAlignment="1">
      <alignment horizontal="left" vertical="center"/>
    </xf>
    <xf numFmtId="0" fontId="1" fillId="0" borderId="56" xfId="34" applyBorder="1">
      <alignment vertical="center"/>
    </xf>
    <xf numFmtId="0" fontId="1" fillId="0" borderId="57" xfId="34" applyBorder="1">
      <alignment vertical="center"/>
    </xf>
    <xf numFmtId="0" fontId="132" fillId="0" borderId="57" xfId="34" applyFont="1" applyBorder="1">
      <alignment vertical="center"/>
    </xf>
    <xf numFmtId="0" fontId="133" fillId="6" borderId="57" xfId="34" applyNumberFormat="1" applyFont="1" applyFill="1" applyBorder="1" applyAlignment="1">
      <alignment horizontal="left" vertical="center"/>
    </xf>
    <xf numFmtId="0" fontId="133" fillId="6" borderId="163" xfId="34" applyNumberFormat="1" applyFont="1" applyFill="1" applyBorder="1" applyAlignment="1">
      <alignment horizontal="left" vertical="center"/>
    </xf>
    <xf numFmtId="38" fontId="133" fillId="15" borderId="242" xfId="6" applyFont="1" applyFill="1" applyBorder="1" applyAlignment="1">
      <alignment horizontal="right" vertical="center"/>
    </xf>
    <xf numFmtId="38" fontId="133" fillId="15" borderId="242" xfId="6" applyFont="1" applyFill="1" applyBorder="1">
      <alignment vertical="center"/>
    </xf>
    <xf numFmtId="38" fontId="133" fillId="15" borderId="14" xfId="6" applyFont="1" applyFill="1" applyBorder="1">
      <alignment vertical="center"/>
    </xf>
    <xf numFmtId="38" fontId="133" fillId="15" borderId="13" xfId="6" applyFont="1" applyFill="1" applyBorder="1">
      <alignment vertical="center"/>
    </xf>
    <xf numFmtId="0" fontId="1" fillId="0" borderId="244" xfId="34" applyFont="1" applyFill="1" applyBorder="1" applyAlignment="1">
      <alignment vertical="center"/>
    </xf>
    <xf numFmtId="180" fontId="133" fillId="6" borderId="57" xfId="34" applyNumberFormat="1" applyFont="1" applyFill="1" applyBorder="1" applyAlignment="1">
      <alignment horizontal="left" vertical="center"/>
    </xf>
    <xf numFmtId="180" fontId="133" fillId="6" borderId="163" xfId="34" applyNumberFormat="1" applyFont="1" applyFill="1" applyBorder="1" applyAlignment="1">
      <alignment horizontal="left" vertical="center"/>
    </xf>
    <xf numFmtId="0" fontId="1" fillId="0" borderId="0" xfId="34" applyAlignment="1">
      <alignment vertical="center" shrinkToFit="1"/>
    </xf>
    <xf numFmtId="0" fontId="1" fillId="0" borderId="116" xfId="34" applyBorder="1">
      <alignment vertical="center"/>
    </xf>
    <xf numFmtId="38" fontId="133" fillId="15" borderId="115" xfId="6" applyFont="1" applyFill="1" applyBorder="1" applyAlignment="1">
      <alignment horizontal="right" vertical="center"/>
    </xf>
    <xf numFmtId="38" fontId="133" fillId="15" borderId="115" xfId="6" applyFont="1" applyFill="1" applyBorder="1">
      <alignment vertical="center"/>
    </xf>
    <xf numFmtId="38" fontId="133" fillId="15" borderId="16" xfId="6" applyFont="1" applyFill="1" applyBorder="1">
      <alignment vertical="center"/>
    </xf>
    <xf numFmtId="0" fontId="1" fillId="0" borderId="246" xfId="34" applyBorder="1">
      <alignment vertical="center"/>
    </xf>
    <xf numFmtId="38" fontId="133" fillId="15" borderId="0" xfId="6" applyFont="1" applyFill="1" applyBorder="1">
      <alignment vertical="center"/>
    </xf>
    <xf numFmtId="0" fontId="85" fillId="16" borderId="15" xfId="34" applyFont="1" applyFill="1" applyBorder="1">
      <alignment vertical="center"/>
    </xf>
    <xf numFmtId="0" fontId="85" fillId="16" borderId="29" xfId="34" applyFont="1" applyFill="1" applyBorder="1">
      <alignment vertical="center"/>
    </xf>
    <xf numFmtId="0" fontId="85" fillId="15" borderId="255" xfId="34" applyFont="1" applyFill="1" applyBorder="1" applyAlignment="1">
      <alignment horizontal="center" vertical="center"/>
    </xf>
    <xf numFmtId="0" fontId="85" fillId="15" borderId="246" xfId="34" applyFont="1" applyFill="1" applyBorder="1">
      <alignment vertical="center"/>
    </xf>
    <xf numFmtId="0" fontId="39" fillId="0" borderId="24" xfId="34" applyFont="1" applyFill="1" applyBorder="1" applyAlignment="1">
      <alignment vertical="center"/>
    </xf>
    <xf numFmtId="0" fontId="85" fillId="16" borderId="6" xfId="34" applyFont="1" applyFill="1" applyBorder="1">
      <alignment vertical="center"/>
    </xf>
    <xf numFmtId="0" fontId="85" fillId="16" borderId="239" xfId="34" applyFont="1" applyFill="1" applyBorder="1">
      <alignment vertical="center"/>
    </xf>
    <xf numFmtId="0" fontId="85" fillId="15" borderId="256" xfId="34" applyFont="1" applyFill="1" applyBorder="1" applyAlignment="1">
      <alignment horizontal="center" vertical="center"/>
    </xf>
    <xf numFmtId="0" fontId="1" fillId="0" borderId="8" xfId="34" applyBorder="1">
      <alignment vertical="center"/>
    </xf>
    <xf numFmtId="0" fontId="1" fillId="0" borderId="7" xfId="34" applyBorder="1" applyAlignment="1">
      <alignment horizontal="right" vertical="center"/>
    </xf>
    <xf numFmtId="0" fontId="85" fillId="15" borderId="249" xfId="34" applyFont="1" applyFill="1" applyBorder="1">
      <alignment vertical="center"/>
    </xf>
    <xf numFmtId="0" fontId="1" fillId="0" borderId="8" xfId="34" applyBorder="1" applyAlignment="1">
      <alignment horizontal="right" vertical="center"/>
    </xf>
    <xf numFmtId="0" fontId="1" fillId="0" borderId="247" xfId="34" applyFont="1" applyFill="1" applyBorder="1">
      <alignment vertical="center"/>
    </xf>
    <xf numFmtId="0" fontId="1" fillId="0" borderId="7" xfId="34" applyFont="1" applyFill="1" applyBorder="1">
      <alignment vertical="center"/>
    </xf>
    <xf numFmtId="38" fontId="133" fillId="0" borderId="240" xfId="6" applyFont="1" applyFill="1" applyBorder="1" applyAlignment="1">
      <alignment vertical="center"/>
    </xf>
    <xf numFmtId="38" fontId="133" fillId="0" borderId="252" xfId="6" applyFont="1" applyFill="1" applyBorder="1" applyAlignment="1">
      <alignment vertical="center"/>
    </xf>
    <xf numFmtId="0" fontId="1" fillId="0" borderId="254" xfId="34" applyFont="1" applyFill="1" applyBorder="1">
      <alignment vertical="center"/>
    </xf>
    <xf numFmtId="0" fontId="55" fillId="0" borderId="0" xfId="34" applyFont="1" applyBorder="1" applyAlignment="1">
      <alignment vertical="center"/>
    </xf>
    <xf numFmtId="0" fontId="85" fillId="0" borderId="12" xfId="34" applyFont="1" applyFill="1" applyBorder="1" applyAlignment="1">
      <alignment horizontal="center" vertical="center"/>
    </xf>
    <xf numFmtId="0" fontId="85" fillId="0" borderId="238" xfId="34" applyFont="1" applyFill="1" applyBorder="1" applyAlignment="1">
      <alignment horizontal="center" vertical="center"/>
    </xf>
    <xf numFmtId="0" fontId="85" fillId="0" borderId="257" xfId="34" applyFont="1" applyFill="1" applyBorder="1">
      <alignment vertical="center"/>
    </xf>
    <xf numFmtId="0" fontId="85" fillId="0" borderId="12" xfId="34" applyFont="1" applyFill="1" applyBorder="1">
      <alignment vertical="center"/>
    </xf>
    <xf numFmtId="0" fontId="1" fillId="0" borderId="258" xfId="34" applyFont="1" applyFill="1" applyBorder="1" applyAlignment="1">
      <alignment vertical="center" shrinkToFit="1"/>
    </xf>
    <xf numFmtId="0" fontId="1" fillId="0" borderId="14" xfId="34" applyFont="1" applyFill="1" applyBorder="1" applyAlignment="1">
      <alignment horizontal="center" vertical="center" shrinkToFit="1"/>
    </xf>
    <xf numFmtId="0" fontId="1" fillId="0" borderId="12" xfId="34" applyFill="1" applyBorder="1" applyAlignment="1">
      <alignment vertical="center"/>
    </xf>
    <xf numFmtId="0" fontId="1" fillId="0" borderId="245" xfId="34" applyFont="1" applyFill="1" applyBorder="1" applyAlignment="1">
      <alignment horizontal="center" vertical="center" shrinkToFit="1"/>
    </xf>
    <xf numFmtId="0" fontId="4" fillId="0" borderId="24" xfId="34" applyFont="1" applyFill="1" applyBorder="1">
      <alignment vertical="center"/>
    </xf>
    <xf numFmtId="0" fontId="85" fillId="0" borderId="15" xfId="34" applyFont="1" applyFill="1" applyBorder="1" applyAlignment="1">
      <alignment horizontal="center" vertical="center"/>
    </xf>
    <xf numFmtId="0" fontId="85" fillId="0" borderId="29" xfId="34" applyFont="1" applyFill="1" applyBorder="1" applyAlignment="1">
      <alignment horizontal="center" vertical="center"/>
    </xf>
    <xf numFmtId="0" fontId="85" fillId="0" borderId="55" xfId="34" applyFont="1" applyFill="1" applyBorder="1">
      <alignment vertical="center"/>
    </xf>
    <xf numFmtId="0" fontId="85" fillId="0" borderId="15" xfId="34" applyFont="1" applyFill="1" applyBorder="1">
      <alignment vertical="center"/>
    </xf>
    <xf numFmtId="38" fontId="133" fillId="0" borderId="259" xfId="6" applyNumberFormat="1" applyFont="1" applyFill="1" applyBorder="1" applyAlignment="1">
      <alignment horizontal="right" vertical="center" shrinkToFit="1"/>
    </xf>
    <xf numFmtId="38" fontId="1" fillId="0" borderId="15" xfId="34" applyNumberFormat="1" applyFill="1" applyBorder="1" applyAlignment="1">
      <alignment vertical="center"/>
    </xf>
    <xf numFmtId="38" fontId="133" fillId="0" borderId="259" xfId="6" applyNumberFormat="1" applyFont="1" applyFill="1" applyBorder="1" applyAlignment="1">
      <alignment vertical="center" shrinkToFit="1"/>
    </xf>
    <xf numFmtId="0" fontId="85" fillId="0" borderId="239" xfId="34" applyFont="1" applyFill="1" applyBorder="1" applyAlignment="1">
      <alignment horizontal="center" vertical="center"/>
    </xf>
    <xf numFmtId="0" fontId="85" fillId="0" borderId="260" xfId="34" applyFont="1" applyFill="1" applyBorder="1">
      <alignment vertical="center"/>
    </xf>
    <xf numFmtId="0" fontId="85" fillId="0" borderId="6" xfId="34" applyFont="1" applyFill="1" applyBorder="1">
      <alignment vertical="center"/>
    </xf>
    <xf numFmtId="38" fontId="133" fillId="0" borderId="261" xfId="6" applyNumberFormat="1" applyFont="1" applyFill="1" applyBorder="1" applyAlignment="1">
      <alignment horizontal="right" vertical="center" shrinkToFit="1"/>
    </xf>
    <xf numFmtId="38" fontId="133" fillId="0" borderId="240" xfId="6" applyNumberFormat="1" applyFont="1" applyFill="1" applyBorder="1" applyAlignment="1">
      <alignment horizontal="right" vertical="center" shrinkToFit="1"/>
    </xf>
    <xf numFmtId="38" fontId="133" fillId="0" borderId="261" xfId="6" applyNumberFormat="1" applyFont="1" applyFill="1" applyBorder="1" applyAlignment="1">
      <alignment vertical="center" shrinkToFit="1"/>
    </xf>
    <xf numFmtId="38" fontId="133" fillId="0" borderId="240" xfId="6" applyNumberFormat="1" applyFont="1" applyFill="1" applyBorder="1" applyAlignment="1">
      <alignment vertical="center" shrinkToFit="1"/>
    </xf>
    <xf numFmtId="0" fontId="133" fillId="15" borderId="0" xfId="34" applyFont="1" applyFill="1" applyBorder="1" applyAlignment="1">
      <alignment horizontal="center" vertical="center"/>
    </xf>
    <xf numFmtId="0" fontId="133" fillId="0" borderId="0" xfId="34" applyFont="1" applyBorder="1">
      <alignment vertical="center"/>
    </xf>
    <xf numFmtId="38" fontId="133" fillId="0" borderId="13" xfId="34" applyNumberFormat="1" applyFont="1" applyFill="1" applyBorder="1" applyAlignment="1">
      <alignment horizontal="center" vertical="center" shrinkToFit="1"/>
    </xf>
    <xf numFmtId="0" fontId="1" fillId="0" borderId="245" xfId="34" applyFill="1" applyBorder="1">
      <alignment vertical="center"/>
    </xf>
    <xf numFmtId="38" fontId="1" fillId="0" borderId="0" xfId="34" applyNumberFormat="1">
      <alignment vertical="center"/>
    </xf>
    <xf numFmtId="38" fontId="1" fillId="16" borderId="12" xfId="34" applyNumberFormat="1" applyFill="1" applyBorder="1" applyAlignment="1">
      <alignment horizontal="center" vertical="center"/>
    </xf>
    <xf numFmtId="0" fontId="1" fillId="16" borderId="238" xfId="34" applyFill="1" applyBorder="1" applyAlignment="1">
      <alignment horizontal="center" vertical="center"/>
    </xf>
    <xf numFmtId="38" fontId="133" fillId="0" borderId="13" xfId="6" applyFont="1" applyBorder="1" applyAlignment="1">
      <alignment horizontal="center" vertical="center"/>
    </xf>
    <xf numFmtId="0" fontId="4" fillId="0" borderId="56" xfId="34" applyFont="1" applyFill="1" applyBorder="1">
      <alignment vertical="center"/>
    </xf>
    <xf numFmtId="0" fontId="4" fillId="0" borderId="57" xfId="34" applyFont="1" applyBorder="1" applyAlignment="1">
      <alignment horizontal="center" vertical="center"/>
    </xf>
    <xf numFmtId="0" fontId="1" fillId="0" borderId="163" xfId="34" applyBorder="1">
      <alignment vertical="center"/>
    </xf>
    <xf numFmtId="38" fontId="133" fillId="0" borderId="0" xfId="34" applyNumberFormat="1" applyFont="1" applyFill="1" applyBorder="1" applyAlignment="1">
      <alignment horizontal="center" vertical="center" shrinkToFit="1"/>
    </xf>
    <xf numFmtId="0" fontId="1" fillId="16" borderId="15" xfId="34" applyFill="1" applyBorder="1" applyAlignment="1">
      <alignment horizontal="center" vertical="center"/>
    </xf>
    <xf numFmtId="0" fontId="1" fillId="16" borderId="29" xfId="34" applyFill="1" applyBorder="1" applyAlignment="1">
      <alignment horizontal="center" vertical="center"/>
    </xf>
    <xf numFmtId="38" fontId="133" fillId="0" borderId="0" xfId="6" applyFont="1" applyBorder="1" applyAlignment="1">
      <alignment horizontal="center" vertical="center"/>
    </xf>
    <xf numFmtId="38" fontId="133" fillId="0" borderId="8" xfId="6" applyFont="1" applyBorder="1" applyAlignment="1">
      <alignment horizontal="right" vertical="center"/>
    </xf>
    <xf numFmtId="38" fontId="133" fillId="0" borderId="7" xfId="6" applyFont="1" applyBorder="1" applyAlignment="1">
      <alignment horizontal="right" vertical="center"/>
    </xf>
    <xf numFmtId="0" fontId="131" fillId="0" borderId="24" xfId="34" applyFont="1" applyFill="1" applyBorder="1" applyAlignment="1">
      <alignment horizontal="right" vertical="center" shrinkToFit="1"/>
    </xf>
    <xf numFmtId="0" fontId="1" fillId="16" borderId="6" xfId="34" applyFill="1" applyBorder="1" applyAlignment="1">
      <alignment horizontal="center" vertical="center"/>
    </xf>
    <xf numFmtId="0" fontId="1" fillId="16" borderId="239" xfId="34" applyFill="1" applyBorder="1" applyAlignment="1">
      <alignment horizontal="center" vertical="center"/>
    </xf>
    <xf numFmtId="0" fontId="131" fillId="0" borderId="157" xfId="34" applyFont="1" applyFill="1" applyBorder="1" applyAlignment="1">
      <alignment horizontal="right" vertical="center" shrinkToFit="1"/>
    </xf>
    <xf numFmtId="38" fontId="133" fillId="0" borderId="8" xfId="34" applyNumberFormat="1" applyFont="1" applyFill="1" applyBorder="1" applyAlignment="1">
      <alignment horizontal="center" vertical="center" shrinkToFit="1"/>
    </xf>
    <xf numFmtId="0" fontId="42" fillId="0" borderId="0" xfId="34" applyFont="1" applyBorder="1">
      <alignment vertical="center"/>
    </xf>
    <xf numFmtId="0" fontId="136" fillId="0" borderId="0" xfId="34" applyFont="1" applyBorder="1">
      <alignment vertical="center"/>
    </xf>
    <xf numFmtId="0" fontId="85" fillId="0" borderId="4" xfId="34" applyFont="1" applyBorder="1" applyAlignment="1">
      <alignment horizontal="center" vertical="center"/>
    </xf>
    <xf numFmtId="38" fontId="133" fillId="6" borderId="13" xfId="6" applyFont="1" applyFill="1" applyBorder="1" applyAlignment="1">
      <alignment horizontal="right" vertical="center"/>
    </xf>
    <xf numFmtId="38" fontId="133" fillId="6" borderId="14" xfId="6" applyFont="1" applyFill="1" applyBorder="1" applyAlignment="1">
      <alignment horizontal="right" vertical="center"/>
    </xf>
    <xf numFmtId="0" fontId="1" fillId="0" borderId="244" xfId="34" applyFont="1" applyBorder="1" applyAlignment="1">
      <alignment vertical="center" shrinkToFit="1"/>
    </xf>
    <xf numFmtId="0" fontId="133" fillId="0" borderId="14" xfId="34" applyFont="1" applyFill="1" applyBorder="1" applyAlignment="1">
      <alignment vertical="center" shrinkToFit="1"/>
    </xf>
    <xf numFmtId="0" fontId="1" fillId="0" borderId="13" xfId="34" applyFont="1" applyBorder="1" applyAlignment="1">
      <alignment vertical="center" shrinkToFit="1"/>
    </xf>
    <xf numFmtId="0" fontId="133" fillId="0" borderId="13" xfId="34" applyFont="1" applyFill="1" applyBorder="1" applyAlignment="1">
      <alignment vertical="center" shrinkToFit="1"/>
    </xf>
    <xf numFmtId="0" fontId="133" fillId="0" borderId="245" xfId="34" applyFont="1" applyFill="1" applyBorder="1" applyAlignment="1">
      <alignment vertical="center" shrinkToFit="1"/>
    </xf>
    <xf numFmtId="0" fontId="1" fillId="0" borderId="24" xfId="34" applyFont="1" applyBorder="1" applyAlignment="1">
      <alignment vertical="center" shrinkToFit="1"/>
    </xf>
    <xf numFmtId="0" fontId="137" fillId="0" borderId="0" xfId="34" applyFont="1" applyBorder="1" applyAlignment="1">
      <alignment horizontal="left" vertical="center"/>
    </xf>
    <xf numFmtId="0" fontId="85" fillId="0" borderId="17" xfId="34" applyFont="1" applyBorder="1" applyAlignment="1">
      <alignment horizontal="center" vertical="center"/>
    </xf>
    <xf numFmtId="38" fontId="133" fillId="6" borderId="0" xfId="6" applyFont="1" applyFill="1" applyBorder="1" applyAlignment="1">
      <alignment horizontal="right" vertical="center"/>
    </xf>
    <xf numFmtId="38" fontId="133" fillId="6" borderId="16" xfId="6" applyFont="1" applyFill="1" applyBorder="1" applyAlignment="1">
      <alignment horizontal="right" vertical="center"/>
    </xf>
    <xf numFmtId="0" fontId="1" fillId="0" borderId="15" xfId="34" applyBorder="1" applyAlignment="1">
      <alignment horizontal="center" vertical="center"/>
    </xf>
    <xf numFmtId="0" fontId="4" fillId="0" borderId="24" xfId="34" applyFont="1" applyBorder="1" applyAlignment="1">
      <alignment vertical="center" wrapText="1"/>
    </xf>
    <xf numFmtId="0" fontId="133" fillId="0" borderId="0" xfId="34" applyFont="1" applyFill="1" applyBorder="1" applyAlignment="1">
      <alignment vertical="center" shrinkToFit="1"/>
    </xf>
    <xf numFmtId="0" fontId="133" fillId="0" borderId="16" xfId="34" applyFont="1" applyFill="1" applyBorder="1" applyAlignment="1">
      <alignment vertical="center" shrinkToFit="1"/>
    </xf>
    <xf numFmtId="0" fontId="4" fillId="0" borderId="0" xfId="34" applyFont="1" applyBorder="1" applyAlignment="1">
      <alignment vertical="center" wrapText="1"/>
    </xf>
    <xf numFmtId="0" fontId="133" fillId="0" borderId="18" xfId="34" applyFont="1" applyFill="1" applyBorder="1" applyAlignment="1">
      <alignment vertical="center" shrinkToFit="1"/>
    </xf>
    <xf numFmtId="0" fontId="4" fillId="0" borderId="0" xfId="34" applyFont="1" applyBorder="1" applyAlignment="1">
      <alignment horizontal="center" vertical="center" wrapText="1"/>
    </xf>
    <xf numFmtId="0" fontId="85" fillId="0" borderId="5" xfId="34" applyFont="1" applyBorder="1" applyAlignment="1">
      <alignment horizontal="center" vertical="center"/>
    </xf>
    <xf numFmtId="38" fontId="133" fillId="6" borderId="8" xfId="6" applyFont="1" applyFill="1" applyBorder="1" applyAlignment="1">
      <alignment horizontal="right" vertical="center"/>
    </xf>
    <xf numFmtId="38" fontId="133" fillId="6" borderId="7" xfId="6" applyFont="1" applyFill="1" applyBorder="1" applyAlignment="1">
      <alignment horizontal="right" vertical="center"/>
    </xf>
    <xf numFmtId="0" fontId="4" fillId="0" borderId="157" xfId="34" applyFont="1" applyBorder="1" applyAlignment="1">
      <alignment vertical="center" wrapText="1"/>
    </xf>
    <xf numFmtId="0" fontId="4" fillId="0" borderId="8" xfId="34" applyFont="1" applyBorder="1" applyAlignment="1">
      <alignment horizontal="right" vertical="center" wrapText="1"/>
    </xf>
    <xf numFmtId="0" fontId="4" fillId="0" borderId="7" xfId="34" applyFont="1" applyBorder="1" applyAlignment="1">
      <alignment vertical="center" wrapText="1"/>
    </xf>
    <xf numFmtId="0" fontId="4" fillId="0" borderId="8" xfId="34" applyFont="1" applyBorder="1" applyAlignment="1">
      <alignment vertical="center" wrapText="1"/>
    </xf>
    <xf numFmtId="0" fontId="4" fillId="0" borderId="240" xfId="34" applyFont="1" applyBorder="1" applyAlignment="1">
      <alignment vertical="center" wrapText="1"/>
    </xf>
    <xf numFmtId="0" fontId="4" fillId="0" borderId="0" xfId="34" applyFont="1" applyBorder="1" applyAlignment="1">
      <alignment horizontal="right" vertical="center" wrapText="1"/>
    </xf>
    <xf numFmtId="0" fontId="4" fillId="0" borderId="16" xfId="34" applyFont="1" applyBorder="1" applyAlignment="1">
      <alignment vertical="center" wrapText="1"/>
    </xf>
    <xf numFmtId="0" fontId="4" fillId="0" borderId="18" xfId="34" applyFont="1" applyBorder="1" applyAlignment="1">
      <alignment vertical="center" wrapText="1"/>
    </xf>
    <xf numFmtId="0" fontId="133" fillId="0" borderId="0" xfId="34" applyFont="1" applyFill="1" applyBorder="1" applyAlignment="1">
      <alignment horizontal="right" vertical="center" shrinkToFit="1"/>
    </xf>
    <xf numFmtId="0" fontId="133" fillId="0" borderId="18" xfId="34" applyFont="1" applyFill="1" applyBorder="1" applyAlignment="1">
      <alignment horizontal="right" vertical="center" shrinkToFit="1"/>
    </xf>
    <xf numFmtId="0" fontId="132" fillId="6" borderId="13" xfId="34" applyFont="1" applyFill="1" applyBorder="1">
      <alignment vertical="center"/>
    </xf>
    <xf numFmtId="38" fontId="133" fillId="0" borderId="0" xfId="6" applyFont="1" applyFill="1" applyBorder="1" applyAlignment="1">
      <alignment vertical="center"/>
    </xf>
    <xf numFmtId="38" fontId="133" fillId="0" borderId="18" xfId="6" applyFont="1" applyFill="1" applyBorder="1" applyAlignment="1">
      <alignment vertical="center"/>
    </xf>
    <xf numFmtId="0" fontId="4" fillId="0" borderId="24" xfId="34" applyFont="1" applyBorder="1" applyAlignment="1">
      <alignment vertical="center"/>
    </xf>
    <xf numFmtId="0" fontId="4" fillId="0" borderId="0" xfId="34" applyFont="1" applyBorder="1" applyAlignment="1">
      <alignment vertical="center"/>
    </xf>
    <xf numFmtId="0" fontId="4" fillId="0" borderId="18" xfId="34" applyFont="1" applyBorder="1" applyAlignment="1">
      <alignment vertical="center"/>
    </xf>
    <xf numFmtId="0" fontId="132" fillId="6" borderId="0" xfId="34" applyFont="1" applyFill="1">
      <alignment vertical="center"/>
    </xf>
    <xf numFmtId="0" fontId="4" fillId="0" borderId="157" xfId="34" applyFont="1" applyBorder="1" applyAlignment="1">
      <alignment vertical="center"/>
    </xf>
    <xf numFmtId="0" fontId="4" fillId="0" borderId="8" xfId="34" applyFont="1" applyBorder="1" applyAlignment="1">
      <alignment vertical="center"/>
    </xf>
    <xf numFmtId="0" fontId="4" fillId="0" borderId="240" xfId="34" applyFont="1" applyBorder="1" applyAlignment="1">
      <alignment vertical="center"/>
    </xf>
    <xf numFmtId="0" fontId="1" fillId="16" borderId="239" xfId="34" applyFill="1" applyBorder="1">
      <alignment vertical="center"/>
    </xf>
    <xf numFmtId="0" fontId="1" fillId="0" borderId="12" xfId="34" applyFont="1" applyBorder="1" applyAlignment="1">
      <alignment horizontal="center" vertical="center"/>
    </xf>
    <xf numFmtId="0" fontId="1" fillId="0" borderId="238" xfId="34" applyBorder="1">
      <alignment vertical="center"/>
    </xf>
    <xf numFmtId="0" fontId="132" fillId="0" borderId="13" xfId="34" applyFont="1" applyFill="1" applyBorder="1">
      <alignment vertical="center"/>
    </xf>
    <xf numFmtId="0" fontId="1" fillId="0" borderId="15" xfId="34" applyFill="1" applyBorder="1" applyAlignment="1">
      <alignment vertical="center"/>
    </xf>
    <xf numFmtId="0" fontId="1" fillId="0" borderId="29" xfId="34" applyFill="1" applyBorder="1" applyAlignment="1">
      <alignment vertical="center"/>
    </xf>
    <xf numFmtId="0" fontId="1" fillId="0" borderId="16" xfId="34" applyBorder="1" applyAlignment="1">
      <alignment vertical="center"/>
    </xf>
    <xf numFmtId="38" fontId="133" fillId="0" borderId="24" xfId="6" applyFont="1" applyBorder="1" applyAlignment="1">
      <alignment horizontal="center" vertical="center"/>
    </xf>
    <xf numFmtId="38" fontId="133" fillId="0" borderId="18" xfId="6" applyFont="1" applyBorder="1" applyAlignment="1">
      <alignment horizontal="center" vertical="center"/>
    </xf>
    <xf numFmtId="0" fontId="1" fillId="0" borderId="6" xfId="34" applyBorder="1">
      <alignment vertical="center"/>
    </xf>
    <xf numFmtId="0" fontId="136" fillId="0" borderId="8" xfId="34" applyFont="1" applyBorder="1">
      <alignment vertical="center"/>
    </xf>
    <xf numFmtId="0" fontId="1" fillId="0" borderId="6" xfId="34" applyFont="1" applyBorder="1" applyAlignment="1">
      <alignment horizontal="center" vertical="center"/>
    </xf>
    <xf numFmtId="0" fontId="1" fillId="0" borderId="6" xfId="34" applyFill="1" applyBorder="1" applyAlignment="1">
      <alignment vertical="center"/>
    </xf>
    <xf numFmtId="0" fontId="1" fillId="0" borderId="239" xfId="34" applyFill="1" applyBorder="1" applyAlignment="1">
      <alignment vertical="center"/>
    </xf>
    <xf numFmtId="0" fontId="1" fillId="0" borderId="7" xfId="34" applyFill="1" applyBorder="1" applyAlignment="1">
      <alignment vertical="center"/>
    </xf>
    <xf numFmtId="38" fontId="133" fillId="0" borderId="56" xfId="6" applyFont="1" applyBorder="1" applyAlignment="1">
      <alignment horizontal="center" vertical="center"/>
    </xf>
    <xf numFmtId="38" fontId="133" fillId="0" borderId="57" xfId="6" applyFont="1" applyBorder="1" applyAlignment="1">
      <alignment horizontal="center" vertical="center"/>
    </xf>
    <xf numFmtId="38" fontId="133" fillId="0" borderId="163" xfId="6" applyFont="1" applyBorder="1" applyAlignment="1">
      <alignment horizontal="center" vertical="center"/>
    </xf>
    <xf numFmtId="0" fontId="78" fillId="0" borderId="0" xfId="33" applyFont="1"/>
    <xf numFmtId="0" fontId="11" fillId="0" borderId="0" xfId="33"/>
    <xf numFmtId="0" fontId="138" fillId="0" borderId="0" xfId="33" applyFont="1" applyBorder="1" applyAlignment="1">
      <alignment horizontal="center" vertical="center"/>
    </xf>
    <xf numFmtId="0" fontId="78" fillId="0" borderId="0" xfId="33" applyFont="1" applyBorder="1"/>
    <xf numFmtId="0" fontId="1" fillId="0" borderId="104" xfId="33" applyFont="1" applyBorder="1"/>
    <xf numFmtId="0" fontId="1" fillId="0" borderId="262" xfId="33" applyFont="1" applyBorder="1"/>
    <xf numFmtId="186" fontId="139" fillId="17" borderId="105" xfId="33" applyNumberFormat="1" applyFont="1" applyFill="1" applyBorder="1" applyAlignment="1">
      <alignment horizontal="left" vertical="center" shrinkToFit="1"/>
    </xf>
    <xf numFmtId="0" fontId="1" fillId="17" borderId="0" xfId="33" applyFont="1" applyFill="1" applyBorder="1" applyAlignment="1">
      <alignment horizontal="right" vertical="center"/>
    </xf>
    <xf numFmtId="0" fontId="1" fillId="0" borderId="105" xfId="33" applyFont="1" applyBorder="1"/>
    <xf numFmtId="0" fontId="78" fillId="0" borderId="105" xfId="33" applyFont="1" applyBorder="1" applyAlignment="1">
      <alignment horizontal="distributed" vertical="center" wrapText="1"/>
    </xf>
    <xf numFmtId="0" fontId="97" fillId="0" borderId="0" xfId="33" applyFont="1" applyAlignment="1">
      <alignment horizontal="distributed" vertical="center" wrapText="1"/>
    </xf>
    <xf numFmtId="0" fontId="78" fillId="0" borderId="104" xfId="33" applyFont="1" applyBorder="1" applyAlignment="1">
      <alignment horizontal="distributed" vertical="center" wrapText="1"/>
    </xf>
    <xf numFmtId="0" fontId="140" fillId="0" borderId="104" xfId="33" applyFont="1" applyBorder="1" applyAlignment="1">
      <alignment horizontal="distributed" vertical="center" wrapText="1"/>
    </xf>
    <xf numFmtId="0" fontId="78" fillId="0" borderId="105" xfId="33" applyFont="1" applyBorder="1" applyAlignment="1">
      <alignment horizontal="distributed" wrapText="1"/>
    </xf>
    <xf numFmtId="0" fontId="141" fillId="17" borderId="105" xfId="33" applyFont="1" applyFill="1" applyBorder="1" applyAlignment="1" applyProtection="1">
      <alignment horizontal="center" vertical="center"/>
    </xf>
    <xf numFmtId="0" fontId="1" fillId="17" borderId="0" xfId="33" applyFont="1" applyFill="1" applyAlignment="1">
      <alignment horizontal="center" vertical="center"/>
    </xf>
    <xf numFmtId="0" fontId="78" fillId="0" borderId="105" xfId="33" applyFont="1" applyBorder="1" applyAlignment="1">
      <alignment horizontal="center" vertical="center"/>
    </xf>
    <xf numFmtId="0" fontId="78" fillId="0" borderId="105" xfId="33" applyFont="1" applyBorder="1"/>
    <xf numFmtId="0" fontId="97" fillId="0" borderId="104" xfId="33" applyFont="1" applyBorder="1" applyAlignment="1">
      <alignment horizontal="distributed" wrapText="1" shrinkToFit="1"/>
    </xf>
    <xf numFmtId="0" fontId="97" fillId="0" borderId="104" xfId="33" applyFont="1" applyBorder="1" applyAlignment="1">
      <alignment horizontal="distributed" shrinkToFit="1"/>
    </xf>
    <xf numFmtId="49" fontId="125" fillId="0" borderId="104" xfId="33" applyNumberFormat="1" applyFont="1" applyBorder="1" applyAlignment="1">
      <alignment horizontal="distributed" wrapText="1" shrinkToFit="1"/>
    </xf>
    <xf numFmtId="0" fontId="78" fillId="0" borderId="105" xfId="33" applyFont="1" applyBorder="1" applyAlignment="1">
      <alignment horizontal="right" vertical="center"/>
    </xf>
    <xf numFmtId="0" fontId="97" fillId="0" borderId="0" xfId="33" applyFont="1" applyBorder="1" applyAlignment="1">
      <alignment wrapText="1" shrinkToFit="1"/>
    </xf>
    <xf numFmtId="0" fontId="1" fillId="0" borderId="0" xfId="7" applyBorder="1"/>
    <xf numFmtId="0" fontId="97" fillId="0" borderId="105" xfId="33" applyFont="1" applyBorder="1" applyAlignment="1">
      <alignment wrapText="1" shrinkToFit="1"/>
    </xf>
    <xf numFmtId="0" fontId="97" fillId="0" borderId="104" xfId="33" applyFont="1" applyBorder="1" applyAlignment="1">
      <alignment wrapText="1" shrinkToFit="1"/>
    </xf>
    <xf numFmtId="0" fontId="97" fillId="0" borderId="104" xfId="33" applyFont="1" applyBorder="1" applyAlignment="1">
      <alignment shrinkToFit="1"/>
    </xf>
    <xf numFmtId="0" fontId="97" fillId="0" borderId="105" xfId="33" applyFont="1" applyBorder="1" applyAlignment="1">
      <alignment shrinkToFit="1"/>
    </xf>
    <xf numFmtId="49" fontId="142" fillId="0" borderId="104" xfId="33" applyNumberFormat="1" applyFont="1" applyBorder="1" applyAlignment="1">
      <alignment shrinkToFit="1"/>
    </xf>
    <xf numFmtId="49" fontId="142" fillId="0" borderId="105" xfId="33" applyNumberFormat="1" applyFont="1" applyBorder="1" applyAlignment="1">
      <alignment shrinkToFit="1"/>
    </xf>
    <xf numFmtId="49" fontId="125" fillId="0" borderId="104" xfId="33" applyNumberFormat="1" applyFont="1" applyBorder="1" applyAlignment="1">
      <alignment wrapText="1" shrinkToFit="1"/>
    </xf>
    <xf numFmtId="49" fontId="125" fillId="0" borderId="105" xfId="33" applyNumberFormat="1" applyFont="1" applyBorder="1" applyAlignment="1">
      <alignment wrapText="1" shrinkToFit="1"/>
    </xf>
    <xf numFmtId="0" fontId="125" fillId="0" borderId="104" xfId="33" applyFont="1" applyBorder="1" applyAlignment="1">
      <alignment wrapText="1" shrinkToFit="1"/>
    </xf>
    <xf numFmtId="0" fontId="125" fillId="0" borderId="105" xfId="33" applyFont="1" applyBorder="1" applyAlignment="1">
      <alignment wrapText="1" shrinkToFit="1"/>
    </xf>
    <xf numFmtId="0" fontId="143" fillId="0" borderId="0" xfId="33" applyFont="1" applyAlignment="1">
      <alignment horizontal="center" vertical="center"/>
    </xf>
    <xf numFmtId="0" fontId="97" fillId="0" borderId="0" xfId="7" applyFont="1" applyAlignment="1">
      <alignment horizontal="center" vertical="center"/>
    </xf>
    <xf numFmtId="0" fontId="97" fillId="17" borderId="105" xfId="33" applyFont="1" applyFill="1" applyBorder="1" applyAlignment="1">
      <alignment horizontal="left" wrapText="1" shrinkToFit="1"/>
    </xf>
    <xf numFmtId="0" fontId="97" fillId="17" borderId="103" xfId="33" applyFont="1" applyFill="1" applyBorder="1" applyAlignment="1">
      <alignment horizontal="left" wrapText="1" shrinkToFit="1"/>
    </xf>
    <xf numFmtId="0" fontId="97" fillId="17" borderId="103" xfId="33" applyFont="1" applyFill="1" applyBorder="1" applyAlignment="1">
      <alignment horizontal="left" shrinkToFit="1"/>
    </xf>
    <xf numFmtId="49" fontId="142" fillId="17" borderId="103" xfId="33" applyNumberFormat="1" applyFont="1" applyFill="1" applyBorder="1" applyAlignment="1">
      <alignment horizontal="left" shrinkToFit="1"/>
    </xf>
    <xf numFmtId="49" fontId="125" fillId="17" borderId="103" xfId="33" applyNumberFormat="1" applyFont="1" applyFill="1" applyBorder="1" applyAlignment="1">
      <alignment horizontal="left" wrapText="1" shrinkToFit="1"/>
    </xf>
    <xf numFmtId="0" fontId="125" fillId="17" borderId="103" xfId="33" applyFont="1" applyFill="1" applyBorder="1" applyAlignment="1">
      <alignment horizontal="left" wrapText="1" shrinkToFit="1"/>
    </xf>
    <xf numFmtId="0" fontId="78" fillId="0" borderId="0" xfId="33" applyFont="1" applyAlignment="1">
      <alignment horizontal="center" vertical="center"/>
    </xf>
    <xf numFmtId="0" fontId="141" fillId="17" borderId="105" xfId="33" applyFont="1" applyFill="1" applyBorder="1" applyAlignment="1" applyProtection="1">
      <alignment vertical="center"/>
    </xf>
    <xf numFmtId="0" fontId="1" fillId="17" borderId="105" xfId="33" applyFont="1" applyFill="1" applyBorder="1" applyAlignment="1">
      <alignment horizontal="left" wrapText="1"/>
    </xf>
    <xf numFmtId="0" fontId="144" fillId="0" borderId="0" xfId="33" applyFont="1"/>
    <xf numFmtId="0" fontId="1" fillId="17" borderId="0" xfId="33" applyFont="1" applyFill="1" applyBorder="1"/>
    <xf numFmtId="0" fontId="144" fillId="0" borderId="0" xfId="33" applyFont="1" applyBorder="1" applyAlignment="1">
      <alignment horizontal="right" vertical="center"/>
    </xf>
    <xf numFmtId="0" fontId="1" fillId="0" borderId="105" xfId="33" applyFont="1" applyBorder="1" applyAlignment="1">
      <alignment wrapText="1"/>
    </xf>
    <xf numFmtId="0" fontId="1" fillId="0" borderId="0" xfId="33" applyFont="1" applyAlignment="1">
      <alignment wrapText="1"/>
    </xf>
    <xf numFmtId="49" fontId="145" fillId="17" borderId="105" xfId="33" applyNumberFormat="1" applyFont="1" applyFill="1" applyBorder="1" applyAlignment="1">
      <alignment horizontal="center" vertical="center" shrinkToFit="1"/>
    </xf>
    <xf numFmtId="0" fontId="78" fillId="0" borderId="102" xfId="33" applyFont="1" applyBorder="1" applyAlignment="1">
      <alignment horizontal="center" vertical="center"/>
    </xf>
    <xf numFmtId="0" fontId="1" fillId="0" borderId="99" xfId="33" applyFont="1" applyBorder="1"/>
    <xf numFmtId="0" fontId="1" fillId="0" borderId="100" xfId="33" applyFont="1" applyBorder="1"/>
    <xf numFmtId="0" fontId="1" fillId="0" borderId="101" xfId="33" applyFont="1" applyBorder="1"/>
    <xf numFmtId="49" fontId="145" fillId="0" borderId="105" xfId="33" applyNumberFormat="1" applyFont="1" applyBorder="1" applyAlignment="1">
      <alignment horizontal="center" vertical="center" shrinkToFit="1"/>
    </xf>
    <xf numFmtId="0" fontId="97" fillId="0" borderId="0" xfId="33" applyFont="1" applyBorder="1" applyAlignment="1">
      <alignment vertical="center"/>
    </xf>
    <xf numFmtId="0" fontId="1" fillId="0" borderId="108" xfId="33" applyFont="1" applyBorder="1"/>
    <xf numFmtId="0" fontId="1" fillId="0" borderId="102" xfId="33" applyFont="1" applyBorder="1" applyAlignment="1">
      <alignment horizontal="center" vertical="center"/>
    </xf>
    <xf numFmtId="0" fontId="1" fillId="0" borderId="106" xfId="33" applyFont="1" applyBorder="1"/>
    <xf numFmtId="0" fontId="1" fillId="0" borderId="107" xfId="33" applyFont="1" applyBorder="1"/>
    <xf numFmtId="0" fontId="97" fillId="0" borderId="108" xfId="33" applyFont="1" applyBorder="1"/>
    <xf numFmtId="0" fontId="146" fillId="0" borderId="0" xfId="33" applyFont="1"/>
    <xf numFmtId="0" fontId="78" fillId="0" borderId="0" xfId="29" applyFont="1">
      <alignment vertical="center"/>
    </xf>
    <xf numFmtId="0" fontId="147" fillId="0" borderId="0" xfId="29" applyFont="1" applyBorder="1" applyAlignment="1">
      <alignment horizontal="center" vertical="center"/>
    </xf>
    <xf numFmtId="0" fontId="78" fillId="0" borderId="109" xfId="29" applyFont="1" applyBorder="1" applyAlignment="1">
      <alignment horizontal="distributed" vertical="center"/>
    </xf>
    <xf numFmtId="0" fontId="79" fillId="0" borderId="109" xfId="29" applyFont="1" applyBorder="1" applyAlignment="1">
      <alignment horizontal="distributed" vertical="center" wrapText="1"/>
    </xf>
    <xf numFmtId="0" fontId="140" fillId="0" borderId="109" xfId="29" applyFont="1" applyBorder="1" applyAlignment="1">
      <alignment horizontal="distributed" vertical="center" wrapText="1"/>
    </xf>
    <xf numFmtId="0" fontId="1" fillId="0" borderId="99" xfId="29" applyFont="1" applyBorder="1">
      <alignment vertical="center"/>
    </xf>
    <xf numFmtId="0" fontId="132" fillId="17" borderId="101" xfId="29" applyFont="1" applyFill="1" applyBorder="1">
      <alignment vertical="center"/>
    </xf>
    <xf numFmtId="0" fontId="132" fillId="17" borderId="263" xfId="29" applyFont="1" applyFill="1" applyBorder="1">
      <alignment vertical="center"/>
    </xf>
    <xf numFmtId="0" fontId="1" fillId="0" borderId="100" xfId="29" applyFont="1" applyBorder="1">
      <alignment vertical="center"/>
    </xf>
    <xf numFmtId="0" fontId="148" fillId="0" borderId="120" xfId="29" applyFont="1" applyBorder="1" applyAlignment="1">
      <alignment horizontal="center" vertical="center"/>
    </xf>
    <xf numFmtId="0" fontId="1" fillId="0" borderId="104" xfId="29" applyFont="1" applyBorder="1">
      <alignment vertical="center"/>
    </xf>
    <xf numFmtId="0" fontId="78" fillId="0" borderId="105" xfId="29" applyFont="1" applyBorder="1">
      <alignment vertical="center"/>
    </xf>
    <xf numFmtId="0" fontId="78" fillId="0" borderId="264" xfId="29" applyFont="1" applyBorder="1">
      <alignment vertical="center"/>
    </xf>
    <xf numFmtId="0" fontId="78" fillId="0" borderId="0" xfId="29" applyFont="1" applyBorder="1">
      <alignment vertical="center"/>
    </xf>
    <xf numFmtId="0" fontId="132" fillId="17" borderId="105" xfId="29" applyFont="1" applyFill="1" applyBorder="1">
      <alignment vertical="center"/>
    </xf>
    <xf numFmtId="0" fontId="132" fillId="17" borderId="264" xfId="29" applyFont="1" applyFill="1" applyBorder="1">
      <alignment vertical="center"/>
    </xf>
    <xf numFmtId="0" fontId="1" fillId="0" borderId="109" xfId="29" applyFont="1" applyBorder="1">
      <alignment vertical="center"/>
    </xf>
    <xf numFmtId="0" fontId="1" fillId="0" borderId="103" xfId="29" applyFont="1" applyBorder="1">
      <alignment vertical="center"/>
    </xf>
    <xf numFmtId="0" fontId="1" fillId="0" borderId="106" xfId="29" applyFont="1" applyBorder="1">
      <alignment vertical="center"/>
    </xf>
    <xf numFmtId="0" fontId="78" fillId="0" borderId="108" xfId="29" applyFont="1" applyBorder="1">
      <alignment vertical="center"/>
    </xf>
    <xf numFmtId="0" fontId="78" fillId="0" borderId="265" xfId="29" applyFont="1" applyBorder="1">
      <alignment vertical="center"/>
    </xf>
    <xf numFmtId="0" fontId="1" fillId="0" borderId="107" xfId="29" applyFont="1" applyBorder="1">
      <alignment vertical="center"/>
    </xf>
    <xf numFmtId="0" fontId="1" fillId="0" borderId="110" xfId="29" applyFont="1" applyBorder="1">
      <alignment vertical="center"/>
    </xf>
    <xf numFmtId="0" fontId="1" fillId="0" borderId="103" xfId="29" applyFont="1" applyBorder="1" applyAlignment="1">
      <alignment vertical="center"/>
    </xf>
    <xf numFmtId="0" fontId="1" fillId="0" borderId="104" xfId="29" applyFont="1" applyBorder="1" applyAlignment="1">
      <alignment vertical="center"/>
    </xf>
    <xf numFmtId="0" fontId="1" fillId="0" borderId="105" xfId="29" applyFont="1" applyBorder="1" applyAlignment="1">
      <alignment vertical="center"/>
    </xf>
    <xf numFmtId="176" fontId="133" fillId="17" borderId="120" xfId="1" applyFont="1" applyFill="1" applyBorder="1" applyAlignment="1" applyProtection="1">
      <alignment horizontal="center" vertical="center"/>
    </xf>
    <xf numFmtId="176" fontId="133" fillId="17" borderId="266" xfId="1" applyFont="1" applyFill="1" applyBorder="1" applyAlignment="1" applyProtection="1">
      <alignment horizontal="center" vertical="center"/>
    </xf>
    <xf numFmtId="176" fontId="133" fillId="0" borderId="120" xfId="1" applyFont="1" applyBorder="1" applyAlignment="1" applyProtection="1">
      <alignment horizontal="center" vertical="center"/>
    </xf>
    <xf numFmtId="0" fontId="144" fillId="17" borderId="103" xfId="29" applyFont="1" applyFill="1" applyBorder="1" applyAlignment="1">
      <alignment horizontal="left" vertical="center"/>
    </xf>
    <xf numFmtId="0" fontId="144" fillId="17" borderId="110" xfId="29" applyFont="1" applyFill="1" applyBorder="1" applyAlignment="1">
      <alignment horizontal="left" vertical="center" shrinkToFit="1"/>
    </xf>
    <xf numFmtId="49" fontId="130" fillId="17" borderId="110" xfId="29" applyNumberFormat="1" applyFont="1" applyFill="1" applyBorder="1" applyAlignment="1">
      <alignment horizontal="left" vertical="center"/>
    </xf>
    <xf numFmtId="0" fontId="1" fillId="17" borderId="103" xfId="29" applyFont="1" applyFill="1" applyBorder="1" applyAlignment="1">
      <alignment vertical="center"/>
    </xf>
    <xf numFmtId="0" fontId="78" fillId="0" borderId="103" xfId="29" applyFont="1" applyBorder="1">
      <alignment vertical="center"/>
    </xf>
    <xf numFmtId="0" fontId="78" fillId="0" borderId="106" xfId="29" applyFont="1" applyBorder="1" applyAlignment="1">
      <alignment horizontal="right" vertical="center"/>
    </xf>
    <xf numFmtId="0" fontId="78" fillId="0" borderId="107" xfId="29" applyFont="1" applyBorder="1" applyAlignment="1">
      <alignment horizontal="right" vertical="center"/>
    </xf>
    <xf numFmtId="0" fontId="1" fillId="17" borderId="0" xfId="29" applyFont="1" applyFill="1" applyBorder="1">
      <alignment vertical="center"/>
    </xf>
    <xf numFmtId="0" fontId="1" fillId="17" borderId="0" xfId="29" applyFont="1" applyFill="1">
      <alignment vertical="center"/>
    </xf>
    <xf numFmtId="0" fontId="1" fillId="17" borderId="103" xfId="29" applyFont="1" applyFill="1" applyBorder="1" applyAlignment="1">
      <alignment horizontal="center" vertical="center"/>
    </xf>
    <xf numFmtId="0" fontId="78" fillId="0" borderId="102" xfId="29" applyFont="1" applyBorder="1" applyAlignment="1">
      <alignment horizontal="center" vertical="center" wrapText="1"/>
    </xf>
    <xf numFmtId="0" fontId="78" fillId="0" borderId="110" xfId="29" applyFont="1" applyBorder="1">
      <alignment vertical="center"/>
    </xf>
    <xf numFmtId="0" fontId="1" fillId="0" borderId="101" xfId="29" applyFont="1" applyBorder="1">
      <alignment vertical="center"/>
    </xf>
    <xf numFmtId="0" fontId="78" fillId="0" borderId="109" xfId="29" applyFont="1" applyBorder="1" applyAlignment="1">
      <alignment horizontal="center" vertical="center"/>
    </xf>
    <xf numFmtId="0" fontId="78" fillId="0" borderId="103" xfId="29" applyFont="1" applyBorder="1" applyAlignment="1">
      <alignment horizontal="distributed" vertical="center"/>
    </xf>
    <xf numFmtId="0" fontId="140" fillId="0" borderId="103" xfId="29" applyFont="1" applyBorder="1" applyAlignment="1">
      <alignment horizontal="distributed" vertical="center" wrapText="1"/>
    </xf>
    <xf numFmtId="0" fontId="1" fillId="0" borderId="105" xfId="29" applyFont="1" applyBorder="1">
      <alignment vertical="center"/>
    </xf>
    <xf numFmtId="0" fontId="1" fillId="17" borderId="102" xfId="29" applyFont="1" applyFill="1" applyBorder="1" applyAlignment="1">
      <alignment horizontal="center" vertical="center"/>
    </xf>
    <xf numFmtId="0" fontId="1" fillId="17" borderId="267" xfId="29" applyFont="1" applyFill="1" applyBorder="1" applyAlignment="1">
      <alignment horizontal="center" vertical="center"/>
    </xf>
    <xf numFmtId="0" fontId="1" fillId="0" borderId="120" xfId="29" applyFont="1" applyBorder="1">
      <alignment vertical="center"/>
    </xf>
    <xf numFmtId="49" fontId="1" fillId="0" borderId="0" xfId="29" applyNumberFormat="1" applyFont="1">
      <alignment vertical="center"/>
    </xf>
    <xf numFmtId="0" fontId="144" fillId="0" borderId="103" xfId="29" applyFont="1" applyBorder="1" applyAlignment="1">
      <alignment vertical="center"/>
    </xf>
    <xf numFmtId="49" fontId="130" fillId="0" borderId="104" xfId="29" applyNumberFormat="1" applyFont="1" applyBorder="1" applyAlignment="1">
      <alignment vertical="center"/>
    </xf>
    <xf numFmtId="49" fontId="130" fillId="0" borderId="105" xfId="29" applyNumberFormat="1" applyFont="1" applyBorder="1" applyAlignment="1">
      <alignment vertical="center"/>
    </xf>
    <xf numFmtId="0" fontId="144" fillId="17" borderId="110" xfId="29" applyFont="1" applyFill="1" applyBorder="1" applyAlignment="1">
      <alignment horizontal="left" vertical="center"/>
    </xf>
    <xf numFmtId="0" fontId="130" fillId="17" borderId="103" xfId="29" applyFont="1" applyFill="1" applyBorder="1" applyAlignment="1">
      <alignment horizontal="center" vertical="center"/>
    </xf>
    <xf numFmtId="0" fontId="136" fillId="0" borderId="104" xfId="29" applyFont="1" applyBorder="1">
      <alignment vertical="center"/>
    </xf>
    <xf numFmtId="0" fontId="136" fillId="0" borderId="105" xfId="29" applyFont="1" applyBorder="1">
      <alignment vertical="center"/>
    </xf>
    <xf numFmtId="0" fontId="1" fillId="17" borderId="104" xfId="29" applyFont="1" applyFill="1" applyBorder="1" applyAlignment="1">
      <alignment horizontal="center" vertical="center"/>
    </xf>
    <xf numFmtId="0" fontId="1" fillId="17" borderId="105" xfId="29" applyFont="1" applyFill="1" applyBorder="1" applyAlignment="1">
      <alignment horizontal="center" vertical="center"/>
    </xf>
    <xf numFmtId="0" fontId="78" fillId="0" borderId="104" xfId="29" applyFont="1" applyBorder="1">
      <alignment vertical="center"/>
    </xf>
    <xf numFmtId="0" fontId="78" fillId="0" borderId="0" xfId="29" applyFont="1" applyBorder="1" applyAlignment="1">
      <alignment horizontal="center" vertical="center" textRotation="255"/>
    </xf>
    <xf numFmtId="176" fontId="133" fillId="17" borderId="101" xfId="1" applyFont="1" applyFill="1" applyBorder="1" applyAlignment="1" applyProtection="1">
      <alignment horizontal="center" vertical="center"/>
    </xf>
    <xf numFmtId="176" fontId="133" fillId="17" borderId="263" xfId="1" applyFont="1" applyFill="1" applyBorder="1" applyAlignment="1" applyProtection="1">
      <alignment horizontal="center" vertical="center"/>
    </xf>
    <xf numFmtId="176" fontId="133" fillId="0" borderId="101" xfId="1" applyFont="1" applyBorder="1" applyAlignment="1" applyProtection="1">
      <alignment horizontal="center" vertical="center"/>
    </xf>
    <xf numFmtId="0" fontId="78" fillId="0" borderId="104" xfId="29" applyFont="1" applyBorder="1" applyAlignment="1">
      <alignment horizontal="right" vertical="center"/>
    </xf>
    <xf numFmtId="0" fontId="78" fillId="0" borderId="0" xfId="29" applyFont="1" applyBorder="1" applyAlignment="1">
      <alignment horizontal="right" vertical="center"/>
    </xf>
    <xf numFmtId="0" fontId="78" fillId="0" borderId="268" xfId="29" applyFont="1" applyBorder="1" applyAlignment="1">
      <alignment horizontal="center" vertical="center"/>
    </xf>
    <xf numFmtId="0" fontId="1" fillId="0" borderId="269" xfId="29" applyFont="1" applyBorder="1">
      <alignment vertical="center"/>
    </xf>
    <xf numFmtId="176" fontId="133" fillId="0" borderId="270" xfId="1" applyFont="1" applyBorder="1" applyAlignment="1" applyProtection="1">
      <alignment horizontal="center" vertical="center"/>
    </xf>
    <xf numFmtId="176" fontId="133" fillId="0" borderId="271" xfId="1" applyFont="1" applyBorder="1" applyAlignment="1" applyProtection="1">
      <alignment horizontal="center" vertical="center"/>
    </xf>
    <xf numFmtId="0" fontId="1" fillId="0" borderId="272" xfId="29" applyFont="1" applyBorder="1">
      <alignment vertical="center"/>
    </xf>
    <xf numFmtId="176" fontId="133" fillId="0" borderId="270" xfId="1" applyFont="1" applyBorder="1" applyAlignment="1" applyProtection="1">
      <alignment vertical="center"/>
    </xf>
    <xf numFmtId="0" fontId="1" fillId="0" borderId="108" xfId="29" applyFont="1" applyBorder="1">
      <alignment vertical="center"/>
    </xf>
    <xf numFmtId="0" fontId="101" fillId="0" borderId="0" xfId="7" applyFont="1" applyAlignment="1">
      <alignment horizontal="center" vertical="center"/>
    </xf>
    <xf numFmtId="0" fontId="8" fillId="0" borderId="17" xfId="7" applyNumberFormat="1" applyFont="1" applyBorder="1" applyAlignment="1">
      <alignment vertical="center"/>
    </xf>
    <xf numFmtId="0" fontId="8" fillId="0" borderId="16" xfId="7" applyFont="1" applyBorder="1" applyAlignment="1">
      <alignment horizontal="left" vertical="center" indent="1" shrinkToFit="1"/>
    </xf>
    <xf numFmtId="0" fontId="8" fillId="0" borderId="16" xfId="7" applyFont="1" applyBorder="1" applyAlignment="1">
      <alignment horizontal="left" vertical="center" indent="1"/>
    </xf>
    <xf numFmtId="0" fontId="8" fillId="0" borderId="17" xfId="7" applyFont="1" applyBorder="1" applyAlignment="1">
      <alignment horizontal="left" vertical="center" indent="1"/>
    </xf>
    <xf numFmtId="0" fontId="36" fillId="0" borderId="2" xfId="7" applyFont="1" applyBorder="1" applyAlignment="1">
      <alignment vertical="center"/>
    </xf>
    <xf numFmtId="0" fontId="101" fillId="0" borderId="10" xfId="7" applyFont="1" applyBorder="1" applyAlignment="1">
      <alignment horizontal="center" vertical="center"/>
    </xf>
    <xf numFmtId="0" fontId="34" fillId="0" borderId="273" xfId="0" applyFont="1" applyBorder="1" applyAlignment="1">
      <alignment horizontal="center" vertical="center" textRotation="255" wrapText="1"/>
    </xf>
    <xf numFmtId="0" fontId="34" fillId="0" borderId="274" xfId="0" applyFont="1" applyBorder="1" applyAlignment="1">
      <alignment horizontal="center" vertical="center" textRotation="255" wrapText="1"/>
    </xf>
    <xf numFmtId="0" fontId="34" fillId="0" borderId="275" xfId="0" applyFont="1" applyBorder="1" applyAlignment="1">
      <alignment horizontal="center" vertical="center" textRotation="255" wrapText="1"/>
    </xf>
    <xf numFmtId="0" fontId="34" fillId="0" borderId="276" xfId="0" applyFont="1" applyBorder="1" applyAlignment="1">
      <alignment horizontal="right" vertical="top" wrapText="1"/>
    </xf>
    <xf numFmtId="0" fontId="34" fillId="0" borderId="277" xfId="0" applyFont="1" applyBorder="1" applyAlignment="1">
      <alignment horizontal="justify" vertical="top" wrapText="1"/>
    </xf>
    <xf numFmtId="0" fontId="34" fillId="0" borderId="278" xfId="0" applyFont="1" applyBorder="1" applyAlignment="1">
      <alignment horizontal="center" vertical="center" wrapText="1"/>
    </xf>
    <xf numFmtId="0" fontId="34" fillId="0" borderId="278" xfId="0" applyFont="1" applyBorder="1" applyAlignment="1">
      <alignment horizontal="center" vertical="top" wrapText="1"/>
    </xf>
    <xf numFmtId="0" fontId="34" fillId="0" borderId="56" xfId="0" applyFont="1" applyBorder="1" applyAlignment="1">
      <alignment horizontal="center" vertical="center" wrapText="1"/>
    </xf>
    <xf numFmtId="0" fontId="34" fillId="0" borderId="56" xfId="0" applyFont="1" applyBorder="1" applyAlignment="1">
      <alignment horizontal="justify" vertical="center" wrapText="1"/>
    </xf>
    <xf numFmtId="0" fontId="34" fillId="0" borderId="57" xfId="0" applyFont="1" applyBorder="1" applyAlignment="1">
      <alignment horizontal="justify" vertical="center" wrapText="1"/>
    </xf>
    <xf numFmtId="0" fontId="34" fillId="0" borderId="163" xfId="0" applyFont="1" applyBorder="1" applyAlignment="1">
      <alignment horizontal="justify" vertical="center" wrapText="1"/>
    </xf>
    <xf numFmtId="0" fontId="34" fillId="0" borderId="273" xfId="0" applyFont="1" applyBorder="1" applyAlignment="1">
      <alignment horizontal="justify" vertical="center" wrapText="1"/>
    </xf>
    <xf numFmtId="0" fontId="34" fillId="0" borderId="274" xfId="0" applyFont="1" applyBorder="1" applyAlignment="1">
      <alignment horizontal="justify" vertical="center" wrapText="1"/>
    </xf>
    <xf numFmtId="0" fontId="34" fillId="0" borderId="275" xfId="0" applyFont="1" applyBorder="1" applyAlignment="1">
      <alignment horizontal="justify" vertical="center" wrapText="1"/>
    </xf>
    <xf numFmtId="0" fontId="34" fillId="0" borderId="279" xfId="0" applyFont="1" applyBorder="1" applyAlignment="1">
      <alignment horizontal="center" vertical="center" wrapText="1"/>
    </xf>
    <xf numFmtId="0" fontId="34" fillId="0" borderId="279" xfId="0" applyFont="1" applyBorder="1" applyAlignment="1">
      <alignment horizontal="center" vertical="top" wrapText="1"/>
    </xf>
    <xf numFmtId="0" fontId="34" fillId="0" borderId="280" xfId="0" applyFont="1" applyBorder="1" applyAlignment="1">
      <alignment horizontal="justify" vertical="center" wrapText="1"/>
    </xf>
    <xf numFmtId="0" fontId="34" fillId="0" borderId="281" xfId="0" applyFont="1" applyBorder="1" applyAlignment="1">
      <alignment horizontal="justify" vertical="center" wrapText="1"/>
    </xf>
    <xf numFmtId="0" fontId="34" fillId="0" borderId="163" xfId="0" applyFont="1" applyBorder="1" applyAlignment="1">
      <alignment horizontal="justify" vertical="top" wrapText="1"/>
    </xf>
    <xf numFmtId="0" fontId="149" fillId="0" borderId="0" xfId="30" applyFont="1"/>
    <xf numFmtId="0" fontId="150" fillId="0" borderId="0" xfId="30" applyFont="1" applyAlignment="1">
      <alignment horizontal="left" vertical="center"/>
    </xf>
    <xf numFmtId="0" fontId="150" fillId="0" borderId="0" xfId="30" applyFont="1" applyAlignment="1">
      <alignment horizontal="left"/>
    </xf>
    <xf numFmtId="0" fontId="150" fillId="0" borderId="0" xfId="30" applyFont="1"/>
    <xf numFmtId="0" fontId="151" fillId="0" borderId="0" xfId="30" applyFont="1" applyBorder="1" applyAlignment="1">
      <alignment horizontal="center"/>
    </xf>
    <xf numFmtId="0" fontId="150" fillId="0" borderId="19" xfId="30" applyFont="1" applyBorder="1" applyAlignment="1">
      <alignment horizontal="center" vertical="center" wrapText="1"/>
    </xf>
    <xf numFmtId="0" fontId="150" fillId="0" borderId="20" xfId="30" applyFont="1" applyBorder="1" applyAlignment="1">
      <alignment horizontal="center" vertical="center" wrapText="1"/>
    </xf>
    <xf numFmtId="0" fontId="150" fillId="0" borderId="282" xfId="30" applyFont="1" applyBorder="1" applyAlignment="1">
      <alignment horizontal="center" vertical="center" wrapText="1"/>
    </xf>
    <xf numFmtId="0" fontId="150" fillId="0" borderId="283" xfId="30" applyFont="1" applyBorder="1" applyAlignment="1">
      <alignment horizontal="center" vertical="center" wrapText="1"/>
    </xf>
    <xf numFmtId="0" fontId="150" fillId="0" borderId="284" xfId="30" applyFont="1" applyBorder="1" applyAlignment="1">
      <alignment horizontal="center" vertical="center" wrapText="1"/>
    </xf>
    <xf numFmtId="0" fontId="150" fillId="0" borderId="19" xfId="30" applyFont="1" applyBorder="1" applyAlignment="1">
      <alignment horizontal="center" vertical="top" wrapText="1"/>
    </xf>
    <xf numFmtId="0" fontId="150" fillId="0" borderId="20" xfId="30" applyFont="1" applyBorder="1" applyAlignment="1">
      <alignment horizontal="center" vertical="top" wrapText="1"/>
    </xf>
    <xf numFmtId="0" fontId="152" fillId="0" borderId="285" xfId="30" applyFont="1" applyBorder="1" applyAlignment="1">
      <alignment horizontal="center" vertical="top" wrapText="1"/>
    </xf>
    <xf numFmtId="0" fontId="152" fillId="0" borderId="286" xfId="30" applyFont="1" applyBorder="1" applyAlignment="1">
      <alignment horizontal="center" vertical="top" wrapText="1"/>
    </xf>
    <xf numFmtId="0" fontId="152" fillId="0" borderId="287" xfId="30" applyFont="1" applyBorder="1" applyAlignment="1">
      <alignment horizontal="center" vertical="top" wrapText="1"/>
    </xf>
    <xf numFmtId="0" fontId="150" fillId="0" borderId="19" xfId="30" applyFont="1" applyBorder="1" applyAlignment="1">
      <alignment horizontal="center" vertical="top"/>
    </xf>
    <xf numFmtId="0" fontId="150" fillId="0" borderId="20" xfId="30" applyFont="1" applyBorder="1" applyAlignment="1">
      <alignment horizontal="center" vertical="top"/>
    </xf>
    <xf numFmtId="0" fontId="150" fillId="0" borderId="288" xfId="30" applyFont="1" applyBorder="1" applyAlignment="1">
      <alignment horizontal="center" vertical="top"/>
    </xf>
    <xf numFmtId="0" fontId="150" fillId="0" borderId="289" xfId="30" applyFont="1" applyBorder="1" applyAlignment="1">
      <alignment horizontal="center" vertical="top"/>
    </xf>
    <xf numFmtId="0" fontId="150" fillId="0" borderId="23" xfId="30" applyFont="1" applyBorder="1" applyAlignment="1">
      <alignment horizontal="center" vertical="top"/>
    </xf>
    <xf numFmtId="0" fontId="152" fillId="0" borderId="278" xfId="30" applyFont="1" applyBorder="1" applyAlignment="1">
      <alignment horizontal="center" vertical="center" wrapText="1"/>
    </xf>
    <xf numFmtId="0" fontId="153" fillId="0" borderId="273" xfId="30" applyFont="1" applyBorder="1" applyAlignment="1">
      <alignment horizontal="center" vertical="top" wrapText="1"/>
    </xf>
    <xf numFmtId="0" fontId="153" fillId="0" borderId="274" xfId="30" applyFont="1" applyBorder="1" applyAlignment="1">
      <alignment horizontal="center" vertical="top" wrapText="1"/>
    </xf>
    <xf numFmtId="0" fontId="153" fillId="0" borderId="275" xfId="30" applyFont="1" applyBorder="1" applyAlignment="1">
      <alignment horizontal="center" vertical="top" wrapText="1"/>
    </xf>
    <xf numFmtId="0" fontId="150" fillId="0" borderId="19" xfId="30" applyFont="1" applyBorder="1" applyAlignment="1">
      <alignment horizontal="left" vertical="top"/>
    </xf>
    <xf numFmtId="0" fontId="150" fillId="0" borderId="23" xfId="30" applyFont="1" applyBorder="1" applyAlignment="1">
      <alignment horizontal="left" vertical="top"/>
    </xf>
    <xf numFmtId="0" fontId="152" fillId="0" borderId="24" xfId="30" applyFont="1" applyBorder="1" applyAlignment="1">
      <alignment horizontal="left" vertical="top" wrapText="1"/>
    </xf>
    <xf numFmtId="0" fontId="153" fillId="0" borderId="0" xfId="30" applyFont="1" applyAlignment="1">
      <alignment horizontal="left"/>
    </xf>
    <xf numFmtId="0" fontId="150" fillId="0" borderId="24" xfId="30" applyFont="1" applyBorder="1" applyAlignment="1">
      <alignment horizontal="center" vertical="center" wrapText="1"/>
    </xf>
    <xf numFmtId="0" fontId="150" fillId="0" borderId="0" xfId="30" applyFont="1" applyBorder="1" applyAlignment="1">
      <alignment horizontal="center" vertical="center" wrapText="1"/>
    </xf>
    <xf numFmtId="0" fontId="150" fillId="0" borderId="290" xfId="30" applyFont="1" applyBorder="1" applyAlignment="1">
      <alignment horizontal="center" vertical="center" wrapText="1"/>
    </xf>
    <xf numFmtId="0" fontId="150" fillId="0" borderId="291" xfId="30" applyFont="1" applyBorder="1" applyAlignment="1">
      <alignment horizontal="center" vertical="center" wrapText="1"/>
    </xf>
    <xf numFmtId="0" fontId="150" fillId="0" borderId="292" xfId="30" applyFont="1" applyBorder="1" applyAlignment="1">
      <alignment horizontal="center" vertical="center" wrapText="1"/>
    </xf>
    <xf numFmtId="0" fontId="150" fillId="0" borderId="56" xfId="30" applyFont="1" applyBorder="1" applyAlignment="1">
      <alignment horizontal="center" vertical="top" wrapText="1"/>
    </xf>
    <xf numFmtId="0" fontId="150" fillId="0" borderId="57" xfId="30" applyFont="1" applyBorder="1" applyAlignment="1">
      <alignment horizontal="center" vertical="top" wrapText="1"/>
    </xf>
    <xf numFmtId="0" fontId="150" fillId="0" borderId="141" xfId="30" applyFont="1" applyBorder="1" applyAlignment="1">
      <alignment horizontal="center"/>
    </xf>
    <xf numFmtId="0" fontId="150" fillId="0" borderId="5" xfId="30" applyFont="1" applyBorder="1" applyAlignment="1">
      <alignment horizontal="left" vertical="top" wrapText="1"/>
    </xf>
    <xf numFmtId="0" fontId="150" fillId="0" borderId="5" xfId="30" applyFont="1" applyBorder="1" applyAlignment="1">
      <alignment horizontal="left" vertical="top"/>
    </xf>
    <xf numFmtId="0" fontId="150" fillId="0" borderId="283" xfId="30" applyFont="1" applyBorder="1" applyAlignment="1">
      <alignment horizontal="left" vertical="top" wrapText="1"/>
    </xf>
    <xf numFmtId="0" fontId="150" fillId="0" borderId="154" xfId="30" applyFont="1" applyBorder="1" applyAlignment="1">
      <alignment horizontal="left" vertical="top" wrapText="1"/>
    </xf>
    <xf numFmtId="0" fontId="150" fillId="0" borderId="24" xfId="30" applyFont="1" applyBorder="1" applyAlignment="1">
      <alignment horizontal="center" vertical="top"/>
    </xf>
    <xf numFmtId="0" fontId="150" fillId="0" borderId="0" xfId="30" applyFont="1" applyBorder="1" applyAlignment="1">
      <alignment horizontal="center" vertical="top"/>
    </xf>
    <xf numFmtId="0" fontId="150" fillId="0" borderId="116" xfId="30" applyFont="1" applyBorder="1" applyAlignment="1">
      <alignment horizontal="center" vertical="top"/>
    </xf>
    <xf numFmtId="0" fontId="150" fillId="0" borderId="115" xfId="30" applyFont="1" applyBorder="1" applyAlignment="1">
      <alignment horizontal="center" vertical="top"/>
    </xf>
    <xf numFmtId="0" fontId="150" fillId="0" borderId="18" xfId="30" applyFont="1" applyBorder="1" applyAlignment="1">
      <alignment horizontal="center" vertical="top"/>
    </xf>
    <xf numFmtId="0" fontId="152" fillId="0" borderId="293" xfId="30" applyFont="1" applyBorder="1" applyAlignment="1">
      <alignment horizontal="center" vertical="center" wrapText="1"/>
    </xf>
    <xf numFmtId="0" fontId="150" fillId="0" borderId="19" xfId="30" applyFont="1" applyBorder="1" applyAlignment="1">
      <alignment horizontal="left" vertical="top" wrapText="1"/>
    </xf>
    <xf numFmtId="0" fontId="150" fillId="0" borderId="20" xfId="30" applyFont="1" applyBorder="1" applyAlignment="1">
      <alignment horizontal="left" vertical="top" wrapText="1"/>
    </xf>
    <xf numFmtId="0" fontId="150" fillId="0" borderId="21" xfId="30" applyFont="1" applyBorder="1" applyAlignment="1">
      <alignment horizontal="left" vertical="top" wrapText="1"/>
    </xf>
    <xf numFmtId="0" fontId="154" fillId="0" borderId="153" xfId="30" applyFont="1" applyBorder="1" applyAlignment="1">
      <alignment horizontal="left" vertical="top"/>
    </xf>
    <xf numFmtId="0" fontId="150" fillId="0" borderId="24" xfId="30" applyFont="1" applyBorder="1" applyAlignment="1">
      <alignment horizontal="left" vertical="top"/>
    </xf>
    <xf numFmtId="0" fontId="150" fillId="0" borderId="18" xfId="30" applyFont="1" applyBorder="1" applyAlignment="1">
      <alignment horizontal="left" vertical="top"/>
    </xf>
    <xf numFmtId="0" fontId="149" fillId="0" borderId="24" xfId="30" applyFont="1" applyBorder="1" applyAlignment="1">
      <alignment horizontal="left" vertical="top" wrapText="1"/>
    </xf>
    <xf numFmtId="0" fontId="150" fillId="0" borderId="56" xfId="30" applyFont="1" applyBorder="1" applyAlignment="1">
      <alignment horizontal="center" vertical="center" wrapText="1"/>
    </xf>
    <xf numFmtId="0" fontId="150" fillId="0" borderId="57" xfId="30" applyFont="1" applyBorder="1" applyAlignment="1">
      <alignment horizontal="center" vertical="center" wrapText="1"/>
    </xf>
    <xf numFmtId="0" fontId="150" fillId="0" borderId="282" xfId="30" applyFont="1" applyBorder="1" applyAlignment="1">
      <alignment vertical="top" wrapText="1"/>
    </xf>
    <xf numFmtId="0" fontId="150" fillId="0" borderId="283" xfId="30" applyFont="1" applyBorder="1" applyAlignment="1">
      <alignment vertical="top" wrapText="1"/>
    </xf>
    <xf numFmtId="0" fontId="150" fillId="0" borderId="284" xfId="30" applyFont="1" applyBorder="1" applyAlignment="1">
      <alignment vertical="top" wrapText="1"/>
    </xf>
    <xf numFmtId="0" fontId="150" fillId="0" borderId="282" xfId="30" applyFont="1" applyBorder="1" applyAlignment="1">
      <alignment vertical="top"/>
    </xf>
    <xf numFmtId="0" fontId="150" fillId="0" borderId="283" xfId="30" applyFont="1" applyBorder="1" applyAlignment="1">
      <alignment vertical="top"/>
    </xf>
    <xf numFmtId="0" fontId="150" fillId="0" borderId="142" xfId="30" applyFont="1" applyBorder="1" applyAlignment="1">
      <alignment vertical="top" wrapText="1"/>
    </xf>
    <xf numFmtId="0" fontId="150" fillId="0" borderId="294" xfId="30" applyFont="1" applyBorder="1" applyAlignment="1">
      <alignment vertical="top" wrapText="1"/>
    </xf>
    <xf numFmtId="0" fontId="150" fillId="0" borderId="144" xfId="30" applyFont="1" applyBorder="1" applyAlignment="1">
      <alignment horizontal="center"/>
    </xf>
    <xf numFmtId="0" fontId="150" fillId="0" borderId="1" xfId="30" applyFont="1" applyBorder="1" applyAlignment="1">
      <alignment horizontal="left" vertical="top" wrapText="1"/>
    </xf>
    <xf numFmtId="0" fontId="150" fillId="0" borderId="1" xfId="30" applyFont="1" applyBorder="1" applyAlignment="1">
      <alignment horizontal="left" vertical="top"/>
    </xf>
    <xf numFmtId="0" fontId="150" fillId="0" borderId="156" xfId="30" applyFont="1" applyBorder="1" applyAlignment="1">
      <alignment horizontal="left" vertical="top" wrapText="1"/>
    </xf>
    <xf numFmtId="0" fontId="150" fillId="0" borderId="24" xfId="30" applyFont="1" applyBorder="1" applyAlignment="1">
      <alignment horizontal="left" vertical="top" wrapText="1"/>
    </xf>
    <xf numFmtId="0" fontId="150" fillId="0" borderId="0" xfId="30" applyFont="1" applyBorder="1" applyAlignment="1">
      <alignment horizontal="left" vertical="top" wrapText="1"/>
    </xf>
    <xf numFmtId="0" fontId="150" fillId="0" borderId="16" xfId="30" applyFont="1" applyBorder="1" applyAlignment="1">
      <alignment horizontal="left" vertical="top" wrapText="1"/>
    </xf>
    <xf numFmtId="0" fontId="154" fillId="0" borderId="155" xfId="30" applyFont="1" applyBorder="1" applyAlignment="1">
      <alignment horizontal="left" vertical="top"/>
    </xf>
    <xf numFmtId="0" fontId="150" fillId="0" borderId="24" xfId="30" applyFont="1" applyBorder="1" applyAlignment="1">
      <alignment vertical="center" wrapText="1"/>
    </xf>
    <xf numFmtId="0" fontId="150" fillId="0" borderId="0" xfId="30" applyFont="1" applyBorder="1" applyAlignment="1">
      <alignment vertical="center" wrapText="1"/>
    </xf>
    <xf numFmtId="0" fontId="150" fillId="0" borderId="244" xfId="30" applyFont="1" applyBorder="1" applyAlignment="1">
      <alignment vertical="top" wrapText="1"/>
    </xf>
    <xf numFmtId="0" fontId="150" fillId="0" borderId="14" xfId="30" applyFont="1" applyBorder="1" applyAlignment="1">
      <alignment vertical="top" wrapText="1"/>
    </xf>
    <xf numFmtId="0" fontId="150" fillId="0" borderId="12" xfId="30" applyFont="1" applyBorder="1" applyAlignment="1">
      <alignment vertical="top" wrapText="1"/>
    </xf>
    <xf numFmtId="0" fontId="150" fillId="0" borderId="13" xfId="30" applyFont="1" applyBorder="1" applyAlignment="1">
      <alignment vertical="top" wrapText="1"/>
    </xf>
    <xf numFmtId="0" fontId="150" fillId="0" borderId="245" xfId="30" applyFont="1" applyBorder="1" applyAlignment="1">
      <alignment vertical="top" wrapText="1"/>
    </xf>
    <xf numFmtId="0" fontId="150" fillId="0" borderId="158" xfId="30" applyFont="1" applyBorder="1" applyAlignment="1">
      <alignment horizontal="center" vertical="center"/>
    </xf>
    <xf numFmtId="0" fontId="150" fillId="0" borderId="1" xfId="30" applyFont="1" applyBorder="1" applyAlignment="1">
      <alignment horizontal="center" vertical="center"/>
    </xf>
    <xf numFmtId="0" fontId="150" fillId="0" borderId="12" xfId="30" applyFont="1" applyBorder="1" applyAlignment="1">
      <alignment horizontal="left" vertical="top" wrapText="1"/>
    </xf>
    <xf numFmtId="0" fontId="150" fillId="0" borderId="14" xfId="30" applyFont="1" applyBorder="1" applyAlignment="1">
      <alignment horizontal="left" vertical="top" wrapText="1"/>
    </xf>
    <xf numFmtId="0" fontId="150" fillId="0" borderId="12" xfId="30" applyFont="1" applyBorder="1" applyAlignment="1">
      <alignment horizontal="left" vertical="center"/>
    </xf>
    <xf numFmtId="0" fontId="150" fillId="0" borderId="14" xfId="30" applyFont="1" applyBorder="1" applyAlignment="1">
      <alignment horizontal="left" vertical="center"/>
    </xf>
    <xf numFmtId="0" fontId="150" fillId="0" borderId="4" xfId="30" applyFont="1" applyBorder="1" applyAlignment="1">
      <alignment horizontal="left" vertical="top" wrapText="1"/>
    </xf>
    <xf numFmtId="0" fontId="150" fillId="0" borderId="13" xfId="30" applyFont="1" applyFill="1" applyBorder="1" applyAlignment="1">
      <alignment horizontal="left" vertical="center" wrapText="1"/>
    </xf>
    <xf numFmtId="0" fontId="150" fillId="0" borderId="156" xfId="30" applyFont="1" applyFill="1" applyBorder="1" applyAlignment="1">
      <alignment vertical="top" wrapText="1"/>
    </xf>
    <xf numFmtId="0" fontId="150" fillId="0" borderId="159" xfId="30" applyFont="1" applyBorder="1" applyAlignment="1">
      <alignment horizontal="center"/>
    </xf>
    <xf numFmtId="0" fontId="150" fillId="0" borderId="56" xfId="30" applyFont="1" applyBorder="1" applyAlignment="1">
      <alignment horizontal="center" vertical="top"/>
    </xf>
    <xf numFmtId="0" fontId="150" fillId="0" borderId="57" xfId="30" applyFont="1" applyBorder="1" applyAlignment="1">
      <alignment horizontal="center" vertical="top"/>
    </xf>
    <xf numFmtId="0" fontId="150" fillId="0" borderId="295" xfId="30" applyFont="1" applyBorder="1" applyAlignment="1">
      <alignment horizontal="center" vertical="top"/>
    </xf>
    <xf numFmtId="0" fontId="150" fillId="0" borderId="296" xfId="30" applyFont="1" applyBorder="1" applyAlignment="1">
      <alignment horizontal="center" vertical="top"/>
    </xf>
    <xf numFmtId="0" fontId="150" fillId="0" borderId="163" xfId="30" applyFont="1" applyBorder="1" applyAlignment="1">
      <alignment horizontal="center" vertical="top"/>
    </xf>
    <xf numFmtId="0" fontId="152" fillId="0" borderId="279" xfId="30" applyFont="1" applyBorder="1" applyAlignment="1">
      <alignment horizontal="center" vertical="center" wrapText="1"/>
    </xf>
    <xf numFmtId="0" fontId="150" fillId="0" borderId="157" xfId="30" applyFont="1" applyBorder="1" applyAlignment="1">
      <alignment horizontal="left" vertical="top" wrapText="1"/>
    </xf>
    <xf numFmtId="0" fontId="150" fillId="0" borderId="8" xfId="30" applyFont="1" applyBorder="1" applyAlignment="1">
      <alignment horizontal="left" vertical="top" wrapText="1"/>
    </xf>
    <xf numFmtId="0" fontId="150" fillId="0" borderId="7" xfId="30" applyFont="1" applyBorder="1" applyAlignment="1">
      <alignment horizontal="left" vertical="top" wrapText="1"/>
    </xf>
    <xf numFmtId="0" fontId="150" fillId="0" borderId="24" xfId="30" applyFont="1" applyBorder="1" applyAlignment="1">
      <alignment vertical="top" wrapText="1"/>
    </xf>
    <xf numFmtId="0" fontId="150" fillId="0" borderId="16" xfId="30" applyFont="1" applyBorder="1" applyAlignment="1">
      <alignment vertical="top" wrapText="1"/>
    </xf>
    <xf numFmtId="0" fontId="150" fillId="0" borderId="15" xfId="30" applyFont="1" applyBorder="1" applyAlignment="1">
      <alignment vertical="top" wrapText="1"/>
    </xf>
    <xf numFmtId="0" fontId="150" fillId="0" borderId="0" xfId="30" applyFont="1" applyBorder="1" applyAlignment="1">
      <alignment vertical="top" wrapText="1"/>
    </xf>
    <xf numFmtId="0" fontId="150" fillId="0" borderId="18" xfId="30" applyFont="1" applyBorder="1" applyAlignment="1">
      <alignment vertical="top" wrapText="1"/>
    </xf>
    <xf numFmtId="0" fontId="150" fillId="0" borderId="15" xfId="30" applyFont="1" applyBorder="1" applyAlignment="1">
      <alignment horizontal="left" vertical="top" wrapText="1"/>
    </xf>
    <xf numFmtId="0" fontId="155" fillId="0" borderId="15" xfId="30" applyFont="1" applyBorder="1" applyAlignment="1">
      <alignment horizontal="left" vertical="top" wrapText="1"/>
    </xf>
    <xf numFmtId="0" fontId="155" fillId="0" borderId="0" xfId="30" applyFont="1" applyBorder="1" applyAlignment="1">
      <alignment horizontal="left" vertical="top" wrapText="1"/>
    </xf>
    <xf numFmtId="0" fontId="155" fillId="0" borderId="14" xfId="30" applyFont="1" applyBorder="1" applyAlignment="1">
      <alignment horizontal="left" vertical="center" wrapText="1"/>
    </xf>
    <xf numFmtId="0" fontId="156" fillId="0" borderId="15" xfId="30" applyFont="1" applyBorder="1" applyAlignment="1">
      <alignment horizontal="left" vertical="center"/>
    </xf>
    <xf numFmtId="0" fontId="156" fillId="0" borderId="14" xfId="30" applyFont="1" applyBorder="1" applyAlignment="1">
      <alignment horizontal="left" vertical="center"/>
    </xf>
    <xf numFmtId="0" fontId="155" fillId="0" borderId="15" xfId="30" applyFont="1" applyBorder="1" applyAlignment="1">
      <alignment horizontal="left" vertical="center" wrapText="1"/>
    </xf>
    <xf numFmtId="0" fontId="155" fillId="0" borderId="0" xfId="30" applyFont="1" applyBorder="1" applyAlignment="1">
      <alignment horizontal="left" vertical="center" wrapText="1"/>
    </xf>
    <xf numFmtId="0" fontId="156" fillId="0" borderId="15" xfId="30" applyFont="1" applyFill="1" applyBorder="1" applyAlignment="1">
      <alignment horizontal="left" vertical="center" wrapText="1"/>
    </xf>
    <xf numFmtId="0" fontId="155" fillId="0" borderId="245" xfId="30" applyFont="1" applyFill="1" applyBorder="1" applyAlignment="1">
      <alignment horizontal="left" vertical="top" wrapText="1"/>
    </xf>
    <xf numFmtId="0" fontId="150" fillId="0" borderId="160" xfId="30" applyFont="1" applyBorder="1" applyAlignment="1">
      <alignment horizontal="center"/>
    </xf>
    <xf numFmtId="0" fontId="150" fillId="0" borderId="12" xfId="30" applyFont="1" applyBorder="1" applyAlignment="1">
      <alignment wrapText="1"/>
    </xf>
    <xf numFmtId="0" fontId="150" fillId="0" borderId="13" xfId="30" applyFont="1" applyBorder="1" applyAlignment="1">
      <alignment wrapText="1"/>
    </xf>
    <xf numFmtId="0" fontId="150" fillId="0" borderId="14" xfId="30" applyFont="1" applyBorder="1" applyAlignment="1">
      <alignment wrapText="1"/>
    </xf>
    <xf numFmtId="0" fontId="150" fillId="0" borderId="13" xfId="30" applyFont="1" applyBorder="1" applyAlignment="1"/>
    <xf numFmtId="0" fontId="150" fillId="0" borderId="14" xfId="30" applyFont="1" applyBorder="1" applyAlignment="1"/>
    <xf numFmtId="0" fontId="150" fillId="0" borderId="24" xfId="30" applyFont="1" applyBorder="1" applyAlignment="1">
      <alignment horizontal="left"/>
    </xf>
    <xf numFmtId="0" fontId="150" fillId="0" borderId="0" xfId="30" applyFont="1" applyBorder="1" applyAlignment="1">
      <alignment horizontal="left"/>
    </xf>
    <xf numFmtId="0" fontId="150" fillId="0" borderId="116" xfId="30" applyFont="1" applyBorder="1" applyAlignment="1">
      <alignment horizontal="left"/>
    </xf>
    <xf numFmtId="0" fontId="152" fillId="0" borderId="115" xfId="30" applyFont="1" applyBorder="1" applyAlignment="1">
      <alignment horizontal="left"/>
    </xf>
    <xf numFmtId="0" fontId="150" fillId="0" borderId="18" xfId="30" applyFont="1" applyBorder="1" applyAlignment="1">
      <alignment horizontal="left"/>
    </xf>
    <xf numFmtId="0" fontId="150" fillId="0" borderId="293" xfId="30" applyFont="1" applyBorder="1" applyAlignment="1"/>
    <xf numFmtId="0" fontId="157" fillId="0" borderId="15" xfId="30" applyFont="1" applyBorder="1" applyAlignment="1">
      <alignment horizontal="left" vertical="top" wrapText="1"/>
    </xf>
    <xf numFmtId="0" fontId="157" fillId="0" borderId="0" xfId="30" applyFont="1" applyBorder="1" applyAlignment="1">
      <alignment horizontal="left" vertical="top" wrapText="1"/>
    </xf>
    <xf numFmtId="0" fontId="155" fillId="0" borderId="16" xfId="30" applyFont="1" applyBorder="1" applyAlignment="1">
      <alignment horizontal="left" vertical="center" wrapText="1"/>
    </xf>
    <xf numFmtId="0" fontId="156" fillId="0" borderId="16" xfId="30" applyFont="1" applyBorder="1" applyAlignment="1">
      <alignment horizontal="left" vertical="center"/>
    </xf>
    <xf numFmtId="0" fontId="155" fillId="0" borderId="18" xfId="30" applyFont="1" applyFill="1" applyBorder="1" applyAlignment="1">
      <alignment horizontal="left" vertical="top" wrapText="1"/>
    </xf>
    <xf numFmtId="0" fontId="150" fillId="0" borderId="15" xfId="30" applyFont="1" applyBorder="1" applyAlignment="1">
      <alignment wrapText="1"/>
    </xf>
    <xf numFmtId="0" fontId="150" fillId="0" borderId="0" xfId="30" applyFont="1" applyBorder="1" applyAlignment="1">
      <alignment wrapText="1"/>
    </xf>
    <xf numFmtId="0" fontId="150" fillId="0" borderId="16" xfId="30" applyFont="1" applyBorder="1" applyAlignment="1">
      <alignment wrapText="1"/>
    </xf>
    <xf numFmtId="0" fontId="150" fillId="0" borderId="15" xfId="30" applyFont="1" applyBorder="1" applyAlignment="1"/>
    <xf numFmtId="0" fontId="150" fillId="0" borderId="0" xfId="30" applyFont="1" applyBorder="1" applyAlignment="1"/>
    <xf numFmtId="0" fontId="150" fillId="0" borderId="16" xfId="30" applyFont="1" applyBorder="1" applyAlignment="1"/>
    <xf numFmtId="0" fontId="153" fillId="0" borderId="115" xfId="30" applyFont="1" applyBorder="1" applyAlignment="1">
      <alignment horizontal="left"/>
    </xf>
    <xf numFmtId="0" fontId="150" fillId="0" borderId="6" xfId="30" applyFont="1" applyBorder="1" applyAlignment="1">
      <alignment vertical="top" wrapText="1"/>
    </xf>
    <xf numFmtId="0" fontId="150" fillId="0" borderId="7" xfId="30" applyFont="1" applyBorder="1" applyAlignment="1">
      <alignment vertical="top" wrapText="1"/>
    </xf>
    <xf numFmtId="0" fontId="150" fillId="0" borderId="8" xfId="30" applyFont="1" applyBorder="1" applyAlignment="1">
      <alignment vertical="top" wrapText="1"/>
    </xf>
    <xf numFmtId="0" fontId="150" fillId="0" borderId="6" xfId="30" applyFont="1" applyBorder="1" applyAlignment="1">
      <alignment horizontal="left" vertical="top" wrapText="1"/>
    </xf>
    <xf numFmtId="0" fontId="157" fillId="0" borderId="6" xfId="30" applyFont="1" applyBorder="1" applyAlignment="1">
      <alignment horizontal="left" vertical="top" wrapText="1"/>
    </xf>
    <xf numFmtId="0" fontId="157" fillId="0" borderId="8" xfId="30" applyFont="1" applyBorder="1" applyAlignment="1">
      <alignment horizontal="left" vertical="top" wrapText="1"/>
    </xf>
    <xf numFmtId="0" fontId="155" fillId="0" borderId="7" xfId="30" applyFont="1" applyBorder="1" applyAlignment="1">
      <alignment horizontal="left" vertical="center" wrapText="1"/>
    </xf>
    <xf numFmtId="0" fontId="156" fillId="0" borderId="6" xfId="30" applyFont="1" applyBorder="1" applyAlignment="1">
      <alignment horizontal="left" vertical="center"/>
    </xf>
    <xf numFmtId="0" fontId="156" fillId="0" borderId="7" xfId="30" applyFont="1" applyBorder="1" applyAlignment="1">
      <alignment horizontal="left" vertical="center"/>
    </xf>
    <xf numFmtId="0" fontId="155" fillId="0" borderId="6" xfId="30" applyFont="1" applyBorder="1" applyAlignment="1">
      <alignment horizontal="left" vertical="center" wrapText="1"/>
    </xf>
    <xf numFmtId="0" fontId="155" fillId="0" borderId="8" xfId="30" applyFont="1" applyBorder="1" applyAlignment="1">
      <alignment horizontal="left" vertical="center" wrapText="1"/>
    </xf>
    <xf numFmtId="0" fontId="156" fillId="0" borderId="6" xfId="30" applyFont="1" applyFill="1" applyBorder="1" applyAlignment="1">
      <alignment horizontal="left" vertical="center" wrapText="1"/>
    </xf>
    <xf numFmtId="0" fontId="155" fillId="0" borderId="240" xfId="30" applyFont="1" applyFill="1" applyBorder="1" applyAlignment="1">
      <alignment horizontal="left" vertical="top" wrapText="1"/>
    </xf>
    <xf numFmtId="0" fontId="150" fillId="0" borderId="12" xfId="30" applyFont="1" applyBorder="1" applyAlignment="1">
      <alignment horizontal="right"/>
    </xf>
    <xf numFmtId="0" fontId="150" fillId="0" borderId="14" xfId="30" applyFont="1" applyBorder="1" applyAlignment="1">
      <alignment horizontal="right"/>
    </xf>
    <xf numFmtId="0" fontId="150" fillId="0" borderId="158" xfId="30" applyFont="1" applyBorder="1" applyAlignment="1">
      <alignment horizontal="center" vertical="center" wrapText="1"/>
    </xf>
    <xf numFmtId="0" fontId="150" fillId="0" borderId="1" xfId="30" applyFont="1" applyBorder="1" applyAlignment="1">
      <alignment horizontal="center" vertical="center" wrapText="1"/>
    </xf>
    <xf numFmtId="0" fontId="155" fillId="0" borderId="12" xfId="30" applyFont="1" applyBorder="1" applyAlignment="1">
      <alignment horizontal="left" vertical="top" wrapText="1"/>
    </xf>
    <xf numFmtId="0" fontId="155" fillId="0" borderId="13" xfId="30" applyFont="1" applyBorder="1" applyAlignment="1">
      <alignment horizontal="left" vertical="top" wrapText="1"/>
    </xf>
    <xf numFmtId="0" fontId="155" fillId="0" borderId="14" xfId="30" applyFont="1" applyBorder="1" applyAlignment="1">
      <alignment horizontal="left" vertical="top" wrapText="1"/>
    </xf>
    <xf numFmtId="0" fontId="155" fillId="0" borderId="12" xfId="30" applyFont="1" applyBorder="1" applyAlignment="1">
      <alignment horizontal="left" vertical="center" wrapText="1"/>
    </xf>
    <xf numFmtId="0" fontId="155" fillId="0" borderId="13" xfId="30" applyFont="1" applyBorder="1" applyAlignment="1">
      <alignment horizontal="left" vertical="center" wrapText="1"/>
    </xf>
    <xf numFmtId="0" fontId="156" fillId="0" borderId="12" xfId="30" applyFont="1" applyFill="1" applyBorder="1" applyAlignment="1">
      <alignment horizontal="left" vertical="center" wrapText="1"/>
    </xf>
    <xf numFmtId="0" fontId="150" fillId="0" borderId="6" xfId="30" applyFont="1" applyBorder="1" applyAlignment="1">
      <alignment wrapText="1"/>
    </xf>
    <xf numFmtId="0" fontId="150" fillId="0" borderId="8" xfId="30" applyFont="1" applyBorder="1" applyAlignment="1">
      <alignment wrapText="1"/>
    </xf>
    <xf numFmtId="0" fontId="150" fillId="0" borderId="7" xfId="30" applyFont="1" applyBorder="1" applyAlignment="1">
      <alignment wrapText="1"/>
    </xf>
    <xf numFmtId="0" fontId="150" fillId="0" borderId="6" xfId="30" applyFont="1" applyBorder="1" applyAlignment="1"/>
    <xf numFmtId="0" fontId="150" fillId="0" borderId="8" xfId="30" applyFont="1" applyBorder="1" applyAlignment="1"/>
    <xf numFmtId="0" fontId="150" fillId="0" borderId="7" xfId="30" applyFont="1" applyBorder="1" applyAlignment="1"/>
    <xf numFmtId="0" fontId="150" fillId="0" borderId="240" xfId="30" applyFont="1" applyBorder="1" applyAlignment="1">
      <alignment vertical="top" wrapText="1"/>
    </xf>
    <xf numFmtId="0" fontId="150" fillId="0" borderId="6" xfId="30" applyFont="1" applyBorder="1" applyAlignment="1">
      <alignment horizontal="right"/>
    </xf>
    <xf numFmtId="0" fontId="150" fillId="0" borderId="7" xfId="30" applyFont="1" applyBorder="1" applyAlignment="1">
      <alignment horizontal="right"/>
    </xf>
    <xf numFmtId="0" fontId="150" fillId="0" borderId="278" xfId="30" applyFont="1" applyBorder="1" applyAlignment="1">
      <alignment horizontal="center"/>
    </xf>
    <xf numFmtId="0" fontId="155" fillId="0" borderId="16" xfId="30" applyFont="1" applyBorder="1" applyAlignment="1">
      <alignment horizontal="left" vertical="top" wrapText="1"/>
    </xf>
    <xf numFmtId="0" fontId="152" fillId="0" borderId="12" xfId="30" applyFont="1" applyBorder="1" applyAlignment="1">
      <alignment horizontal="left" vertical="top"/>
    </xf>
    <xf numFmtId="0" fontId="152" fillId="0" borderId="13" xfId="30" applyFont="1" applyBorder="1" applyAlignment="1">
      <alignment horizontal="left" vertical="top"/>
    </xf>
    <xf numFmtId="0" fontId="152" fillId="0" borderId="14" xfId="30" applyFont="1" applyBorder="1" applyAlignment="1">
      <alignment horizontal="left" vertical="top"/>
    </xf>
    <xf numFmtId="0" fontId="152" fillId="0" borderId="245" xfId="30" applyFont="1" applyBorder="1" applyAlignment="1">
      <alignment horizontal="left" vertical="top"/>
    </xf>
    <xf numFmtId="0" fontId="153" fillId="0" borderId="144" xfId="30" applyFont="1" applyBorder="1" applyAlignment="1">
      <alignment horizontal="center"/>
    </xf>
    <xf numFmtId="0" fontId="150" fillId="0" borderId="12" xfId="30" applyFont="1" applyBorder="1" applyAlignment="1">
      <alignment horizontal="left"/>
    </xf>
    <xf numFmtId="0" fontId="150" fillId="0" borderId="14" xfId="30" applyFont="1" applyBorder="1" applyAlignment="1">
      <alignment horizontal="left"/>
    </xf>
    <xf numFmtId="0" fontId="149" fillId="0" borderId="0" xfId="30" applyFont="1" applyAlignment="1">
      <alignment horizontal="right"/>
    </xf>
    <xf numFmtId="0" fontId="150" fillId="0" borderId="279" xfId="30" applyFont="1" applyBorder="1" applyAlignment="1">
      <alignment horizontal="center"/>
    </xf>
    <xf numFmtId="0" fontId="150" fillId="0" borderId="56" xfId="30" applyFont="1" applyBorder="1" applyAlignment="1">
      <alignment vertical="center" wrapText="1"/>
    </xf>
    <xf numFmtId="0" fontId="150" fillId="0" borderId="57" xfId="30" applyFont="1" applyBorder="1" applyAlignment="1">
      <alignment vertical="center" wrapText="1"/>
    </xf>
    <xf numFmtId="0" fontId="150" fillId="0" borderId="56" xfId="30" applyFont="1" applyBorder="1" applyAlignment="1">
      <alignment vertical="top" wrapText="1"/>
    </xf>
    <xf numFmtId="0" fontId="150" fillId="0" borderId="61" xfId="30" applyFont="1" applyBorder="1" applyAlignment="1">
      <alignment vertical="top" wrapText="1"/>
    </xf>
    <xf numFmtId="0" fontId="150" fillId="0" borderId="152" xfId="30" applyFont="1" applyBorder="1" applyAlignment="1">
      <alignment vertical="top" wrapText="1"/>
    </xf>
    <xf numFmtId="0" fontId="150" fillId="0" borderId="57" xfId="30" applyFont="1" applyBorder="1" applyAlignment="1">
      <alignment vertical="top" wrapText="1"/>
    </xf>
    <xf numFmtId="0" fontId="150" fillId="0" borderId="163" xfId="30" applyFont="1" applyBorder="1" applyAlignment="1">
      <alignment vertical="top" wrapText="1"/>
    </xf>
    <xf numFmtId="0" fontId="150" fillId="0" borderId="291" xfId="30" applyFont="1" applyBorder="1" applyAlignment="1">
      <alignment horizontal="left" vertical="top" wrapText="1"/>
    </xf>
    <xf numFmtId="0" fontId="155" fillId="0" borderId="152" xfId="30" applyFont="1" applyBorder="1" applyAlignment="1">
      <alignment horizontal="left" vertical="top" wrapText="1"/>
    </xf>
    <xf numFmtId="0" fontId="155" fillId="0" borderId="57" xfId="30" applyFont="1" applyBorder="1" applyAlignment="1">
      <alignment horizontal="left" vertical="top" wrapText="1"/>
    </xf>
    <xf numFmtId="0" fontId="155" fillId="0" borderId="61" xfId="30" applyFont="1" applyBorder="1" applyAlignment="1">
      <alignment horizontal="left" vertical="top" wrapText="1"/>
    </xf>
    <xf numFmtId="0" fontId="150" fillId="0" borderId="152" xfId="30" applyFont="1" applyBorder="1" applyAlignment="1">
      <alignment horizontal="left" vertical="top" wrapText="1"/>
    </xf>
    <xf numFmtId="0" fontId="150" fillId="0" borderId="61" xfId="30" applyFont="1" applyBorder="1" applyAlignment="1">
      <alignment horizontal="left" vertical="top" wrapText="1"/>
    </xf>
    <xf numFmtId="0" fontId="155" fillId="0" borderId="152" xfId="30" applyFont="1" applyBorder="1" applyAlignment="1">
      <alignment horizontal="left" vertical="center" wrapText="1"/>
    </xf>
    <xf numFmtId="0" fontId="155" fillId="0" borderId="57" xfId="30" applyFont="1" applyBorder="1" applyAlignment="1">
      <alignment horizontal="left" vertical="center" wrapText="1"/>
    </xf>
    <xf numFmtId="0" fontId="155" fillId="0" borderId="61" xfId="30" applyFont="1" applyBorder="1" applyAlignment="1">
      <alignment horizontal="left" vertical="center" wrapText="1"/>
    </xf>
    <xf numFmtId="0" fontId="156" fillId="0" borderId="152" xfId="30" applyFont="1" applyFill="1" applyBorder="1" applyAlignment="1">
      <alignment horizontal="left" vertical="center" wrapText="1"/>
    </xf>
    <xf numFmtId="0" fontId="150" fillId="0" borderId="150" xfId="30" applyFont="1" applyBorder="1" applyAlignment="1">
      <alignment horizontal="center"/>
    </xf>
    <xf numFmtId="0" fontId="152" fillId="0" borderId="152" xfId="30" applyFont="1" applyBorder="1" applyAlignment="1">
      <alignment horizontal="left" vertical="top"/>
    </xf>
    <xf numFmtId="0" fontId="152" fillId="0" borderId="57" xfId="30" applyFont="1" applyBorder="1" applyAlignment="1">
      <alignment horizontal="left" vertical="top"/>
    </xf>
    <xf numFmtId="0" fontId="152" fillId="0" borderId="61" xfId="30" applyFont="1" applyBorder="1" applyAlignment="1">
      <alignment horizontal="left" vertical="top"/>
    </xf>
    <xf numFmtId="0" fontId="152" fillId="0" borderId="163" xfId="30" applyFont="1" applyBorder="1" applyAlignment="1">
      <alignment horizontal="left" vertical="top"/>
    </xf>
    <xf numFmtId="0" fontId="150" fillId="0" borderId="56" xfId="30" applyFont="1" applyBorder="1" applyAlignment="1">
      <alignment horizontal="left"/>
    </xf>
    <xf numFmtId="0" fontId="150" fillId="0" borderId="57" xfId="30" applyFont="1" applyBorder="1" applyAlignment="1">
      <alignment horizontal="left"/>
    </xf>
    <xf numFmtId="0" fontId="150" fillId="0" borderId="295" xfId="30" applyFont="1" applyBorder="1" applyAlignment="1">
      <alignment horizontal="left"/>
    </xf>
    <xf numFmtId="0" fontId="153" fillId="0" borderId="296" xfId="30" applyFont="1" applyBorder="1" applyAlignment="1">
      <alignment horizontal="left"/>
    </xf>
    <xf numFmtId="0" fontId="150" fillId="0" borderId="163" xfId="30" applyFont="1" applyBorder="1" applyAlignment="1">
      <alignment horizontal="left"/>
    </xf>
    <xf numFmtId="0" fontId="150" fillId="0" borderId="279" xfId="30" applyFont="1" applyBorder="1" applyAlignment="1"/>
    <xf numFmtId="0" fontId="153" fillId="0" borderId="150" xfId="30" applyFont="1" applyBorder="1" applyAlignment="1">
      <alignment horizontal="center"/>
    </xf>
    <xf numFmtId="0" fontId="150" fillId="0" borderId="152" xfId="30" applyFont="1" applyBorder="1" applyAlignment="1">
      <alignment horizontal="left"/>
    </xf>
    <xf numFmtId="0" fontId="150" fillId="0" borderId="61" xfId="30" applyFont="1" applyBorder="1" applyAlignment="1">
      <alignment horizontal="left"/>
    </xf>
    <xf numFmtId="0" fontId="154" fillId="0" borderId="162" xfId="30" applyFont="1" applyBorder="1" applyAlignment="1">
      <alignment horizontal="left" vertical="top"/>
    </xf>
    <xf numFmtId="0" fontId="150" fillId="0" borderId="56" xfId="30" applyFont="1" applyBorder="1" applyAlignment="1">
      <alignment horizontal="left" vertical="top"/>
    </xf>
    <xf numFmtId="0" fontId="150" fillId="0" borderId="163" xfId="30" applyFont="1" applyBorder="1" applyAlignment="1">
      <alignment horizontal="left" vertical="top"/>
    </xf>
    <xf numFmtId="0" fontId="150" fillId="0" borderId="0" xfId="30" applyFont="1" applyAlignment="1">
      <alignment vertical="center"/>
    </xf>
    <xf numFmtId="0" fontId="150" fillId="0" borderId="23" xfId="30" applyFont="1" applyBorder="1" applyAlignment="1">
      <alignment horizontal="center" vertical="center" wrapText="1"/>
    </xf>
    <xf numFmtId="0" fontId="150" fillId="0" borderId="285" xfId="30" applyFont="1" applyBorder="1" applyAlignment="1">
      <alignment horizontal="center" vertical="top" wrapText="1"/>
    </xf>
    <xf numFmtId="0" fontId="150" fillId="0" borderId="286" xfId="30" applyFont="1" applyBorder="1" applyAlignment="1">
      <alignment horizontal="center" vertical="top" wrapText="1"/>
    </xf>
    <xf numFmtId="0" fontId="150" fillId="0" borderId="287" xfId="30" applyFont="1" applyBorder="1" applyAlignment="1">
      <alignment horizontal="center" vertical="top" wrapText="1"/>
    </xf>
    <xf numFmtId="0" fontId="150" fillId="0" borderId="274" xfId="30" applyFont="1" applyBorder="1" applyAlignment="1">
      <alignment horizontal="center" vertical="top" wrapText="1"/>
    </xf>
    <xf numFmtId="0" fontId="150" fillId="0" borderId="19" xfId="30" applyFont="1" applyBorder="1" applyAlignment="1">
      <alignment vertical="top"/>
    </xf>
    <xf numFmtId="0" fontId="150" fillId="0" borderId="20" xfId="30" applyFont="1" applyBorder="1" applyAlignment="1">
      <alignment vertical="top"/>
    </xf>
    <xf numFmtId="0" fontId="150" fillId="0" borderId="23" xfId="30" applyFont="1" applyBorder="1" applyAlignment="1">
      <alignment vertical="top"/>
    </xf>
    <xf numFmtId="0" fontId="149" fillId="0" borderId="0" xfId="30" applyFont="1" applyAlignment="1"/>
    <xf numFmtId="0" fontId="150" fillId="0" borderId="18" xfId="30" applyFont="1" applyBorder="1" applyAlignment="1">
      <alignment horizontal="center" vertical="center" wrapText="1"/>
    </xf>
    <xf numFmtId="0" fontId="150" fillId="0" borderId="163" xfId="30" applyFont="1" applyBorder="1" applyAlignment="1">
      <alignment horizontal="center" vertical="center" wrapText="1"/>
    </xf>
    <xf numFmtId="0" fontId="150" fillId="0" borderId="24" xfId="30" applyFont="1" applyBorder="1" applyAlignment="1">
      <alignment vertical="top"/>
    </xf>
    <xf numFmtId="0" fontId="150" fillId="0" borderId="0" xfId="30" applyFont="1" applyBorder="1" applyAlignment="1">
      <alignment vertical="top"/>
    </xf>
    <xf numFmtId="0" fontId="150" fillId="0" borderId="18" xfId="30" applyFont="1" applyBorder="1" applyAlignment="1">
      <alignment vertical="top"/>
    </xf>
    <xf numFmtId="0" fontId="150" fillId="0" borderId="159" xfId="30" applyFont="1" applyBorder="1" applyAlignment="1">
      <alignment vertical="center" wrapText="1"/>
    </xf>
    <xf numFmtId="0" fontId="150" fillId="0" borderId="5" xfId="30" applyFont="1" applyBorder="1" applyAlignment="1">
      <alignment vertical="center" wrapText="1"/>
    </xf>
    <xf numFmtId="0" fontId="150" fillId="0" borderId="5" xfId="30" applyFont="1" applyBorder="1" applyAlignment="1">
      <alignment vertical="top" wrapText="1"/>
    </xf>
    <xf numFmtId="0" fontId="152" fillId="0" borderId="142" xfId="30" applyFont="1" applyBorder="1" applyAlignment="1">
      <alignment vertical="top" wrapText="1"/>
    </xf>
    <xf numFmtId="0" fontId="150" fillId="0" borderId="158" xfId="30" applyFont="1" applyBorder="1" applyAlignment="1">
      <alignment horizontal="center"/>
    </xf>
    <xf numFmtId="0" fontId="150" fillId="0" borderId="19" xfId="30" applyFont="1" applyBorder="1" applyAlignment="1">
      <alignment vertical="center" wrapText="1"/>
    </xf>
    <xf numFmtId="0" fontId="150" fillId="0" borderId="20" xfId="30" applyFont="1" applyBorder="1" applyAlignment="1">
      <alignment vertical="center" wrapText="1"/>
    </xf>
    <xf numFmtId="0" fontId="150" fillId="0" borderId="2" xfId="30" applyFont="1" applyBorder="1" applyAlignment="1">
      <alignment horizontal="center" vertical="center"/>
    </xf>
    <xf numFmtId="0" fontId="150" fillId="0" borderId="15" xfId="30" applyFont="1" applyBorder="1" applyAlignment="1">
      <alignment horizontal="left"/>
    </xf>
    <xf numFmtId="0" fontId="150" fillId="0" borderId="16" xfId="30" applyFont="1" applyBorder="1" applyAlignment="1">
      <alignment horizontal="left"/>
    </xf>
    <xf numFmtId="0" fontId="150" fillId="0" borderId="13" xfId="30" applyFont="1" applyBorder="1" applyAlignment="1">
      <alignment horizontal="center" vertical="center"/>
    </xf>
    <xf numFmtId="0" fontId="150" fillId="0" borderId="14" xfId="30" applyFont="1" applyBorder="1" applyAlignment="1">
      <alignment horizontal="center" vertical="center"/>
    </xf>
    <xf numFmtId="0" fontId="150" fillId="0" borderId="1" xfId="30" applyFont="1" applyBorder="1" applyAlignment="1">
      <alignment vertical="top"/>
    </xf>
    <xf numFmtId="0" fontId="150" fillId="0" borderId="293" xfId="30" applyFont="1" applyBorder="1" applyAlignment="1">
      <alignment horizontal="center"/>
    </xf>
    <xf numFmtId="0" fontId="150" fillId="0" borderId="8" xfId="30" applyFont="1" applyBorder="1" applyAlignment="1">
      <alignment horizontal="center" vertical="center"/>
    </xf>
    <xf numFmtId="0" fontId="150" fillId="0" borderId="7" xfId="30" applyFont="1" applyBorder="1" applyAlignment="1">
      <alignment horizontal="center" vertical="center"/>
    </xf>
    <xf numFmtId="0" fontId="150" fillId="0" borderId="13" xfId="30" applyFont="1" applyBorder="1" applyAlignment="1">
      <alignment horizontal="center" vertical="center" wrapText="1"/>
    </xf>
    <xf numFmtId="0" fontId="150" fillId="0" borderId="14" xfId="30" applyFont="1" applyBorder="1" applyAlignment="1">
      <alignment horizontal="center" vertical="center" wrapText="1"/>
    </xf>
    <xf numFmtId="0" fontId="150" fillId="0" borderId="12" xfId="30" applyFont="1" applyBorder="1" applyAlignment="1"/>
    <xf numFmtId="0" fontId="150" fillId="0" borderId="152" xfId="30" applyFont="1" applyBorder="1" applyAlignment="1"/>
    <xf numFmtId="0" fontId="150" fillId="0" borderId="61" xfId="30" applyFont="1" applyBorder="1" applyAlignment="1"/>
    <xf numFmtId="0" fontId="150" fillId="0" borderId="57" xfId="30" applyFont="1" applyBorder="1" applyAlignment="1"/>
    <xf numFmtId="0" fontId="150" fillId="0" borderId="61" xfId="30" applyFont="1" applyBorder="1" applyAlignment="1">
      <alignment horizontal="center" vertical="center" wrapText="1"/>
    </xf>
    <xf numFmtId="0" fontId="150" fillId="0" borderId="56" xfId="30" applyFont="1" applyBorder="1" applyAlignment="1">
      <alignment vertical="top"/>
    </xf>
    <xf numFmtId="0" fontId="150" fillId="0" borderId="57" xfId="30" applyFont="1" applyBorder="1" applyAlignment="1">
      <alignment vertical="top"/>
    </xf>
    <xf numFmtId="0" fontId="150" fillId="0" borderId="163" xfId="30" applyFont="1" applyBorder="1" applyAlignment="1">
      <alignment vertical="top"/>
    </xf>
    <xf numFmtId="0" fontId="149" fillId="0" borderId="0" xfId="30" applyFont="1" applyAlignment="1">
      <alignment vertical="top"/>
    </xf>
    <xf numFmtId="0" fontId="152" fillId="0" borderId="19" xfId="30" applyFont="1" applyBorder="1" applyAlignment="1">
      <alignment horizontal="center" vertical="top" wrapText="1"/>
    </xf>
    <xf numFmtId="0" fontId="154" fillId="0" borderId="19" xfId="30" applyFont="1" applyBorder="1" applyAlignment="1">
      <alignment horizontal="center" vertical="center" wrapText="1"/>
    </xf>
    <xf numFmtId="0" fontId="154" fillId="0" borderId="20" xfId="30" applyFont="1" applyBorder="1" applyAlignment="1">
      <alignment horizontal="center" vertical="center" wrapText="1"/>
    </xf>
    <xf numFmtId="0" fontId="153" fillId="0" borderId="282" xfId="30" applyFont="1" applyBorder="1" applyAlignment="1">
      <alignment horizontal="center" vertical="center" wrapText="1"/>
    </xf>
    <xf numFmtId="0" fontId="153" fillId="0" borderId="283" xfId="30" applyFont="1" applyBorder="1" applyAlignment="1">
      <alignment horizontal="center" vertical="center" wrapText="1"/>
    </xf>
    <xf numFmtId="0" fontId="153" fillId="0" borderId="19" xfId="30" applyFont="1" applyBorder="1" applyAlignment="1">
      <alignment horizontal="center" vertical="top" wrapText="1"/>
    </xf>
    <xf numFmtId="0" fontId="153" fillId="0" borderId="20" xfId="30" applyFont="1" applyBorder="1" applyAlignment="1">
      <alignment horizontal="center" vertical="top" wrapText="1"/>
    </xf>
    <xf numFmtId="0" fontId="154" fillId="0" borderId="285" xfId="30" applyFont="1" applyBorder="1" applyAlignment="1">
      <alignment horizontal="center" vertical="center" textRotation="255" wrapText="1"/>
    </xf>
    <xf numFmtId="0" fontId="154" fillId="0" borderId="286" xfId="30" applyFont="1" applyBorder="1" applyAlignment="1">
      <alignment horizontal="center" vertical="center" textRotation="255" wrapText="1"/>
    </xf>
    <xf numFmtId="0" fontId="154" fillId="0" borderId="287" xfId="30" applyFont="1" applyBorder="1" applyAlignment="1">
      <alignment horizontal="center" vertical="center" textRotation="255" wrapText="1"/>
    </xf>
    <xf numFmtId="0" fontId="153" fillId="0" borderId="284" xfId="30" applyFont="1" applyBorder="1" applyAlignment="1">
      <alignment horizontal="center" vertical="center" wrapText="1"/>
    </xf>
    <xf numFmtId="0" fontId="152" fillId="0" borderId="297" xfId="30" applyFont="1" applyBorder="1" applyAlignment="1">
      <alignment horizontal="center" vertical="top" wrapText="1"/>
    </xf>
    <xf numFmtId="0" fontId="152" fillId="0" borderId="284" xfId="30" applyFont="1" applyBorder="1" applyAlignment="1">
      <alignment horizontal="center" vertical="top" wrapText="1"/>
    </xf>
    <xf numFmtId="0" fontId="153" fillId="0" borderId="273" xfId="30" applyFont="1" applyBorder="1" applyAlignment="1">
      <alignment horizontal="center" vertical="center" wrapText="1"/>
    </xf>
    <xf numFmtId="0" fontId="153" fillId="0" borderId="274" xfId="30" applyFont="1" applyBorder="1" applyAlignment="1">
      <alignment horizontal="center" vertical="center" wrapText="1"/>
    </xf>
    <xf numFmtId="0" fontId="153" fillId="0" borderId="278" xfId="30" applyFont="1" applyBorder="1" applyAlignment="1">
      <alignment vertical="top"/>
    </xf>
    <xf numFmtId="0" fontId="152" fillId="0" borderId="24" xfId="30" applyFont="1" applyBorder="1" applyAlignment="1">
      <alignment horizontal="center" vertical="top" wrapText="1"/>
    </xf>
    <xf numFmtId="0" fontId="150" fillId="0" borderId="24" xfId="30" applyFont="1" applyBorder="1" applyAlignment="1">
      <alignment horizontal="center" vertical="top" wrapText="1"/>
    </xf>
    <xf numFmtId="0" fontId="150" fillId="0" borderId="0" xfId="30" applyFont="1" applyBorder="1" applyAlignment="1">
      <alignment horizontal="center" vertical="top" wrapText="1"/>
    </xf>
    <xf numFmtId="0" fontId="154" fillId="0" borderId="24" xfId="30" applyFont="1" applyBorder="1" applyAlignment="1">
      <alignment horizontal="center" vertical="center" wrapText="1"/>
    </xf>
    <xf numFmtId="0" fontId="154" fillId="0" borderId="0" xfId="30" applyFont="1" applyBorder="1" applyAlignment="1">
      <alignment horizontal="center" vertical="center" wrapText="1"/>
    </xf>
    <xf numFmtId="0" fontId="153" fillId="0" borderId="290" xfId="30" applyFont="1" applyBorder="1" applyAlignment="1">
      <alignment horizontal="center" vertical="center" wrapText="1"/>
    </xf>
    <xf numFmtId="0" fontId="153" fillId="0" borderId="291" xfId="30" applyFont="1" applyBorder="1" applyAlignment="1">
      <alignment horizontal="center" vertical="center" wrapText="1"/>
    </xf>
    <xf numFmtId="0" fontId="153" fillId="0" borderId="56" xfId="30" applyFont="1" applyBorder="1" applyAlignment="1">
      <alignment horizontal="center" vertical="top" wrapText="1"/>
    </xf>
    <xf numFmtId="0" fontId="153" fillId="0" borderId="57" xfId="30" applyFont="1" applyBorder="1" applyAlignment="1">
      <alignment horizontal="center" vertical="top" wrapText="1"/>
    </xf>
    <xf numFmtId="0" fontId="153" fillId="0" borderId="159" xfId="30" applyFont="1" applyBorder="1" applyAlignment="1">
      <alignment horizontal="center" vertical="center"/>
    </xf>
    <xf numFmtId="0" fontId="153" fillId="0" borderId="5" xfId="30" applyFont="1" applyBorder="1" applyAlignment="1">
      <alignment horizontal="center" vertical="center"/>
    </xf>
    <xf numFmtId="0" fontId="153" fillId="0" borderId="5" xfId="30" applyFont="1" applyBorder="1" applyAlignment="1">
      <alignment horizontal="left" vertical="top" wrapText="1"/>
    </xf>
    <xf numFmtId="0" fontId="153" fillId="0" borderId="154" xfId="30" applyFont="1" applyBorder="1" applyAlignment="1">
      <alignment horizontal="left" vertical="top" wrapText="1"/>
    </xf>
    <xf numFmtId="0" fontId="153" fillId="0" borderId="158" xfId="30" applyFont="1" applyBorder="1" applyAlignment="1">
      <alignment horizontal="center" vertical="center" wrapText="1"/>
    </xf>
    <xf numFmtId="0" fontId="153" fillId="0" borderId="1" xfId="30" applyFont="1" applyBorder="1" applyAlignment="1">
      <alignment horizontal="center" vertical="center" wrapText="1"/>
    </xf>
    <xf numFmtId="0" fontId="153" fillId="0" borderId="156" xfId="30" applyFont="1" applyBorder="1" applyAlignment="1">
      <alignment horizontal="center" vertical="center" wrapText="1"/>
    </xf>
    <xf numFmtId="0" fontId="152" fillId="0" borderId="91" xfId="30" applyFont="1" applyBorder="1" applyAlignment="1">
      <alignment horizontal="center" vertical="top" wrapText="1"/>
    </xf>
    <xf numFmtId="0" fontId="152" fillId="0" borderId="156" xfId="30" applyFont="1" applyBorder="1" applyAlignment="1">
      <alignment horizontal="center" vertical="top" wrapText="1"/>
    </xf>
    <xf numFmtId="0" fontId="153" fillId="0" borderId="19" xfId="30" applyFont="1" applyBorder="1" applyAlignment="1">
      <alignment horizontal="left" vertical="top" wrapText="1"/>
    </xf>
    <xf numFmtId="0" fontId="153" fillId="0" borderId="20" xfId="30" applyFont="1" applyBorder="1" applyAlignment="1">
      <alignment horizontal="left" vertical="top" wrapText="1"/>
    </xf>
    <xf numFmtId="0" fontId="153" fillId="0" borderId="21" xfId="30" applyFont="1" applyBorder="1" applyAlignment="1">
      <alignment horizontal="left" vertical="top" wrapText="1"/>
    </xf>
    <xf numFmtId="0" fontId="152" fillId="0" borderId="153" xfId="30" applyFont="1" applyBorder="1" applyAlignment="1">
      <alignment horizontal="left" vertical="center"/>
    </xf>
    <xf numFmtId="0" fontId="153" fillId="0" borderId="293" xfId="30" applyFont="1" applyBorder="1" applyAlignment="1">
      <alignment vertical="top"/>
    </xf>
    <xf numFmtId="0" fontId="152" fillId="0" borderId="56" xfId="30" applyFont="1" applyBorder="1" applyAlignment="1">
      <alignment horizontal="center" vertical="top" wrapText="1"/>
    </xf>
    <xf numFmtId="0" fontId="154" fillId="0" borderId="56" xfId="30" applyFont="1" applyBorder="1" applyAlignment="1">
      <alignment horizontal="center" vertical="center" wrapText="1"/>
    </xf>
    <xf numFmtId="0" fontId="154" fillId="0" borderId="57" xfId="30" applyFont="1" applyBorder="1" applyAlignment="1">
      <alignment horizontal="center" vertical="center" wrapText="1"/>
    </xf>
    <xf numFmtId="0" fontId="153" fillId="0" borderId="298" xfId="30" applyFont="1" applyBorder="1" applyAlignment="1">
      <alignment horizontal="left" vertical="top" wrapText="1"/>
    </xf>
    <xf numFmtId="0" fontId="153" fillId="0" borderId="294" xfId="30" applyFont="1" applyBorder="1" applyAlignment="1">
      <alignment horizontal="left" vertical="top" wrapText="1"/>
    </xf>
    <xf numFmtId="0" fontId="153" fillId="0" borderId="143" xfId="30" applyFont="1" applyBorder="1" applyAlignment="1">
      <alignment horizontal="left" vertical="top" wrapText="1"/>
    </xf>
    <xf numFmtId="0" fontId="153" fillId="0" borderId="159" xfId="30" applyFont="1" applyBorder="1" applyAlignment="1">
      <alignment horizontal="center" vertical="center" wrapText="1"/>
    </xf>
    <xf numFmtId="0" fontId="153" fillId="0" borderId="5" xfId="30" applyFont="1" applyBorder="1" applyAlignment="1">
      <alignment horizontal="center" vertical="center" wrapText="1"/>
    </xf>
    <xf numFmtId="0" fontId="153" fillId="0" borderId="5" xfId="30" applyFont="1" applyBorder="1" applyAlignment="1">
      <alignment vertical="top" wrapText="1"/>
    </xf>
    <xf numFmtId="0" fontId="153" fillId="0" borderId="158" xfId="30" applyFont="1" applyBorder="1" applyAlignment="1">
      <alignment horizontal="center" vertical="center"/>
    </xf>
    <xf numFmtId="0" fontId="153" fillId="0" borderId="1" xfId="30" applyFont="1" applyBorder="1" applyAlignment="1">
      <alignment horizontal="center" vertical="center"/>
    </xf>
    <xf numFmtId="0" fontId="153" fillId="0" borderId="1" xfId="30" applyFont="1" applyBorder="1" applyAlignment="1">
      <alignment horizontal="left" vertical="top" wrapText="1"/>
    </xf>
    <xf numFmtId="0" fontId="153" fillId="0" borderId="156" xfId="30" applyFont="1" applyBorder="1" applyAlignment="1">
      <alignment horizontal="left" vertical="top" wrapText="1"/>
    </xf>
    <xf numFmtId="0" fontId="153" fillId="0" borderId="24" xfId="30" applyFont="1" applyBorder="1" applyAlignment="1">
      <alignment horizontal="left" vertical="top" wrapText="1"/>
    </xf>
    <xf numFmtId="0" fontId="153" fillId="0" borderId="0" xfId="30" applyFont="1" applyBorder="1" applyAlignment="1">
      <alignment horizontal="left" vertical="top" wrapText="1"/>
    </xf>
    <xf numFmtId="0" fontId="153" fillId="0" borderId="16" xfId="30" applyFont="1" applyBorder="1" applyAlignment="1">
      <alignment horizontal="left" vertical="top" wrapText="1"/>
    </xf>
    <xf numFmtId="0" fontId="152" fillId="0" borderId="155" xfId="30" applyFont="1" applyBorder="1" applyAlignment="1">
      <alignment horizontal="left" vertical="center"/>
    </xf>
    <xf numFmtId="0" fontId="153" fillId="0" borderId="299" xfId="30" applyFont="1" applyBorder="1" applyAlignment="1">
      <alignment vertical="top" wrapText="1"/>
    </xf>
    <xf numFmtId="0" fontId="153" fillId="0" borderId="0" xfId="30" applyFont="1" applyBorder="1" applyAlignment="1">
      <alignment vertical="top" wrapText="1"/>
    </xf>
    <xf numFmtId="0" fontId="153" fillId="0" borderId="24" xfId="30" applyFont="1" applyBorder="1" applyAlignment="1">
      <alignment vertical="top" wrapText="1"/>
    </xf>
    <xf numFmtId="0" fontId="153" fillId="0" borderId="15" xfId="30" applyFont="1" applyBorder="1" applyAlignment="1">
      <alignment vertical="top" wrapText="1"/>
    </xf>
    <xf numFmtId="0" fontId="153" fillId="0" borderId="24" xfId="30" applyFont="1" applyBorder="1" applyAlignment="1">
      <alignment horizontal="center" vertical="center"/>
    </xf>
    <xf numFmtId="0" fontId="153" fillId="0" borderId="0" xfId="30" applyFont="1" applyBorder="1" applyAlignment="1">
      <alignment horizontal="center" vertical="center"/>
    </xf>
    <xf numFmtId="0" fontId="153" fillId="0" borderId="16" xfId="30" applyFont="1" applyBorder="1" applyAlignment="1">
      <alignment vertical="top" wrapText="1"/>
    </xf>
    <xf numFmtId="0" fontId="153" fillId="0" borderId="12" xfId="30" applyFont="1" applyBorder="1" applyAlignment="1">
      <alignment horizontal="left" vertical="center"/>
    </xf>
    <xf numFmtId="0" fontId="153" fillId="0" borderId="14" xfId="30" applyFont="1" applyBorder="1" applyAlignment="1">
      <alignment horizontal="left" vertical="center"/>
    </xf>
    <xf numFmtId="0" fontId="153" fillId="0" borderId="14" xfId="30" applyFont="1" applyBorder="1" applyAlignment="1">
      <alignment horizontal="left" vertical="top" wrapText="1"/>
    </xf>
    <xf numFmtId="0" fontId="153" fillId="0" borderId="4" xfId="30" applyFont="1" applyBorder="1" applyAlignment="1">
      <alignment horizontal="left" vertical="top" wrapText="1"/>
    </xf>
    <xf numFmtId="0" fontId="153" fillId="0" borderId="13" xfId="30" applyFont="1" applyFill="1" applyBorder="1" applyAlignment="1">
      <alignment horizontal="left" vertical="center" wrapText="1"/>
    </xf>
    <xf numFmtId="0" fontId="153" fillId="0" borderId="156" xfId="30" applyFont="1" applyFill="1" applyBorder="1" applyAlignment="1">
      <alignment vertical="top" wrapText="1"/>
    </xf>
    <xf numFmtId="0" fontId="153" fillId="0" borderId="292" xfId="30" applyFont="1" applyBorder="1" applyAlignment="1">
      <alignment horizontal="center" vertical="center" wrapText="1"/>
    </xf>
    <xf numFmtId="0" fontId="152" fillId="0" borderId="147" xfId="30" applyFont="1" applyBorder="1" applyAlignment="1">
      <alignment horizontal="center" vertical="top" wrapText="1"/>
    </xf>
    <xf numFmtId="0" fontId="152" fillId="0" borderId="292" xfId="30" applyFont="1" applyBorder="1" applyAlignment="1">
      <alignment horizontal="center" vertical="top" wrapText="1"/>
    </xf>
    <xf numFmtId="0" fontId="153" fillId="0" borderId="8" xfId="30" applyFont="1" applyBorder="1" applyAlignment="1">
      <alignment horizontal="left" vertical="top" wrapText="1"/>
    </xf>
    <xf numFmtId="0" fontId="153" fillId="0" borderId="7" xfId="30" applyFont="1" applyBorder="1" applyAlignment="1">
      <alignment horizontal="left" vertical="top" wrapText="1"/>
    </xf>
    <xf numFmtId="0" fontId="153" fillId="0" borderId="300" xfId="30" applyFont="1" applyBorder="1" applyAlignment="1">
      <alignment vertical="top" wrapText="1"/>
    </xf>
    <xf numFmtId="0" fontId="4" fillId="0" borderId="24" xfId="30" applyFont="1" applyBorder="1"/>
    <xf numFmtId="0" fontId="153" fillId="0" borderId="16" xfId="30" applyFont="1" applyBorder="1" applyAlignment="1">
      <alignment horizontal="center" vertical="center"/>
    </xf>
    <xf numFmtId="0" fontId="153" fillId="0" borderId="15" xfId="30" applyFont="1" applyBorder="1" applyAlignment="1"/>
    <xf numFmtId="0" fontId="153" fillId="0" borderId="16" xfId="30" applyFont="1" applyBorder="1" applyAlignment="1"/>
    <xf numFmtId="0" fontId="153" fillId="0" borderId="15" xfId="30" applyFont="1" applyBorder="1" applyAlignment="1">
      <alignment horizontal="left"/>
    </xf>
    <xf numFmtId="0" fontId="153" fillId="0" borderId="0" xfId="30" applyFont="1" applyBorder="1" applyAlignment="1"/>
    <xf numFmtId="0" fontId="153" fillId="0" borderId="18" xfId="30" applyFont="1" applyBorder="1" applyAlignment="1"/>
    <xf numFmtId="0" fontId="153" fillId="0" borderId="24" xfId="30" applyFont="1" applyBorder="1" applyAlignment="1">
      <alignment horizontal="left"/>
    </xf>
    <xf numFmtId="0" fontId="153" fillId="0" borderId="0" xfId="30" applyFont="1" applyBorder="1" applyAlignment="1">
      <alignment horizontal="left"/>
    </xf>
    <xf numFmtId="0" fontId="153" fillId="0" borderId="18" xfId="30" applyFont="1" applyBorder="1" applyAlignment="1">
      <alignment horizontal="left"/>
    </xf>
    <xf numFmtId="0" fontId="153" fillId="0" borderId="244" xfId="30" applyFont="1" applyBorder="1" applyAlignment="1">
      <alignment horizontal="center" vertical="center"/>
    </xf>
    <xf numFmtId="0" fontId="153" fillId="0" borderId="14" xfId="30" applyFont="1" applyBorder="1" applyAlignment="1">
      <alignment horizontal="center" vertical="center"/>
    </xf>
    <xf numFmtId="0" fontId="153" fillId="0" borderId="1" xfId="30" applyFont="1" applyBorder="1" applyAlignment="1">
      <alignment vertical="top"/>
    </xf>
    <xf numFmtId="0" fontId="153" fillId="0" borderId="1" xfId="30" applyFont="1" applyBorder="1" applyAlignment="1">
      <alignment horizontal="left" vertical="top"/>
    </xf>
    <xf numFmtId="0" fontId="153" fillId="0" borderId="16" xfId="30" applyFont="1" applyBorder="1" applyAlignment="1">
      <alignment horizontal="left"/>
    </xf>
    <xf numFmtId="0" fontId="153" fillId="0" borderId="157" xfId="30" applyFont="1" applyBorder="1" applyAlignment="1">
      <alignment horizontal="center" vertical="center"/>
    </xf>
    <xf numFmtId="0" fontId="153" fillId="0" borderId="7" xfId="30" applyFont="1" applyBorder="1" applyAlignment="1">
      <alignment horizontal="center" vertical="center"/>
    </xf>
    <xf numFmtId="0" fontId="153" fillId="0" borderId="12" xfId="30" applyFont="1" applyBorder="1" applyAlignment="1">
      <alignment horizontal="right"/>
    </xf>
    <xf numFmtId="0" fontId="153" fillId="0" borderId="14" xfId="30" applyFont="1" applyBorder="1" applyAlignment="1">
      <alignment horizontal="right"/>
    </xf>
    <xf numFmtId="0" fontId="153" fillId="0" borderId="6" xfId="30" applyFont="1" applyBorder="1" applyAlignment="1">
      <alignment horizontal="right"/>
    </xf>
    <xf numFmtId="0" fontId="153" fillId="0" borderId="7" xfId="30" applyFont="1" applyBorder="1" applyAlignment="1">
      <alignment horizontal="right"/>
    </xf>
    <xf numFmtId="0" fontId="153" fillId="0" borderId="244" xfId="30" applyFont="1" applyBorder="1" applyAlignment="1">
      <alignment horizontal="center" vertical="center" wrapText="1"/>
    </xf>
    <xf numFmtId="0" fontId="153" fillId="0" borderId="14" xfId="30" applyFont="1" applyBorder="1" applyAlignment="1">
      <alignment horizontal="center" vertical="center" wrapText="1"/>
    </xf>
    <xf numFmtId="0" fontId="152" fillId="0" borderId="12" xfId="30" applyFont="1" applyBorder="1" applyAlignment="1"/>
    <xf numFmtId="0" fontId="152" fillId="0" borderId="14" xfId="30" applyFont="1" applyBorder="1" applyAlignment="1"/>
    <xf numFmtId="0" fontId="152" fillId="0" borderId="245" xfId="30" applyFont="1" applyBorder="1" applyAlignment="1"/>
    <xf numFmtId="0" fontId="153" fillId="0" borderId="244" xfId="30" applyFont="1" applyBorder="1" applyAlignment="1">
      <alignment vertical="top" wrapText="1"/>
    </xf>
    <xf numFmtId="0" fontId="153" fillId="0" borderId="14" xfId="30" applyFont="1" applyBorder="1" applyAlignment="1">
      <alignment vertical="top" wrapText="1"/>
    </xf>
    <xf numFmtId="0" fontId="153" fillId="0" borderId="12" xfId="30" applyFont="1" applyBorder="1" applyAlignment="1"/>
    <xf numFmtId="0" fontId="153" fillId="0" borderId="14" xfId="30" applyFont="1" applyBorder="1" applyAlignment="1"/>
    <xf numFmtId="0" fontId="153" fillId="0" borderId="56" xfId="30" applyFont="1" applyBorder="1" applyAlignment="1">
      <alignment horizontal="left" vertical="top" wrapText="1"/>
    </xf>
    <xf numFmtId="0" fontId="153" fillId="0" borderId="301" xfId="30" applyFont="1" applyBorder="1" applyAlignment="1">
      <alignment vertical="top" wrapText="1"/>
    </xf>
    <xf numFmtId="0" fontId="153" fillId="0" borderId="57" xfId="30" applyFont="1" applyBorder="1" applyAlignment="1">
      <alignment vertical="top" wrapText="1"/>
    </xf>
    <xf numFmtId="0" fontId="153" fillId="0" borderId="56" xfId="30" applyFont="1" applyBorder="1" applyAlignment="1">
      <alignment vertical="top" wrapText="1"/>
    </xf>
    <xf numFmtId="0" fontId="4" fillId="0" borderId="56" xfId="30" applyFont="1" applyBorder="1"/>
    <xf numFmtId="0" fontId="153" fillId="0" borderId="152" xfId="30" applyFont="1" applyBorder="1" applyAlignment="1">
      <alignment vertical="top" wrapText="1"/>
    </xf>
    <xf numFmtId="0" fontId="153" fillId="0" borderId="291" xfId="30" applyFont="1" applyBorder="1" applyAlignment="1">
      <alignment horizontal="left" vertical="top" wrapText="1"/>
    </xf>
    <xf numFmtId="0" fontId="153" fillId="0" borderId="56" xfId="30" applyFont="1" applyBorder="1" applyAlignment="1">
      <alignment horizontal="center" vertical="center" wrapText="1"/>
    </xf>
    <xf numFmtId="0" fontId="153" fillId="0" borderId="61" xfId="30" applyFont="1" applyBorder="1" applyAlignment="1">
      <alignment horizontal="center" vertical="center" wrapText="1"/>
    </xf>
    <xf numFmtId="0" fontId="152" fillId="0" borderId="152" xfId="30" applyFont="1" applyBorder="1" applyAlignment="1"/>
    <xf numFmtId="0" fontId="152" fillId="0" borderId="61" xfId="30" applyFont="1" applyBorder="1" applyAlignment="1"/>
    <xf numFmtId="0" fontId="152" fillId="0" borderId="163" xfId="30" applyFont="1" applyBorder="1" applyAlignment="1"/>
    <xf numFmtId="0" fontId="153" fillId="0" borderId="57" xfId="30" applyFont="1" applyBorder="1" applyAlignment="1">
      <alignment horizontal="left"/>
    </xf>
    <xf numFmtId="0" fontId="153" fillId="0" borderId="163" xfId="30" applyFont="1" applyBorder="1" applyAlignment="1">
      <alignment horizontal="left"/>
    </xf>
    <xf numFmtId="0" fontId="153" fillId="0" borderId="61" xfId="30" applyFont="1" applyBorder="1" applyAlignment="1">
      <alignment vertical="top" wrapText="1"/>
    </xf>
    <xf numFmtId="0" fontId="153" fillId="0" borderId="152" xfId="30" applyFont="1" applyBorder="1" applyAlignment="1"/>
    <xf numFmtId="0" fontId="153" fillId="0" borderId="61" xfId="30" applyFont="1" applyBorder="1" applyAlignment="1"/>
    <xf numFmtId="0" fontId="152" fillId="0" borderId="162" xfId="30" applyFont="1" applyBorder="1" applyAlignment="1">
      <alignment horizontal="left" vertical="center"/>
    </xf>
    <xf numFmtId="0" fontId="153" fillId="0" borderId="279" xfId="30" applyFont="1" applyBorder="1" applyAlignment="1">
      <alignment vertical="top"/>
    </xf>
    <xf numFmtId="0" fontId="158" fillId="0" borderId="0" xfId="40" applyFont="1" applyAlignment="1">
      <alignment vertical="center"/>
    </xf>
    <xf numFmtId="0" fontId="159" fillId="0" borderId="0" xfId="40" applyFont="1" applyAlignment="1">
      <alignment horizontal="centerContinuous" vertical="center"/>
    </xf>
    <xf numFmtId="0" fontId="122" fillId="0" borderId="0" xfId="40" applyFont="1" applyAlignment="1">
      <alignment vertical="center"/>
    </xf>
    <xf numFmtId="0" fontId="122" fillId="0" borderId="1" xfId="40" applyFont="1" applyBorder="1" applyAlignment="1">
      <alignment horizontal="left" vertical="center" wrapText="1" indent="1"/>
    </xf>
    <xf numFmtId="0" fontId="158" fillId="0" borderId="1" xfId="40" applyFont="1" applyBorder="1" applyAlignment="1">
      <alignment horizontal="center" vertical="center" textRotation="255"/>
    </xf>
    <xf numFmtId="0" fontId="158" fillId="0" borderId="1" xfId="40" applyFont="1" applyBorder="1" applyAlignment="1">
      <alignment horizontal="center" vertical="center" textRotation="255" wrapText="1"/>
    </xf>
    <xf numFmtId="0" fontId="122" fillId="0" borderId="1" xfId="40" applyFont="1" applyBorder="1" applyAlignment="1">
      <alignment horizontal="left" vertical="center" wrapText="1"/>
    </xf>
    <xf numFmtId="0" fontId="158" fillId="0" borderId="12" xfId="40" applyFont="1" applyBorder="1" applyAlignment="1">
      <alignment horizontal="left" vertical="center" wrapText="1" indent="1"/>
    </xf>
    <xf numFmtId="0" fontId="158" fillId="0" borderId="13" xfId="40" applyFont="1" applyBorder="1" applyAlignment="1">
      <alignment horizontal="left" vertical="center" wrapText="1" indent="1"/>
    </xf>
    <xf numFmtId="0" fontId="158" fillId="0" borderId="13" xfId="40" applyFont="1" applyBorder="1" applyAlignment="1">
      <alignment horizontal="center" vertical="center"/>
    </xf>
    <xf numFmtId="0" fontId="158" fillId="0" borderId="14" xfId="40" applyFont="1" applyBorder="1" applyAlignment="1">
      <alignment horizontal="center" vertical="center"/>
    </xf>
    <xf numFmtId="0" fontId="122" fillId="0" borderId="0" xfId="40" applyFont="1" applyAlignment="1">
      <alignment horizontal="left" vertical="center" indent="1"/>
    </xf>
    <xf numFmtId="0" fontId="158" fillId="0" borderId="0" xfId="40" applyFont="1" applyAlignment="1">
      <alignment horizontal="left" vertical="center" indent="1"/>
    </xf>
    <xf numFmtId="0" fontId="158" fillId="0" borderId="15" xfId="40" applyFont="1" applyBorder="1" applyAlignment="1">
      <alignment horizontal="left" vertical="center" wrapText="1" indent="1"/>
    </xf>
    <xf numFmtId="0" fontId="158" fillId="0" borderId="0" xfId="40" applyFont="1" applyBorder="1" applyAlignment="1">
      <alignment horizontal="left" vertical="center" wrapText="1" indent="1"/>
    </xf>
    <xf numFmtId="0" fontId="158" fillId="0" borderId="0" xfId="40" applyFont="1" applyBorder="1" applyAlignment="1">
      <alignment horizontal="center" vertical="center"/>
    </xf>
    <xf numFmtId="0" fontId="158" fillId="0" borderId="16" xfId="40" applyFont="1" applyBorder="1" applyAlignment="1">
      <alignment horizontal="center" vertical="center"/>
    </xf>
    <xf numFmtId="0" fontId="122" fillId="0" borderId="0" xfId="40" applyFont="1" applyAlignment="1">
      <alignment vertical="center" wrapText="1"/>
    </xf>
    <xf numFmtId="0" fontId="158" fillId="0" borderId="0" xfId="40" applyFont="1" applyBorder="1" applyAlignment="1">
      <alignment horizontal="left" vertical="center" indent="1"/>
    </xf>
    <xf numFmtId="0" fontId="158" fillId="0" borderId="16" xfId="40" applyFont="1" applyBorder="1" applyAlignment="1">
      <alignment horizontal="left" vertical="center" indent="1"/>
    </xf>
    <xf numFmtId="0" fontId="122" fillId="0" borderId="0" xfId="40" applyFont="1" applyAlignment="1">
      <alignment horizontal="left" vertical="center" wrapText="1"/>
    </xf>
    <xf numFmtId="0" fontId="158" fillId="0" borderId="1" xfId="40" applyFont="1" applyBorder="1" applyAlignment="1">
      <alignment horizontal="left" vertical="center" indent="1"/>
    </xf>
    <xf numFmtId="0" fontId="122" fillId="0" borderId="1" xfId="40" applyFont="1" applyBorder="1" applyAlignment="1">
      <alignment horizontal="left" vertical="center" indent="1" shrinkToFit="1"/>
    </xf>
    <xf numFmtId="0" fontId="122" fillId="0" borderId="1" xfId="40" applyFont="1" applyBorder="1" applyAlignment="1">
      <alignment horizontal="right" vertical="center" wrapText="1" indent="1"/>
    </xf>
    <xf numFmtId="0" fontId="122" fillId="0" borderId="1" xfId="40" applyFont="1" applyBorder="1" applyAlignment="1">
      <alignment horizontal="left" vertical="center" wrapText="1" indent="2"/>
    </xf>
    <xf numFmtId="0" fontId="158" fillId="0" borderId="1" xfId="40" applyFont="1" applyBorder="1" applyAlignment="1">
      <alignment horizontal="left" vertical="center" indent="2"/>
    </xf>
    <xf numFmtId="0" fontId="158" fillId="0" borderId="1" xfId="40" applyFont="1" applyBorder="1" applyAlignment="1">
      <alignment horizontal="left" vertical="center" wrapText="1" indent="1"/>
    </xf>
    <xf numFmtId="0" fontId="158" fillId="0" borderId="6" xfId="40" applyFont="1" applyBorder="1" applyAlignment="1">
      <alignment horizontal="left" vertical="center" wrapText="1" indent="1"/>
    </xf>
    <xf numFmtId="0" fontId="158" fillId="0" borderId="8" xfId="40" applyFont="1" applyBorder="1" applyAlignment="1">
      <alignment horizontal="left" vertical="center" wrapText="1" indent="1"/>
    </xf>
    <xf numFmtId="0" fontId="158" fillId="0" borderId="8" xfId="40" applyFont="1" applyBorder="1" applyAlignment="1">
      <alignment horizontal="left" vertical="center" indent="1"/>
    </xf>
    <xf numFmtId="0" fontId="158" fillId="0" borderId="7" xfId="40" applyFont="1" applyBorder="1" applyAlignment="1">
      <alignment horizontal="left" vertical="center" indent="1"/>
    </xf>
    <xf numFmtId="0" fontId="122" fillId="0" borderId="12" xfId="40" applyFont="1" applyBorder="1" applyAlignment="1">
      <alignment horizontal="left" vertical="center" wrapText="1" indent="1"/>
    </xf>
    <xf numFmtId="0" fontId="122" fillId="0" borderId="13" xfId="40" applyFont="1" applyBorder="1" applyAlignment="1">
      <alignment horizontal="left" vertical="center" wrapText="1" indent="1"/>
    </xf>
    <xf numFmtId="0" fontId="122" fillId="0" borderId="0" xfId="40" applyFont="1" applyAlignment="1">
      <alignment horizontal="left" vertical="center"/>
    </xf>
    <xf numFmtId="0" fontId="122" fillId="0" borderId="15" xfId="40" applyFont="1" applyBorder="1" applyAlignment="1">
      <alignment horizontal="left" vertical="center" wrapText="1" indent="1"/>
    </xf>
    <xf numFmtId="0" fontId="122" fillId="0" borderId="0" xfId="40" applyFont="1" applyBorder="1" applyAlignment="1">
      <alignment horizontal="left" vertical="center" wrapText="1" indent="1"/>
    </xf>
    <xf numFmtId="0" fontId="160" fillId="0" borderId="1" xfId="40" applyFont="1" applyBorder="1" applyAlignment="1">
      <alignment horizontal="right" vertical="center" wrapText="1" indent="1"/>
    </xf>
    <xf numFmtId="0" fontId="122" fillId="0" borderId="0" xfId="40" applyFont="1" applyAlignment="1">
      <alignment horizontal="right" vertical="center"/>
    </xf>
    <xf numFmtId="0" fontId="122" fillId="0" borderId="6" xfId="40" applyFont="1" applyBorder="1" applyAlignment="1">
      <alignment horizontal="left" vertical="center" wrapText="1" indent="1"/>
    </xf>
    <xf numFmtId="0" fontId="122" fillId="0" borderId="8" xfId="40" applyFont="1" applyBorder="1" applyAlignment="1">
      <alignment horizontal="left" vertical="center" wrapText="1" indent="1"/>
    </xf>
    <xf numFmtId="0" fontId="158" fillId="0" borderId="0" xfId="40" applyFont="1">
      <alignment vertical="center"/>
    </xf>
    <xf numFmtId="0" fontId="161" fillId="0" borderId="0" xfId="40" applyFont="1" applyAlignment="1">
      <alignment horizontal="centerContinuous" vertical="center"/>
    </xf>
    <xf numFmtId="0" fontId="13" fillId="0" borderId="0" xfId="40" applyFont="1" applyAlignment="1">
      <alignment horizontal="centerContinuous" vertical="center"/>
    </xf>
    <xf numFmtId="0" fontId="158" fillId="0" borderId="12" xfId="40" applyFont="1" applyBorder="1" applyAlignment="1">
      <alignment horizontal="left" vertical="center" indent="1"/>
    </xf>
    <xf numFmtId="0" fontId="158" fillId="0" borderId="13" xfId="40" applyFont="1" applyBorder="1" applyAlignment="1">
      <alignment horizontal="left" vertical="center" indent="1"/>
    </xf>
    <xf numFmtId="0" fontId="158" fillId="0" borderId="14" xfId="40" applyFont="1" applyBorder="1" applyAlignment="1">
      <alignment horizontal="left" vertical="center" indent="1"/>
    </xf>
    <xf numFmtId="0" fontId="158" fillId="0" borderId="14" xfId="40" applyFont="1" applyBorder="1" applyAlignment="1">
      <alignment horizontal="left" vertical="center" wrapText="1" indent="1"/>
    </xf>
    <xf numFmtId="0" fontId="158" fillId="0" borderId="4" xfId="40" applyFont="1" applyBorder="1" applyAlignment="1">
      <alignment horizontal="left" vertical="center" indent="1"/>
    </xf>
    <xf numFmtId="0" fontId="158" fillId="0" borderId="2" xfId="40" applyFont="1" applyBorder="1" applyAlignment="1">
      <alignment horizontal="center" vertical="center" textRotation="255" wrapText="1"/>
    </xf>
    <xf numFmtId="0" fontId="158" fillId="0" borderId="10" xfId="40" applyFont="1" applyBorder="1" applyAlignment="1">
      <alignment horizontal="center" vertical="center" textRotation="255" wrapText="1"/>
    </xf>
    <xf numFmtId="0" fontId="158" fillId="0" borderId="91" xfId="40" applyFont="1" applyBorder="1" applyAlignment="1">
      <alignment horizontal="center" vertical="center" textRotation="255" wrapText="1"/>
    </xf>
    <xf numFmtId="0" fontId="158" fillId="0" borderId="15" xfId="40" applyFont="1" applyBorder="1" applyAlignment="1">
      <alignment horizontal="left" vertical="center" indent="1"/>
    </xf>
    <xf numFmtId="0" fontId="158" fillId="0" borderId="16" xfId="40" applyFont="1" applyBorder="1" applyAlignment="1">
      <alignment horizontal="left" vertical="center" wrapText="1" indent="1"/>
    </xf>
    <xf numFmtId="0" fontId="158" fillId="0" borderId="17" xfId="40" applyFont="1" applyBorder="1" applyAlignment="1">
      <alignment horizontal="left" vertical="center" indent="1"/>
    </xf>
    <xf numFmtId="0" fontId="158" fillId="0" borderId="0" xfId="40" applyFont="1" applyAlignment="1">
      <alignment horizontal="left" vertical="center" wrapText="1" indent="1"/>
    </xf>
    <xf numFmtId="0" fontId="158" fillId="0" borderId="6" xfId="40" applyFont="1" applyBorder="1" applyAlignment="1">
      <alignment horizontal="left" vertical="center" indent="1"/>
    </xf>
    <xf numFmtId="0" fontId="158" fillId="0" borderId="7" xfId="40" applyFont="1" applyBorder="1" applyAlignment="1">
      <alignment horizontal="left" vertical="center" wrapText="1" indent="1"/>
    </xf>
    <xf numFmtId="0" fontId="158" fillId="0" borderId="5" xfId="40" applyFont="1" applyBorder="1" applyAlignment="1">
      <alignment horizontal="left" vertical="center" indent="1"/>
    </xf>
    <xf numFmtId="0" fontId="158" fillId="0" borderId="0" xfId="40" applyFont="1" applyBorder="1" applyAlignment="1">
      <alignment horizontal="left" vertical="center"/>
    </xf>
    <xf numFmtId="0" fontId="158" fillId="0" borderId="16" xfId="40" applyFont="1" applyBorder="1" applyAlignment="1">
      <alignment horizontal="left" vertical="center"/>
    </xf>
    <xf numFmtId="0" fontId="158" fillId="0" borderId="8" xfId="40" applyFont="1" applyBorder="1" applyAlignment="1">
      <alignment horizontal="left" vertical="center"/>
    </xf>
    <xf numFmtId="0" fontId="158" fillId="0" borderId="7" xfId="40" applyFont="1" applyBorder="1" applyAlignment="1">
      <alignment horizontal="left" vertical="center"/>
    </xf>
    <xf numFmtId="0" fontId="162" fillId="0" borderId="0" xfId="40" applyFont="1" applyAlignment="1">
      <alignment horizontal="centerContinuous" vertical="center"/>
    </xf>
    <xf numFmtId="0" fontId="158" fillId="0" borderId="0" xfId="40" applyFont="1" applyAlignment="1">
      <alignment horizontal="centerContinuous" vertical="center"/>
    </xf>
    <xf numFmtId="0" fontId="122" fillId="0" borderId="1" xfId="40" applyFont="1" applyBorder="1" applyAlignment="1">
      <alignment horizontal="distributed" vertical="center" indent="1"/>
    </xf>
    <xf numFmtId="0" fontId="122" fillId="0" borderId="1" xfId="40" applyFont="1" applyBorder="1" applyAlignment="1">
      <alignment horizontal="center" vertical="center"/>
    </xf>
    <xf numFmtId="0" fontId="122" fillId="0" borderId="2" xfId="40" applyFont="1" applyBorder="1" applyAlignment="1">
      <alignment horizontal="center" vertical="center"/>
    </xf>
    <xf numFmtId="0" fontId="122" fillId="0" borderId="10" xfId="40" applyFont="1" applyBorder="1" applyAlignment="1">
      <alignment horizontal="center" vertical="center"/>
    </xf>
    <xf numFmtId="0" fontId="122" fillId="0" borderId="91" xfId="40" applyFont="1" applyBorder="1" applyAlignment="1">
      <alignment horizontal="center" vertical="center"/>
    </xf>
    <xf numFmtId="0" fontId="122" fillId="0" borderId="15" xfId="40" applyFont="1" applyBorder="1" applyAlignment="1">
      <alignment horizontal="left" vertical="center"/>
    </xf>
    <xf numFmtId="0" fontId="122" fillId="0" borderId="1" xfId="40" applyFont="1" applyBorder="1" applyAlignment="1">
      <alignment horizontal="left" vertical="center" indent="1"/>
    </xf>
    <xf numFmtId="0" fontId="122" fillId="0" borderId="12" xfId="40" applyFont="1" applyBorder="1" applyAlignment="1">
      <alignment horizontal="left" vertical="center" indent="1"/>
    </xf>
    <xf numFmtId="0" fontId="122" fillId="0" borderId="13" xfId="40" applyFont="1" applyBorder="1" applyAlignment="1">
      <alignment horizontal="left" vertical="center" indent="1"/>
    </xf>
    <xf numFmtId="0" fontId="122" fillId="0" borderId="14" xfId="40" applyFont="1" applyBorder="1" applyAlignment="1">
      <alignment horizontal="left" vertical="center" indent="1"/>
    </xf>
    <xf numFmtId="0" fontId="122" fillId="0" borderId="2" xfId="40" applyFont="1" applyBorder="1" applyAlignment="1">
      <alignment horizontal="center" vertical="center" textRotation="255" wrapText="1"/>
    </xf>
    <xf numFmtId="0" fontId="122" fillId="0" borderId="10" xfId="40" applyFont="1" applyBorder="1" applyAlignment="1">
      <alignment horizontal="center" vertical="center" textRotation="255" wrapText="1"/>
    </xf>
    <xf numFmtId="0" fontId="122" fillId="0" borderId="91" xfId="40" applyFont="1" applyBorder="1" applyAlignment="1">
      <alignment horizontal="center" vertical="center" textRotation="255" wrapText="1"/>
    </xf>
    <xf numFmtId="0" fontId="122" fillId="0" borderId="6" xfId="40" applyFont="1" applyBorder="1" applyAlignment="1">
      <alignment horizontal="left" vertical="center" indent="1"/>
    </xf>
    <xf numFmtId="0" fontId="122" fillId="0" borderId="8" xfId="40" applyFont="1" applyBorder="1" applyAlignment="1">
      <alignment horizontal="left" vertical="center" indent="1"/>
    </xf>
    <xf numFmtId="0" fontId="122" fillId="0" borderId="7" xfId="40" applyFont="1" applyBorder="1" applyAlignment="1">
      <alignment horizontal="left" vertical="center" indent="1"/>
    </xf>
    <xf numFmtId="0" fontId="33" fillId="0" borderId="0" xfId="16" applyFont="1" applyAlignment="1">
      <alignment horizontal="center" vertical="center"/>
    </xf>
    <xf numFmtId="0" fontId="115" fillId="0" borderId="0" xfId="0" applyFont="1" applyAlignment="1">
      <alignment horizontal="left" vertical="center" indent="1"/>
    </xf>
    <xf numFmtId="178" fontId="34" fillId="0" borderId="0" xfId="0" applyNumberFormat="1" applyFont="1" applyAlignment="1">
      <alignment horizontal="center" vertical="center"/>
    </xf>
    <xf numFmtId="0" fontId="34" fillId="0" borderId="0" xfId="0" applyFont="1" applyAlignment="1">
      <alignment horizontal="left" vertical="center" indent="1"/>
    </xf>
    <xf numFmtId="0" fontId="13" fillId="0" borderId="0" xfId="0" applyFont="1" applyAlignment="1">
      <alignment vertical="center" wrapText="1"/>
    </xf>
    <xf numFmtId="0" fontId="163" fillId="0" borderId="0" xfId="0" applyFont="1" applyAlignment="1">
      <alignment horizontal="center" vertical="center"/>
    </xf>
    <xf numFmtId="0" fontId="163" fillId="0" borderId="0" xfId="0" applyFont="1" applyAlignment="1">
      <alignment horizontal="center" vertical="center" wrapText="1"/>
    </xf>
    <xf numFmtId="0" fontId="164" fillId="0" borderId="0" xfId="0" applyFont="1" applyAlignment="1">
      <alignment horizontal="right" vertical="center" wrapText="1"/>
    </xf>
    <xf numFmtId="0" fontId="13" fillId="0" borderId="0" xfId="0" applyFont="1" applyAlignment="1">
      <alignment horizontal="justify" vertical="center"/>
    </xf>
    <xf numFmtId="0" fontId="13" fillId="0" borderId="0" xfId="0" applyFont="1" applyAlignment="1">
      <alignment horizontal="center" vertical="center" wrapText="1"/>
    </xf>
    <xf numFmtId="0" fontId="30" fillId="0" borderId="0" xfId="0" applyFont="1" applyAlignment="1">
      <alignment horizontal="justify" vertical="center"/>
    </xf>
    <xf numFmtId="0" fontId="16" fillId="0" borderId="0" xfId="0" applyFont="1" applyAlignment="1">
      <alignment horizontal="justify" vertical="center"/>
    </xf>
    <xf numFmtId="0" fontId="16" fillId="0" borderId="0" xfId="0" applyFont="1" applyAlignment="1">
      <alignment horizontal="right" vertical="center"/>
    </xf>
    <xf numFmtId="0" fontId="13" fillId="0" borderId="0" xfId="0" applyFont="1" applyAlignment="1">
      <alignment horizontal="left" vertical="center" wrapText="1"/>
    </xf>
    <xf numFmtId="0" fontId="16" fillId="0" borderId="0" xfId="0" applyFont="1" applyAlignment="1">
      <alignment horizontal="left" vertical="center" indent="2"/>
    </xf>
    <xf numFmtId="0" fontId="16" fillId="0" borderId="0" xfId="0" applyFont="1" applyAlignment="1">
      <alignment vertical="center"/>
    </xf>
    <xf numFmtId="0" fontId="13" fillId="0" borderId="1" xfId="0" applyFont="1" applyBorder="1" applyAlignment="1">
      <alignment horizontal="distributed" vertical="center" wrapText="1" indent="1"/>
    </xf>
    <xf numFmtId="0" fontId="13" fillId="0" borderId="1" xfId="0" applyFont="1" applyBorder="1" applyAlignment="1">
      <alignment horizontal="left" vertical="center" wrapText="1"/>
    </xf>
    <xf numFmtId="0" fontId="13" fillId="0" borderId="0" xfId="0" applyFont="1" applyAlignment="1">
      <alignment horizontal="right" vertical="center"/>
    </xf>
    <xf numFmtId="0" fontId="115" fillId="0" borderId="0" xfId="0" applyFont="1" applyAlignment="1">
      <alignment horizontal="justify" vertical="center" wrapText="1"/>
    </xf>
    <xf numFmtId="0" fontId="115" fillId="0" borderId="0" xfId="0" applyFont="1" applyAlignment="1">
      <alignment vertical="center" wrapText="1"/>
    </xf>
    <xf numFmtId="0" fontId="115" fillId="0" borderId="0" xfId="0" applyFont="1" applyAlignment="1">
      <alignment vertical="center"/>
    </xf>
    <xf numFmtId="0" fontId="115" fillId="0" borderId="0" xfId="0" applyFont="1" applyAlignment="1">
      <alignment horizontal="left" vertical="center" wrapText="1"/>
    </xf>
    <xf numFmtId="0" fontId="115" fillId="0" borderId="0" xfId="0" applyFont="1" applyFill="1" applyAlignment="1">
      <alignment horizontal="center" vertical="center"/>
    </xf>
    <xf numFmtId="0" fontId="0" fillId="0" borderId="15" xfId="0" applyBorder="1" applyAlignment="1">
      <alignment vertical="center"/>
    </xf>
    <xf numFmtId="0" fontId="0" fillId="0" borderId="16" xfId="0" applyBorder="1" applyAlignment="1">
      <alignment vertical="center"/>
    </xf>
    <xf numFmtId="0" fontId="0" fillId="0" borderId="15" xfId="0" applyBorder="1" applyAlignment="1">
      <alignment horizontal="left" vertical="center"/>
    </xf>
    <xf numFmtId="0" fontId="36" fillId="0" borderId="15" xfId="0" applyFont="1" applyBorder="1" applyAlignment="1">
      <alignment vertical="center"/>
    </xf>
    <xf numFmtId="0" fontId="36" fillId="0" borderId="16" xfId="0" applyFont="1" applyBorder="1" applyAlignment="1">
      <alignment vertical="center"/>
    </xf>
    <xf numFmtId="0" fontId="34" fillId="0" borderId="0" xfId="0" applyFont="1" applyAlignment="1">
      <alignment horizontal="right" vertical="center" indent="1"/>
    </xf>
    <xf numFmtId="0" fontId="36" fillId="0" borderId="13" xfId="0" applyFont="1" applyBorder="1" applyAlignment="1">
      <alignment vertical="center"/>
    </xf>
    <xf numFmtId="0" fontId="34" fillId="0" borderId="0" xfId="0" applyFont="1" applyAlignment="1">
      <alignment vertical="top" wrapText="1"/>
    </xf>
    <xf numFmtId="0" fontId="34" fillId="0" borderId="1" xfId="0" applyFont="1" applyBorder="1" applyAlignment="1">
      <alignment horizontal="center" vertical="top" wrapText="1"/>
    </xf>
    <xf numFmtId="0" fontId="34" fillId="0" borderId="1" xfId="0" applyFont="1" applyBorder="1" applyAlignment="1">
      <alignment horizontal="justify" vertical="center" wrapText="1"/>
    </xf>
    <xf numFmtId="0" fontId="34" fillId="0" borderId="4" xfId="0" applyFont="1" applyBorder="1" applyAlignment="1">
      <alignment horizontal="center" vertical="center" wrapText="1"/>
    </xf>
    <xf numFmtId="0" fontId="0" fillId="0" borderId="15" xfId="0" applyFont="1" applyBorder="1" applyAlignment="1">
      <alignment horizontal="left" vertical="center" shrinkToFit="1"/>
    </xf>
    <xf numFmtId="0" fontId="34" fillId="0" borderId="1" xfId="0" applyFont="1" applyBorder="1" applyAlignment="1">
      <alignment horizontal="left" vertical="center" wrapText="1" indent="1"/>
    </xf>
    <xf numFmtId="0" fontId="34" fillId="0" borderId="17" xfId="0" applyFont="1" applyBorder="1" applyAlignment="1">
      <alignment horizontal="center" vertical="center" wrapText="1"/>
    </xf>
    <xf numFmtId="0" fontId="34" fillId="0" borderId="5" xfId="0" applyFont="1" applyBorder="1" applyAlignment="1">
      <alignment horizontal="center" vertical="center" wrapText="1"/>
    </xf>
    <xf numFmtId="0" fontId="0" fillId="0" borderId="13" xfId="0" applyBorder="1">
      <alignment vertical="center"/>
    </xf>
    <xf numFmtId="0" fontId="36" fillId="0" borderId="13" xfId="31" applyFont="1" applyBorder="1" applyAlignment="1">
      <alignment horizontal="center" vertical="center"/>
    </xf>
    <xf numFmtId="0" fontId="36" fillId="0" borderId="0" xfId="0" applyFont="1" applyBorder="1" applyAlignment="1">
      <alignment vertical="center"/>
    </xf>
  </cellXfs>
  <cellStyles count="42">
    <cellStyle name="Excel Built-in Comma [0]" xfId="1"/>
    <cellStyle name="パーセント 2" xfId="2"/>
    <cellStyle name="桁区切り 2" xfId="3"/>
    <cellStyle name="桁区切り_n_28.kakekin_syunousyo_daishi" xfId="4"/>
    <cellStyle name="桁区切り_syousi_buy_c" xfId="5"/>
    <cellStyle name="桁区切り_工事別受け払い簿" xfId="6"/>
    <cellStyle name="標準" xfId="0" builtinId="0"/>
    <cellStyle name="標準 2" xfId="7"/>
    <cellStyle name="標準 2 2" xfId="8"/>
    <cellStyle name="標準 2 2_工事打合せ簿（様式）" xfId="9"/>
    <cellStyle name="標準 3" xfId="10"/>
    <cellStyle name="標準 3 2" xfId="11"/>
    <cellStyle name="標準 4" xfId="12"/>
    <cellStyle name="標準 5" xfId="13"/>
    <cellStyle name="標準 6" xfId="14"/>
    <cellStyle name="標準 7" xfId="15"/>
    <cellStyle name="標準 8" xfId="16"/>
    <cellStyle name="標準 9" xfId="17"/>
    <cellStyle name="標準_(サンプル)20100528施工体制台帳管理表案" xfId="18"/>
    <cellStyle name="標準_001389107" xfId="19"/>
    <cellStyle name="標準_001752849" xfId="20"/>
    <cellStyle name="標準_01 材料使用届_2019（エクセル変換）" xfId="21"/>
    <cellStyle name="標準_1730369187_doc_10_0 (1)" xfId="22"/>
    <cellStyle name="標準_sagyouinmeibo" xfId="23"/>
    <cellStyle name="標準_saishitauketuuchisho250201" xfId="24"/>
    <cellStyle name="標準_saishitauketuuchisho250201_8" xfId="25"/>
    <cellStyle name="標準_sekoutaikeizu_1" xfId="26"/>
    <cellStyle name="標準_sekoutaiseidaityou250201" xfId="27"/>
    <cellStyle name="標準_sekoutaiseidaityou250201_3" xfId="28"/>
    <cellStyle name="標準_syosi-haritsuke" xfId="29"/>
    <cellStyle name="標準_syoureibeltukiyousiki" xfId="30"/>
    <cellStyle name="標準_土浦市の兼務届（案）" xfId="31"/>
    <cellStyle name="標準_土浦市の兼務届（案）_1" xfId="32"/>
    <cellStyle name="標準_就労状況報告書" xfId="33"/>
    <cellStyle name="標準_工事別受け払い簿" xfId="34"/>
    <cellStyle name="標準_工事打合せ簿（様式）" xfId="35"/>
    <cellStyle name="標準_支給品受領書" xfId="36"/>
    <cellStyle name="標準_残材返品調書" xfId="37"/>
    <cellStyle name="標準_現場発生材報告書" xfId="38"/>
    <cellStyle name="標準_監督指示書　１１－５" xfId="39"/>
    <cellStyle name="標準_（添付１）解体等工事に係る事前調査説明書面（土浦市）" xfId="40"/>
    <cellStyle name="ハイパーリンク" xfId="41" builtinId="8"/>
  </cellStyles>
  <dxfs count="137">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
      <fill>
        <patternFill patternType="solid">
          <bgColor rgb="FFFFFFBE"/>
        </patternFill>
      </fill>
    </dxf>
  </dxfs>
  <tableStyles count="0" defaultTableStyle="TableStyleMedium2" defaultPivotStyle="PivotStyleLight16"/>
  <colors>
    <mruColors>
      <color rgb="FFFFFF00"/>
      <color rgb="FFCCFFFF"/>
      <color rgb="FFFFFFA0"/>
      <color rgb="FF7030A0"/>
      <color rgb="FF00B050"/>
      <color rgb="FF92D050"/>
      <color rgb="FFFFC000"/>
      <color rgb="FFF2F2F2"/>
      <color rgb="FFD9D9D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3" Type="http://schemas.openxmlformats.org/officeDocument/2006/relationships/worksheet" Target="worksheets/sheet43.xml" /><Relationship Id="rId44" Type="http://schemas.openxmlformats.org/officeDocument/2006/relationships/worksheet" Target="worksheets/sheet44.xml" /><Relationship Id="rId45" Type="http://schemas.openxmlformats.org/officeDocument/2006/relationships/worksheet" Target="worksheets/sheet45.xml" /><Relationship Id="rId46" Type="http://schemas.openxmlformats.org/officeDocument/2006/relationships/worksheet" Target="worksheets/sheet46.xml" /><Relationship Id="rId47" Type="http://schemas.openxmlformats.org/officeDocument/2006/relationships/worksheet" Target="worksheets/sheet47.xml" /><Relationship Id="rId48" Type="http://schemas.openxmlformats.org/officeDocument/2006/relationships/worksheet" Target="worksheets/sheet48.xml" /><Relationship Id="rId49" Type="http://schemas.openxmlformats.org/officeDocument/2006/relationships/worksheet" Target="worksheets/sheet49.xml" /><Relationship Id="rId50" Type="http://schemas.openxmlformats.org/officeDocument/2006/relationships/worksheet" Target="worksheets/sheet50.xml" /><Relationship Id="rId51" Type="http://schemas.openxmlformats.org/officeDocument/2006/relationships/worksheet" Target="worksheets/sheet51.xml" /><Relationship Id="rId52" Type="http://schemas.openxmlformats.org/officeDocument/2006/relationships/worksheet" Target="worksheets/sheet52.xml" /><Relationship Id="rId53" Type="http://schemas.openxmlformats.org/officeDocument/2006/relationships/worksheet" Target="worksheets/sheet53.xml" /><Relationship Id="rId54" Type="http://schemas.openxmlformats.org/officeDocument/2006/relationships/worksheet" Target="worksheets/sheet54.xml" /><Relationship Id="rId55" Type="http://schemas.openxmlformats.org/officeDocument/2006/relationships/worksheet" Target="worksheets/sheet55.xml" /><Relationship Id="rId56" Type="http://schemas.openxmlformats.org/officeDocument/2006/relationships/worksheet" Target="worksheets/sheet56.xml" /><Relationship Id="rId57" Type="http://schemas.openxmlformats.org/officeDocument/2006/relationships/worksheet" Target="worksheets/sheet57.xml" /><Relationship Id="rId58" Type="http://schemas.openxmlformats.org/officeDocument/2006/relationships/worksheet" Target="worksheets/sheet58.xml" /><Relationship Id="rId59" Type="http://schemas.openxmlformats.org/officeDocument/2006/relationships/worksheet" Target="worksheets/sheet59.xml" /><Relationship Id="rId60" Type="http://schemas.openxmlformats.org/officeDocument/2006/relationships/worksheet" Target="worksheets/sheet60.xml" /><Relationship Id="rId61" Type="http://schemas.openxmlformats.org/officeDocument/2006/relationships/worksheet" Target="worksheets/sheet61.xml" /><Relationship Id="rId62" Type="http://schemas.openxmlformats.org/officeDocument/2006/relationships/worksheet" Target="worksheets/sheet62.xml" /><Relationship Id="rId63" Type="http://schemas.openxmlformats.org/officeDocument/2006/relationships/worksheet" Target="worksheets/sheet63.xml" /><Relationship Id="rId64" Type="http://schemas.openxmlformats.org/officeDocument/2006/relationships/worksheet" Target="worksheets/sheet64.xml" /><Relationship Id="rId65" Type="http://schemas.openxmlformats.org/officeDocument/2006/relationships/worksheet" Target="worksheets/sheet65.xml" /><Relationship Id="rId66" Type="http://schemas.openxmlformats.org/officeDocument/2006/relationships/worksheet" Target="worksheets/sheet66.xml" /><Relationship Id="rId67" Type="http://schemas.openxmlformats.org/officeDocument/2006/relationships/worksheet" Target="worksheets/sheet67.xml" /><Relationship Id="rId68" Type="http://schemas.openxmlformats.org/officeDocument/2006/relationships/worksheet" Target="worksheets/sheet68.xml" /><Relationship Id="rId69" Type="http://schemas.openxmlformats.org/officeDocument/2006/relationships/worksheet" Target="worksheets/sheet69.xml" /><Relationship Id="rId70" Type="http://schemas.openxmlformats.org/officeDocument/2006/relationships/worksheet" Target="worksheets/sheet70.xml" /><Relationship Id="rId71" Type="http://schemas.openxmlformats.org/officeDocument/2006/relationships/worksheet" Target="worksheets/sheet71.xml" /><Relationship Id="rId72" Type="http://schemas.openxmlformats.org/officeDocument/2006/relationships/worksheet" Target="worksheets/sheet72.xml" /><Relationship Id="rId73" Type="http://schemas.openxmlformats.org/officeDocument/2006/relationships/worksheet" Target="worksheets/sheet73.xml" /><Relationship Id="rId74" Type="http://schemas.openxmlformats.org/officeDocument/2006/relationships/worksheet" Target="worksheets/sheet74.xml" /><Relationship Id="rId75" Type="http://schemas.openxmlformats.org/officeDocument/2006/relationships/externalLink" Target="externalLinks/externalLink1.xml" /><Relationship Id="rId76" Type="http://schemas.openxmlformats.org/officeDocument/2006/relationships/externalLink" Target="externalLinks/externalLink2.xml" /><Relationship Id="rId77" Type="http://schemas.openxmlformats.org/officeDocument/2006/relationships/theme" Target="theme/theme1.xml" /><Relationship Id="rId78" Type="http://schemas.openxmlformats.org/officeDocument/2006/relationships/sharedStrings" Target="sharedStrings.xml" /><Relationship Id="rId79"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cat>
            <c:numRef>
              <c:f>'25-5'!$B$3:$B$13</c:f>
              <c:numCache>
                <c:formatCode>General</c:formatCode>
                <c:ptCount val="11"/>
                <c:pt idx="0">
                  <c:v>0</c:v>
                </c:pt>
                <c:pt idx="1">
                  <c:v>100</c:v>
                </c:pt>
                <c:pt idx="2">
                  <c:v>200</c:v>
                </c:pt>
                <c:pt idx="3">
                  <c:v>300</c:v>
                </c:pt>
                <c:pt idx="4">
                  <c:v>400</c:v>
                </c:pt>
                <c:pt idx="5">
                  <c:v>500</c:v>
                </c:pt>
                <c:pt idx="6">
                  <c:v>600</c:v>
                </c:pt>
                <c:pt idx="7">
                  <c:v>700</c:v>
                </c:pt>
                <c:pt idx="8">
                  <c:v>800</c:v>
                </c:pt>
                <c:pt idx="9">
                  <c:v>900</c:v>
                </c:pt>
                <c:pt idx="10">
                  <c:v>1000</c:v>
                </c:pt>
              </c:numCache>
            </c:numRef>
          </c:cat>
          <c:val>
            <c:numRef>
              <c:f>'25-5'!$C$3:$C$13</c:f>
              <c:numCache>
                <c:formatCode>General</c:formatCode>
                <c:ptCount val="11"/>
              </c:numCache>
            </c:numRef>
          </c: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t"/>
        <c:majorGridlines/>
        <c:title>
          <c:tx>
            <c:rich>
              <a:bodyPr horzOverflow="overflow" anchor="ctr" anchorCtr="1"/>
              <a:lstStyle/>
              <a:p>
                <a:pPr algn="ctr" rtl="0">
                  <a:defRPr sz="1000" i="0" u="none" strike="noStrike" baseline="0">
                    <a:solidFill>
                      <a:schemeClr val="tx1"/>
                    </a:solidFill>
                  </a:defRPr>
                </a:pPr>
                <a:r>
                  <a:rPr lang="ja-JP" altLang="en-US" sz="1000" b="1" i="0" u="none" strike="noStrike" baseline="0">
                    <a:solidFill>
                      <a:schemeClr val="tx1"/>
                    </a:solidFill>
                  </a:rPr>
                  <a:t>載荷圧力（</a:t>
                </a:r>
                <a:r>
                  <a:rPr lang="en-US" altLang="ja-JP" sz="1000" b="1" i="0" u="none" strike="noStrike" baseline="0">
                    <a:solidFill>
                      <a:schemeClr val="tx1"/>
                    </a:solidFill>
                  </a:rPr>
                  <a:t>kN/m2</a:t>
                </a:r>
                <a:r>
                  <a:rPr lang="ja-JP" altLang="en-US" sz="1000" b="1" i="0" u="none" strike="noStrike" baseline="0">
                    <a:solidFill>
                      <a:schemeClr val="tx1"/>
                    </a:solidFill>
                  </a:rPr>
                  <a:t>）</a:t>
                </a:r>
                <a:endParaRPr lang="ja-JP" altLang="en-US" sz="1000" b="1" i="0" u="none" strike="noStrike" baseline="0">
                  <a:solidFill>
                    <a:schemeClr val="tx1"/>
                  </a:solidFill>
                </a:endParaRPr>
              </a:p>
            </c:rich>
          </c:tx>
          <c:layout/>
          <c:overlay val="0"/>
        </c:title>
        <c:numFmt formatCode="General" sourceLinked="1"/>
        <c:majorTickMark val="in"/>
        <c:minorTickMark val="none"/>
        <c:tickLblPos val="nextTo"/>
        <c:txPr>
          <a:bodyPr horzOverflow="overflow" anchor="ctr" anchorCtr="1"/>
          <a:lstStyle/>
          <a:p>
            <a:pPr algn="ctr" rtl="0">
              <a:defRPr sz="1000">
                <a:solidFill>
                  <a:schemeClr val="tx1"/>
                </a:solidFill>
              </a:defRPr>
            </a:pPr>
            <a:endParaRPr lang="ja-JP" altLang="en-US"/>
          </a:p>
        </c:txPr>
        <c:crossAx val="2"/>
        <c:crosses val="autoZero"/>
        <c:auto val="1"/>
        <c:lblAlgn val="ctr"/>
        <c:lblOffset val="10"/>
        <c:noMultiLvlLbl val="0"/>
      </c:catAx>
      <c:valAx>
        <c:axId val="2"/>
        <c:scaling>
          <c:orientation val="maxMin"/>
          <c:max val="10"/>
          <c:min val="0"/>
        </c:scaling>
        <c:delete val="0"/>
        <c:axPos val="l"/>
        <c:majorGridlines/>
        <c:title>
          <c:tx>
            <c:rich>
              <a:bodyPr rot="-5400000" horzOverflow="overflow" anchor="ctr" anchorCtr="1"/>
              <a:lstStyle/>
              <a:p>
                <a:pPr algn="ctr" rtl="0">
                  <a:defRPr sz="1000" i="0" u="none" strike="noStrike" baseline="0">
                    <a:solidFill>
                      <a:schemeClr val="tx1"/>
                    </a:solidFill>
                  </a:defRPr>
                </a:pPr>
                <a:r>
                  <a:rPr lang="ja-JP" altLang="en-US" sz="1000" b="1" i="0" u="none" strike="noStrike" baseline="0">
                    <a:solidFill>
                      <a:schemeClr val="tx1"/>
                    </a:solidFill>
                  </a:rPr>
                  <a:t>沈下量（</a:t>
                </a:r>
                <a:r>
                  <a:rPr lang="en-US" altLang="ja-JP" sz="1000" b="1" i="0" u="none" strike="noStrike" baseline="0">
                    <a:solidFill>
                      <a:schemeClr val="tx1"/>
                    </a:solidFill>
                  </a:rPr>
                  <a:t>mm</a:t>
                </a:r>
                <a:r>
                  <a:rPr lang="ja-JP" altLang="en-US" sz="1000" b="1" i="0" u="none" strike="noStrike" baseline="0">
                    <a:solidFill>
                      <a:schemeClr val="tx1"/>
                    </a:solidFill>
                  </a:rPr>
                  <a:t>）</a:t>
                </a:r>
                <a:endParaRPr lang="ja-JP" altLang="en-US" sz="1000" b="1" i="0" u="none" strike="noStrike" baseline="0">
                  <a:solidFill>
                    <a:schemeClr val="tx1"/>
                  </a:solidFill>
                </a:endParaRPr>
              </a:p>
            </c:rich>
          </c:tx>
          <c:layout/>
          <c:overlay val="0"/>
        </c:title>
        <c:numFmt formatCode="General" sourceLinked="1"/>
        <c:majorTickMark val="none"/>
        <c:minorTickMark val="none"/>
        <c:tickLblPos val="nextTo"/>
        <c:txPr>
          <a:bodyPr horzOverflow="overflow" anchor="ctr" anchorCtr="1"/>
          <a:lstStyle/>
          <a:p>
            <a:pPr algn="ctr" rtl="0">
              <a:defRPr sz="1000">
                <a:solidFill>
                  <a:schemeClr val="tx1"/>
                </a:solidFill>
              </a:defRPr>
            </a:pPr>
            <a:endParaRPr lang="ja-JP" altLang="en-US"/>
          </a:p>
        </c:txPr>
        <c:crossAx val="1"/>
        <c:crosses val="autoZero"/>
        <c:crossBetween val="midCat"/>
      </c:valAx>
    </c:plotArea>
    <c:plotVisOnly val="1"/>
    <c:dispBlanksAs val="gap"/>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 r="0.7" t="0.75" b="0.75" header="0.3" footer="0.3"/>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cat>
            <c:numRef>
              <c:f>'25-5'!$B$3:$B$13</c:f>
              <c:numCache>
                <c:formatCode>General</c:formatCode>
                <c:ptCount val="11"/>
                <c:pt idx="0">
                  <c:v>0</c:v>
                </c:pt>
                <c:pt idx="1">
                  <c:v>100</c:v>
                </c:pt>
                <c:pt idx="2">
                  <c:v>200</c:v>
                </c:pt>
                <c:pt idx="3">
                  <c:v>300</c:v>
                </c:pt>
                <c:pt idx="4">
                  <c:v>400</c:v>
                </c:pt>
                <c:pt idx="5">
                  <c:v>500</c:v>
                </c:pt>
                <c:pt idx="6">
                  <c:v>600</c:v>
                </c:pt>
                <c:pt idx="7">
                  <c:v>700</c:v>
                </c:pt>
                <c:pt idx="8">
                  <c:v>800</c:v>
                </c:pt>
                <c:pt idx="9">
                  <c:v>900</c:v>
                </c:pt>
                <c:pt idx="10">
                  <c:v>1000</c:v>
                </c:pt>
              </c:numCache>
            </c:numRef>
          </c:cat>
          <c:val>
            <c:numRef>
              <c:f>'25-5'!$C$3:$C$13</c:f>
              <c:numCache>
                <c:formatCode>General</c:formatCode>
                <c:ptCount val="11"/>
              </c:numCache>
            </c:numRef>
          </c: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t"/>
        <c:majorGridlines/>
        <c:title>
          <c:tx>
            <c:rich>
              <a:bodyPr horzOverflow="overflow" anchor="ctr" anchorCtr="1"/>
              <a:lstStyle/>
              <a:p>
                <a:pPr algn="ctr" rtl="0">
                  <a:defRPr sz="1000" i="0" u="none" strike="noStrike" baseline="0">
                    <a:solidFill>
                      <a:schemeClr val="tx1"/>
                    </a:solidFill>
                  </a:defRPr>
                </a:pPr>
                <a:r>
                  <a:rPr lang="ja-JP" altLang="en-US" sz="1000" b="1" i="0" u="none" strike="noStrike" baseline="0">
                    <a:solidFill>
                      <a:schemeClr val="tx1"/>
                    </a:solidFill>
                  </a:rPr>
                  <a:t>載荷圧力（</a:t>
                </a:r>
                <a:r>
                  <a:rPr lang="en-US" altLang="ja-JP" sz="1000" b="1" i="0" u="none" strike="noStrike" baseline="0">
                    <a:solidFill>
                      <a:schemeClr val="tx1"/>
                    </a:solidFill>
                  </a:rPr>
                  <a:t>kN/m2</a:t>
                </a:r>
                <a:r>
                  <a:rPr lang="ja-JP" altLang="en-US" sz="1000" b="1" i="0" u="none" strike="noStrike" baseline="0">
                    <a:solidFill>
                      <a:schemeClr val="tx1"/>
                    </a:solidFill>
                  </a:rPr>
                  <a:t>）</a:t>
                </a:r>
                <a:endParaRPr lang="ja-JP" altLang="en-US" sz="1000" b="1" i="0" u="none" strike="noStrike" baseline="0">
                  <a:solidFill>
                    <a:schemeClr val="tx1"/>
                  </a:solidFill>
                </a:endParaRPr>
              </a:p>
            </c:rich>
          </c:tx>
          <c:layout/>
          <c:overlay val="0"/>
        </c:title>
        <c:numFmt formatCode="General" sourceLinked="1"/>
        <c:majorTickMark val="in"/>
        <c:minorTickMark val="none"/>
        <c:tickLblPos val="nextTo"/>
        <c:txPr>
          <a:bodyPr horzOverflow="overflow" anchor="ctr" anchorCtr="1"/>
          <a:lstStyle/>
          <a:p>
            <a:pPr algn="ctr" rtl="0">
              <a:defRPr sz="1000">
                <a:solidFill>
                  <a:schemeClr val="tx1"/>
                </a:solidFill>
              </a:defRPr>
            </a:pPr>
            <a:endParaRPr lang="ja-JP" altLang="en-US"/>
          </a:p>
        </c:txPr>
        <c:crossAx val="2"/>
        <c:crosses val="autoZero"/>
        <c:auto val="1"/>
        <c:lblAlgn val="ctr"/>
        <c:lblOffset val="10"/>
        <c:noMultiLvlLbl val="0"/>
      </c:catAx>
      <c:valAx>
        <c:axId val="2"/>
        <c:scaling>
          <c:orientation val="maxMin"/>
          <c:max val="10"/>
          <c:min val="0"/>
        </c:scaling>
        <c:delete val="0"/>
        <c:axPos val="l"/>
        <c:majorGridlines/>
        <c:title>
          <c:tx>
            <c:rich>
              <a:bodyPr rot="-5400000" horzOverflow="overflow" anchor="ctr" anchorCtr="1"/>
              <a:lstStyle/>
              <a:p>
                <a:pPr algn="ctr" rtl="0">
                  <a:defRPr sz="1000" i="0" u="none" strike="noStrike" baseline="0">
                    <a:solidFill>
                      <a:schemeClr val="tx1"/>
                    </a:solidFill>
                  </a:defRPr>
                </a:pPr>
                <a:r>
                  <a:rPr lang="ja-JP" altLang="en-US" sz="1000" b="1" i="0" u="none" strike="noStrike" baseline="0">
                    <a:solidFill>
                      <a:schemeClr val="tx1"/>
                    </a:solidFill>
                  </a:rPr>
                  <a:t>沈下量（</a:t>
                </a:r>
                <a:r>
                  <a:rPr lang="en-US" altLang="ja-JP" sz="1000" b="1" i="0" u="none" strike="noStrike" baseline="0">
                    <a:solidFill>
                      <a:schemeClr val="tx1"/>
                    </a:solidFill>
                  </a:rPr>
                  <a:t>mm</a:t>
                </a:r>
                <a:r>
                  <a:rPr lang="ja-JP" altLang="en-US" sz="1000" b="1" i="0" u="none" strike="noStrike" baseline="0">
                    <a:solidFill>
                      <a:schemeClr val="tx1"/>
                    </a:solidFill>
                  </a:rPr>
                  <a:t>）</a:t>
                </a:r>
                <a:endParaRPr lang="ja-JP" altLang="en-US" sz="1000" b="1" i="0" u="none" strike="noStrike" baseline="0">
                  <a:solidFill>
                    <a:schemeClr val="tx1"/>
                  </a:solidFill>
                </a:endParaRPr>
              </a:p>
            </c:rich>
          </c:tx>
          <c:layout/>
          <c:overlay val="0"/>
        </c:title>
        <c:numFmt formatCode="General" sourceLinked="1"/>
        <c:majorTickMark val="none"/>
        <c:minorTickMark val="none"/>
        <c:tickLblPos val="nextTo"/>
        <c:txPr>
          <a:bodyPr horzOverflow="overflow" anchor="ctr" anchorCtr="1"/>
          <a:lstStyle/>
          <a:p>
            <a:pPr algn="ctr" rtl="0">
              <a:defRPr sz="1000">
                <a:solidFill>
                  <a:schemeClr val="tx1"/>
                </a:solidFill>
              </a:defRPr>
            </a:pPr>
            <a:endParaRPr lang="ja-JP" altLang="en-US"/>
          </a:p>
        </c:txPr>
        <c:crossAx val="1"/>
        <c:crosses val="autoZero"/>
        <c:crossBetween val="midCat"/>
      </c:valAx>
    </c:plotArea>
    <c:plotVisOnly val="1"/>
    <c:dispBlanksAs val="gap"/>
    <c:showDLblsOverMax val="0"/>
  </c:chart>
  <c:txPr>
    <a:bodyPr horzOverflow="overflow" anchor="ctr" anchorCtr="1"/>
    <a:lstStyle/>
    <a:p>
      <a:pPr algn="ctr" rtl="0">
        <a:defRPr lang="ja-JP" altLang="en-US" sz="1000">
          <a:solidFill>
            <a:schemeClr val="tx1"/>
          </a:solidFill>
        </a:defRPr>
      </a:pPr>
      <a:endParaRPr lang="ja-JP" altLang="en-US"/>
    </a:p>
  </c:txPr>
  <c:printSettings>
    <c:pageMargins l="0.7" r="0.7" t="0.75" b="0.75" header="0.3" footer="0.3"/>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
        <c:varyColors val="0"/>
        <c:ser>
          <c:idx val="0"/>
          <c:order val="0"/>
          <c:tx>
            <c:strRef>
              <c:f>'25-8'!$C$3</c:f>
              <c:strCache>
                <c:ptCount val="1"/>
                <c:pt idx="0">
                  <c:v>%</c:v>
                </c:pt>
              </c:strCache>
            </c:strRef>
          </c:tx>
          <c:marker>
            <c:symbol val="none"/>
          </c:marker>
          <c:xVal>
            <c:numRef>
              <c:f>'25-8'!$B$4:$B$10</c:f>
              <c:numCache>
                <c:formatCode>General</c:formatCode>
                <c:ptCount val="7"/>
                <c:pt idx="0">
                  <c:v>37.5</c:v>
                </c:pt>
                <c:pt idx="1">
                  <c:v>31.5</c:v>
                </c:pt>
                <c:pt idx="2">
                  <c:v>19</c:v>
                </c:pt>
                <c:pt idx="3">
                  <c:v>4.75</c:v>
                </c:pt>
                <c:pt idx="4">
                  <c:v>2.36</c:v>
                </c:pt>
                <c:pt idx="5">
                  <c:v>0.42499999999999999</c:v>
                </c:pt>
                <c:pt idx="6">
                  <c:v>7.4999999999999997e-002</c:v>
                </c:pt>
              </c:numCache>
            </c:numRef>
          </c:xVal>
          <c:yVal>
            <c:numRef>
              <c:f>'25-8'!$C$4:$C$10</c:f>
              <c:numCache>
                <c:formatCode>General</c:formatCode>
                <c:ptCount val="7"/>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0"/>
          <c:showCatName val="0"/>
          <c:showSerName val="0"/>
          <c:showPercent val="0"/>
          <c:showBubbleSize val="0"/>
        </c:dLbls>
        <c:axId val="3"/>
        <c:axId val="2"/>
      </c:scatterChart>
      <c:valAx>
        <c:axId val="3"/>
        <c:scaling>
          <c:logBase val="10"/>
          <c:orientation val="minMax"/>
          <c:max val="100"/>
          <c:min val="1.e-002"/>
        </c:scaling>
        <c:delete val="0"/>
        <c:axPos val="b"/>
        <c:minorGridlines>
          <c:spPr>
            <a:ln>
              <a:solidFill>
                <a:sysClr val="windowText" lastClr="000000"/>
              </a:solidFill>
            </a:ln>
          </c:spPr>
        </c:minorGridlines>
        <c:title>
          <c:tx>
            <c:rich>
              <a:bodyPr horzOverflow="overflow" anchor="ctr" anchorCtr="1"/>
              <a:lstStyle/>
              <a:p>
                <a:pPr algn="ctr" rtl="0">
                  <a:defRPr sz="1000" i="0" u="none" strike="noStrike" baseline="0">
                    <a:solidFill>
                      <a:schemeClr val="tx1"/>
                    </a:solidFill>
                  </a:defRPr>
                </a:pPr>
                <a:r>
                  <a:rPr lang="ja-JP" altLang="en-US" sz="1000" b="0" i="0" u="none" strike="noStrike" baseline="0">
                    <a:solidFill>
                      <a:schemeClr val="tx1"/>
                    </a:solidFill>
                  </a:rPr>
                  <a:t>ふ　る　い　目　</a:t>
                </a:r>
                <a:r>
                  <a:rPr lang="en-US" altLang="ja-JP" sz="1000" b="0" i="0" u="none" strike="noStrike" baseline="0">
                    <a:solidFill>
                      <a:schemeClr val="tx1"/>
                    </a:solidFill>
                  </a:rPr>
                  <a:t>(mm)</a:t>
                </a:r>
                <a:endParaRPr lang="ja-JP" altLang="en-US" sz="1000" b="0" i="0" u="none" strike="noStrike" baseline="0">
                  <a:solidFill>
                    <a:schemeClr val="tx1"/>
                  </a:solidFill>
                </a:endParaRPr>
              </a:p>
            </c:rich>
          </c:tx>
          <c:layout/>
          <c:overlay val="0"/>
        </c:title>
        <c:numFmt formatCode="General" sourceLinked="1"/>
        <c:majorTickMark val="out"/>
        <c:minorTickMark val="none"/>
        <c:tickLblPos val="nextTo"/>
        <c:spPr>
          <a:ln>
            <a:solidFill>
              <a:sysClr val="windowText" lastClr="000000"/>
            </a:solidFill>
          </a:ln>
        </c:spPr>
        <c:txPr>
          <a:bodyPr horzOverflow="overflow" anchor="ctr" anchorCtr="1"/>
          <a:lstStyle/>
          <a:p>
            <a:pPr algn="ctr" rtl="0">
              <a:defRPr sz="1000">
                <a:solidFill>
                  <a:schemeClr val="tx1"/>
                </a:solidFill>
              </a:defRPr>
            </a:pPr>
            <a:endParaRPr lang="ja-JP" altLang="en-US"/>
          </a:p>
        </c:txPr>
        <c:crossAx val="2"/>
        <c:crossesAt val="1.e-002"/>
      </c:valAx>
      <c:valAx>
        <c:axId val="2"/>
        <c:scaling>
          <c:orientation val="minMax"/>
          <c:max val="100"/>
          <c:min val="0"/>
        </c:scaling>
        <c:delete val="0"/>
        <c:axPos val="l"/>
        <c:majorGridlines>
          <c:spPr>
            <a:ln>
              <a:solidFill>
                <a:sysClr val="windowText" lastClr="000000"/>
              </a:solidFill>
            </a:ln>
          </c:spPr>
        </c:majorGridlines>
        <c:minorGridlines>
          <c:spPr>
            <a:ln cmpd="sng">
              <a:solidFill>
                <a:schemeClr val="tx1"/>
              </a:solidFill>
              <a:prstDash val="dash"/>
            </a:ln>
          </c:spPr>
        </c:minorGridlines>
        <c:title>
          <c:tx>
            <c:rich>
              <a:bodyPr rot="-5400000" horzOverflow="overflow" anchor="ctr" anchorCtr="1"/>
              <a:lstStyle/>
              <a:p>
                <a:pPr algn="ctr" rtl="0">
                  <a:defRPr sz="1000" b="0" i="0" u="none" strike="noStrike" baseline="0">
                    <a:solidFill>
                      <a:schemeClr val="tx1"/>
                    </a:solidFill>
                  </a:defRPr>
                </a:pPr>
                <a:r>
                  <a:rPr lang="ja-JP" altLang="en-US" sz="1000" b="0" i="0" u="none" strike="noStrike" baseline="0">
                    <a:solidFill>
                      <a:schemeClr val="tx1"/>
                    </a:solidFill>
                  </a:rPr>
                  <a:t>加積通過百分率　</a:t>
                </a:r>
                <a:r>
                  <a:rPr lang="en-US" altLang="ja-JP" sz="1000" b="0" i="0" u="none" strike="noStrike" baseline="0">
                    <a:solidFill>
                      <a:schemeClr val="tx1"/>
                    </a:solidFill>
                  </a:rPr>
                  <a:t>(%)</a:t>
                </a:r>
                <a:endParaRPr lang="ja-JP" altLang="en-US" sz="1000" b="0" i="0" u="none" strike="noStrike" baseline="0">
                  <a:solidFill>
                    <a:schemeClr val="tx1"/>
                  </a:solidFill>
                </a:endParaRPr>
              </a:p>
            </c:rich>
          </c:tx>
          <c:layout/>
          <c:overlay val="0"/>
        </c:title>
        <c:numFmt formatCode="#,##0_);\(#,##0\)" sourceLinked="0"/>
        <c:majorTickMark val="out"/>
        <c:minorTickMark val="none"/>
        <c:tickLblPos val="nextTo"/>
        <c:spPr>
          <a:ln>
            <a:solidFill>
              <a:sysClr val="windowText" lastClr="000000"/>
            </a:solidFill>
          </a:ln>
        </c:spPr>
        <c:txPr>
          <a:bodyPr horzOverflow="overflow" anchor="ctr" anchorCtr="1"/>
          <a:lstStyle/>
          <a:p>
            <a:pPr algn="ctr" rtl="0">
              <a:defRPr sz="1000">
                <a:solidFill>
                  <a:schemeClr val="tx1"/>
                </a:solidFill>
              </a:defRPr>
            </a:pPr>
            <a:endParaRPr lang="ja-JP" altLang="en-US"/>
          </a:p>
        </c:txPr>
        <c:crossAx val="3"/>
        <c:crossesAt val="1.e-002"/>
        <c:majorUnit val="10"/>
        <c:minorUnit val="5"/>
      </c:valAx>
    </c:plotArea>
    <c:plotVisOnly val="1"/>
    <c:dispBlanksAs val="gap"/>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
        <c:varyColors val="0"/>
        <c:ser>
          <c:idx val="0"/>
          <c:order val="0"/>
          <c:tx>
            <c:strRef>
              <c:f>'25-8'!$C$3</c:f>
              <c:strCache>
                <c:ptCount val="1"/>
                <c:pt idx="0">
                  <c:v>%</c:v>
                </c:pt>
              </c:strCache>
            </c:strRef>
          </c:tx>
          <c:marker>
            <c:symbol val="none"/>
          </c:marker>
          <c:xVal>
            <c:numRef>
              <c:f>'25-8'!$B$4:$B$10</c:f>
              <c:numCache>
                <c:formatCode>General</c:formatCode>
                <c:ptCount val="7"/>
                <c:pt idx="0">
                  <c:v>37.5</c:v>
                </c:pt>
                <c:pt idx="1">
                  <c:v>31.5</c:v>
                </c:pt>
                <c:pt idx="2">
                  <c:v>19</c:v>
                </c:pt>
                <c:pt idx="3">
                  <c:v>4.75</c:v>
                </c:pt>
                <c:pt idx="4">
                  <c:v>2.36</c:v>
                </c:pt>
                <c:pt idx="5">
                  <c:v>0.42499999999999999</c:v>
                </c:pt>
                <c:pt idx="6">
                  <c:v>7.4999999999999997e-002</c:v>
                </c:pt>
              </c:numCache>
            </c:numRef>
          </c:xVal>
          <c:yVal>
            <c:numRef>
              <c:f>'25-8'!$C$4:$C$10</c:f>
              <c:numCache>
                <c:formatCode>General</c:formatCode>
                <c:ptCount val="7"/>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0"/>
          <c:showCatName val="0"/>
          <c:showSerName val="0"/>
          <c:showPercent val="0"/>
          <c:showBubbleSize val="0"/>
        </c:dLbls>
        <c:axId val="3"/>
        <c:axId val="2"/>
      </c:scatterChart>
      <c:valAx>
        <c:axId val="3"/>
        <c:scaling>
          <c:logBase val="10"/>
          <c:orientation val="minMax"/>
          <c:max val="100"/>
          <c:min val="1.e-002"/>
        </c:scaling>
        <c:delete val="0"/>
        <c:axPos val="b"/>
        <c:minorGridlines>
          <c:spPr>
            <a:ln>
              <a:solidFill>
                <a:sysClr val="windowText" lastClr="000000"/>
              </a:solidFill>
            </a:ln>
          </c:spPr>
        </c:minorGridlines>
        <c:title>
          <c:tx>
            <c:rich>
              <a:bodyPr horzOverflow="overflow" anchor="ctr" anchorCtr="1"/>
              <a:lstStyle/>
              <a:p>
                <a:pPr algn="ctr" rtl="0">
                  <a:defRPr sz="1000" i="0" u="none" strike="noStrike" baseline="0">
                    <a:solidFill>
                      <a:schemeClr val="tx1"/>
                    </a:solidFill>
                  </a:defRPr>
                </a:pPr>
                <a:r>
                  <a:rPr lang="ja-JP" altLang="en-US" sz="1000" b="0" i="0" u="none" strike="noStrike" baseline="0">
                    <a:solidFill>
                      <a:schemeClr val="tx1"/>
                    </a:solidFill>
                  </a:rPr>
                  <a:t>ふ　る　い　目　</a:t>
                </a:r>
                <a:r>
                  <a:rPr lang="en-US" altLang="ja-JP" sz="1000" b="0" i="0" u="none" strike="noStrike" baseline="0">
                    <a:solidFill>
                      <a:schemeClr val="tx1"/>
                    </a:solidFill>
                  </a:rPr>
                  <a:t>(mm)</a:t>
                </a:r>
                <a:endParaRPr lang="ja-JP" altLang="en-US" sz="1000" b="0" i="0" u="none" strike="noStrike" baseline="0">
                  <a:solidFill>
                    <a:schemeClr val="tx1"/>
                  </a:solidFill>
                </a:endParaRPr>
              </a:p>
            </c:rich>
          </c:tx>
          <c:layout/>
          <c:overlay val="0"/>
        </c:title>
        <c:numFmt formatCode="General" sourceLinked="1"/>
        <c:majorTickMark val="out"/>
        <c:minorTickMark val="none"/>
        <c:tickLblPos val="nextTo"/>
        <c:spPr>
          <a:ln>
            <a:solidFill>
              <a:sysClr val="windowText" lastClr="000000"/>
            </a:solidFill>
          </a:ln>
        </c:spPr>
        <c:txPr>
          <a:bodyPr horzOverflow="overflow" anchor="ctr" anchorCtr="1"/>
          <a:lstStyle/>
          <a:p>
            <a:pPr algn="ctr" rtl="0">
              <a:defRPr sz="1000">
                <a:solidFill>
                  <a:schemeClr val="tx1"/>
                </a:solidFill>
              </a:defRPr>
            </a:pPr>
            <a:endParaRPr lang="ja-JP" altLang="en-US"/>
          </a:p>
        </c:txPr>
        <c:crossAx val="2"/>
        <c:crossesAt val="1.e-002"/>
      </c:valAx>
      <c:valAx>
        <c:axId val="2"/>
        <c:scaling>
          <c:orientation val="minMax"/>
          <c:max val="100"/>
          <c:min val="0"/>
        </c:scaling>
        <c:delete val="0"/>
        <c:axPos val="l"/>
        <c:majorGridlines>
          <c:spPr>
            <a:ln>
              <a:solidFill>
                <a:sysClr val="windowText" lastClr="000000"/>
              </a:solidFill>
            </a:ln>
          </c:spPr>
        </c:majorGridlines>
        <c:minorGridlines>
          <c:spPr>
            <a:ln cmpd="sng">
              <a:solidFill>
                <a:schemeClr val="tx1"/>
              </a:solidFill>
              <a:prstDash val="dash"/>
            </a:ln>
          </c:spPr>
        </c:minorGridlines>
        <c:title>
          <c:tx>
            <c:rich>
              <a:bodyPr rot="-5400000" horzOverflow="overflow" anchor="ctr" anchorCtr="1"/>
              <a:lstStyle/>
              <a:p>
                <a:pPr algn="ctr" rtl="0">
                  <a:defRPr sz="1000" b="0" i="0" u="none" strike="noStrike" baseline="0">
                    <a:solidFill>
                      <a:schemeClr val="tx1"/>
                    </a:solidFill>
                  </a:defRPr>
                </a:pPr>
                <a:r>
                  <a:rPr lang="ja-JP" altLang="en-US" sz="1000" b="0" i="0" u="none" strike="noStrike" baseline="0">
                    <a:solidFill>
                      <a:schemeClr val="tx1"/>
                    </a:solidFill>
                  </a:rPr>
                  <a:t>加積通過百分率　</a:t>
                </a:r>
                <a:r>
                  <a:rPr lang="en-US" altLang="ja-JP" sz="1000" b="0" i="0" u="none" strike="noStrike" baseline="0">
                    <a:solidFill>
                      <a:schemeClr val="tx1"/>
                    </a:solidFill>
                  </a:rPr>
                  <a:t>(%)</a:t>
                </a:r>
                <a:endParaRPr lang="ja-JP" altLang="en-US" sz="1000" b="0" i="0" u="none" strike="noStrike" baseline="0">
                  <a:solidFill>
                    <a:schemeClr val="tx1"/>
                  </a:solidFill>
                </a:endParaRPr>
              </a:p>
            </c:rich>
          </c:tx>
          <c:layout/>
          <c:overlay val="0"/>
        </c:title>
        <c:numFmt formatCode="#,##0_);\(#,##0\)" sourceLinked="0"/>
        <c:majorTickMark val="out"/>
        <c:minorTickMark val="none"/>
        <c:tickLblPos val="nextTo"/>
        <c:spPr>
          <a:ln>
            <a:solidFill>
              <a:sysClr val="windowText" lastClr="000000"/>
            </a:solidFill>
          </a:ln>
        </c:spPr>
        <c:txPr>
          <a:bodyPr horzOverflow="overflow" anchor="ctr" anchorCtr="1"/>
          <a:lstStyle/>
          <a:p>
            <a:pPr algn="ctr" rtl="0">
              <a:defRPr sz="1000">
                <a:solidFill>
                  <a:schemeClr val="tx1"/>
                </a:solidFill>
              </a:defRPr>
            </a:pPr>
            <a:endParaRPr lang="ja-JP" altLang="en-US"/>
          </a:p>
        </c:txPr>
        <c:crossAx val="3"/>
        <c:crossesAt val="1.e-002"/>
        <c:majorUnit val="10"/>
        <c:minorUnit val="5"/>
      </c:valAx>
    </c:plotArea>
    <c:plotVisOnly val="1"/>
    <c:dispBlanksAs val="gap"/>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18" r="0.70000000000000018" t="0.75000000000000022" b="0.75000000000000022" header="0.3000000000000001" footer="0.3000000000000001"/>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2.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3.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4.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5.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6.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7.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8.xml.rels><?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25552;&#20986;&#26360;&#39006;&#19968;&#35239;!A1" /></Relationships>
</file>

<file path=xl/drawings/_rels/drawing10.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11.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12.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14.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16.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18.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20.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21.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22.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23.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24.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25.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26.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27.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28.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29.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30.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31.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32.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33.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34.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35.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36.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37.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hyperlink" Target="#&#25552;&#20986;&#26360;&#39006;&#19968;&#35239;!A1" /></Relationships>
</file>

<file path=xl/drawings/_rels/drawing38.xml.rels><?xml version="1.0" encoding="UTF-8"?><Relationships xmlns="http://schemas.openxmlformats.org/package/2006/relationships"><Relationship Id="rId1" Type="http://schemas.openxmlformats.org/officeDocument/2006/relationships/chart" Target="../charts/chart2.xml" /><Relationship Id="rId2" Type="http://schemas.openxmlformats.org/officeDocument/2006/relationships/hyperlink" Target="#&#25552;&#20986;&#26360;&#39006;&#19968;&#35239;!A1" /></Relationships>
</file>

<file path=xl/drawings/_rels/drawing39.xml.rels><?xml version="1.0" encoding="UTF-8"?><Relationships xmlns="http://schemas.openxmlformats.org/package/2006/relationships"><Relationship Id="rId1" Type="http://schemas.openxmlformats.org/officeDocument/2006/relationships/image" Target="../media/image2.jpg" /><Relationship Id="rId2" Type="http://schemas.openxmlformats.org/officeDocument/2006/relationships/hyperlink" Target="#&#25552;&#20986;&#26360;&#39006;&#19968;&#35239;!A1" /></Relationships>
</file>

<file path=xl/drawings/_rels/drawing40.xml.rels><?xml version="1.0" encoding="UTF-8"?><Relationships xmlns="http://schemas.openxmlformats.org/package/2006/relationships"><Relationship Id="rId1" Type="http://schemas.openxmlformats.org/officeDocument/2006/relationships/chart" Target="../charts/chart3.xml" /><Relationship Id="rId2" Type="http://schemas.openxmlformats.org/officeDocument/2006/relationships/hyperlink" Target="#&#25552;&#20986;&#26360;&#39006;&#19968;&#35239;!A1" /></Relationships>
</file>

<file path=xl/drawings/_rels/drawing41.xml.rels><?xml version="1.0" encoding="UTF-8"?><Relationships xmlns="http://schemas.openxmlformats.org/package/2006/relationships"><Relationship Id="rId1" Type="http://schemas.openxmlformats.org/officeDocument/2006/relationships/chart" Target="../charts/chart4.xml" /><Relationship Id="rId2" Type="http://schemas.openxmlformats.org/officeDocument/2006/relationships/hyperlink" Target="#&#25552;&#20986;&#26360;&#39006;&#19968;&#35239;!A1" /></Relationships>
</file>

<file path=xl/drawings/_rels/drawing42.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43.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44.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45.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46.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47.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48.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49.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50.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51.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52.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53.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56.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57.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58.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59.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60.xml.rels><?xml version="1.0" encoding="UTF-8"?><Relationships xmlns="http://schemas.openxmlformats.org/package/2006/relationships"><Relationship Id="rId1" Type="http://schemas.openxmlformats.org/officeDocument/2006/relationships/image" Target="../media/image3.png" /><Relationship Id="rId2" Type="http://schemas.openxmlformats.org/officeDocument/2006/relationships/hyperlink" Target="#&#25552;&#20986;&#26360;&#39006;&#19968;&#35239;!A1" /></Relationships>
</file>

<file path=xl/drawings/_rels/drawing61.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62.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63.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64.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65.xml.rels><?xml version="1.0" encoding="UTF-8"?><Relationships xmlns="http://schemas.openxmlformats.org/package/2006/relationships"><Relationship Id="rId1" Type="http://schemas.openxmlformats.org/officeDocument/2006/relationships/hyperlink" Target="#&#25552;&#20986;&#26360;&#39006;&#19968;&#35239;!A1" /><Relationship Id="rId2" Type="http://schemas.openxmlformats.org/officeDocument/2006/relationships/hyperlink" Target="#&#25552;&#20986;&#26360;&#39006;&#19968;&#35239;!A1" /></Relationships>
</file>

<file path=xl/drawings/_rels/drawing66.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67.xml.rels><?xml version="1.0" encoding="UTF-8"?><Relationships xmlns="http://schemas.openxmlformats.org/package/2006/relationships"><Relationship Id="rId1" Type="http://schemas.openxmlformats.org/officeDocument/2006/relationships/hyperlink" Target="#&#25552;&#20986;&#26360;&#39006;&#19968;&#35239;!A1"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16</xdr:col>
      <xdr:colOff>0</xdr:colOff>
      <xdr:row>1</xdr:row>
      <xdr:rowOff>0</xdr:rowOff>
    </xdr:from>
    <xdr:to xmlns:xdr="http://schemas.openxmlformats.org/drawingml/2006/spreadsheetDrawing">
      <xdr:col>17</xdr:col>
      <xdr:colOff>0</xdr:colOff>
      <xdr:row>2</xdr:row>
      <xdr:rowOff>0</xdr:rowOff>
    </xdr:to>
    <xdr:sp macro="" textlink="">
      <xdr:nvSpPr>
        <xdr:cNvPr id="2" name="四角形 1">
          <a:hlinkClick xmlns:r="http://schemas.openxmlformats.org/officeDocument/2006/relationships" r:id="rId1"/>
        </xdr:cNvPr>
        <xdr:cNvSpPr/>
      </xdr:nvSpPr>
      <xdr:spPr>
        <a:xfrm>
          <a:off x="11056620" y="190500"/>
          <a:ext cx="685800" cy="23812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15</xdr:col>
      <xdr:colOff>0</xdr:colOff>
      <xdr:row>1</xdr:row>
      <xdr:rowOff>0</xdr:rowOff>
    </xdr:from>
    <xdr:to xmlns:xdr="http://schemas.openxmlformats.org/drawingml/2006/spreadsheetDrawing">
      <xdr:col>16</xdr:col>
      <xdr:colOff>0</xdr:colOff>
      <xdr:row>1</xdr:row>
      <xdr:rowOff>237490</xdr:rowOff>
    </xdr:to>
    <xdr:sp macro="" textlink="">
      <xdr:nvSpPr>
        <xdr:cNvPr id="2" name="四角形 1">
          <a:hlinkClick xmlns:r="http://schemas.openxmlformats.org/officeDocument/2006/relationships" r:id="rId1"/>
        </xdr:cNvPr>
        <xdr:cNvSpPr/>
      </xdr:nvSpPr>
      <xdr:spPr>
        <a:xfrm>
          <a:off x="10725150" y="167640"/>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109</xdr:col>
      <xdr:colOff>0</xdr:colOff>
      <xdr:row>4</xdr:row>
      <xdr:rowOff>0</xdr:rowOff>
    </xdr:from>
    <xdr:to xmlns:xdr="http://schemas.openxmlformats.org/drawingml/2006/spreadsheetDrawing">
      <xdr:col>110</xdr:col>
      <xdr:colOff>16510</xdr:colOff>
      <xdr:row>4</xdr:row>
      <xdr:rowOff>237490</xdr:rowOff>
    </xdr:to>
    <xdr:sp macro="" textlink="">
      <xdr:nvSpPr>
        <xdr:cNvPr id="2" name="四角形 1">
          <a:hlinkClick xmlns:r="http://schemas.openxmlformats.org/officeDocument/2006/relationships" r:id="rId1"/>
        </xdr:cNvPr>
        <xdr:cNvSpPr/>
      </xdr:nvSpPr>
      <xdr:spPr>
        <a:xfrm>
          <a:off x="11219815" y="762000"/>
          <a:ext cx="685165"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109</xdr:col>
      <xdr:colOff>0</xdr:colOff>
      <xdr:row>2</xdr:row>
      <xdr:rowOff>0</xdr:rowOff>
    </xdr:from>
    <xdr:to xmlns:xdr="http://schemas.openxmlformats.org/drawingml/2006/spreadsheetDrawing">
      <xdr:col>110</xdr:col>
      <xdr:colOff>16510</xdr:colOff>
      <xdr:row>2</xdr:row>
      <xdr:rowOff>237490</xdr:rowOff>
    </xdr:to>
    <xdr:sp macro="" textlink="">
      <xdr:nvSpPr>
        <xdr:cNvPr id="2" name="四角形 1">
          <a:hlinkClick xmlns:r="http://schemas.openxmlformats.org/officeDocument/2006/relationships" r:id="rId1"/>
        </xdr:cNvPr>
        <xdr:cNvSpPr/>
      </xdr:nvSpPr>
      <xdr:spPr>
        <a:xfrm>
          <a:off x="11050905" y="335280"/>
          <a:ext cx="685165"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16</xdr:col>
      <xdr:colOff>0</xdr:colOff>
      <xdr:row>1</xdr:row>
      <xdr:rowOff>0</xdr:rowOff>
    </xdr:from>
    <xdr:to xmlns:xdr="http://schemas.openxmlformats.org/drawingml/2006/spreadsheetDrawing">
      <xdr:col>17</xdr:col>
      <xdr:colOff>0</xdr:colOff>
      <xdr:row>2</xdr:row>
      <xdr:rowOff>8890</xdr:rowOff>
    </xdr:to>
    <xdr:sp macro="" textlink="">
      <xdr:nvSpPr>
        <xdr:cNvPr id="2" name="四角形 1">
          <a:hlinkClick xmlns:r="http://schemas.openxmlformats.org/officeDocument/2006/relationships" r:id="rId1"/>
        </xdr:cNvPr>
        <xdr:cNvSpPr/>
      </xdr:nvSpPr>
      <xdr:spPr>
        <a:xfrm>
          <a:off x="10998200" y="190500"/>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6</xdr:col>
      <xdr:colOff>0</xdr:colOff>
      <xdr:row>2</xdr:row>
      <xdr:rowOff>0</xdr:rowOff>
    </xdr:from>
    <xdr:to xmlns:xdr="http://schemas.openxmlformats.org/drawingml/2006/spreadsheetDrawing">
      <xdr:col>7</xdr:col>
      <xdr:colOff>0</xdr:colOff>
      <xdr:row>2</xdr:row>
      <xdr:rowOff>237490</xdr:rowOff>
    </xdr:to>
    <xdr:sp macro="" textlink="">
      <xdr:nvSpPr>
        <xdr:cNvPr id="2" name="四角形 1">
          <a:hlinkClick xmlns:r="http://schemas.openxmlformats.org/officeDocument/2006/relationships" r:id="rId1"/>
        </xdr:cNvPr>
        <xdr:cNvSpPr/>
      </xdr:nvSpPr>
      <xdr:spPr>
        <a:xfrm>
          <a:off x="10546080" y="335280"/>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13</xdr:col>
      <xdr:colOff>0</xdr:colOff>
      <xdr:row>2</xdr:row>
      <xdr:rowOff>0</xdr:rowOff>
    </xdr:from>
    <xdr:to xmlns:xdr="http://schemas.openxmlformats.org/drawingml/2006/spreadsheetDrawing">
      <xdr:col>14</xdr:col>
      <xdr:colOff>0</xdr:colOff>
      <xdr:row>2</xdr:row>
      <xdr:rowOff>237490</xdr:rowOff>
    </xdr:to>
    <xdr:sp macro="" textlink="">
      <xdr:nvSpPr>
        <xdr:cNvPr id="2" name="四角形 1">
          <a:hlinkClick xmlns:r="http://schemas.openxmlformats.org/officeDocument/2006/relationships" r:id="rId1"/>
        </xdr:cNvPr>
        <xdr:cNvSpPr/>
      </xdr:nvSpPr>
      <xdr:spPr>
        <a:xfrm>
          <a:off x="7927975" y="510540"/>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mlns:xdr="http://schemas.openxmlformats.org/drawingml/2006/spreadsheetDrawing">
      <xdr:col>1</xdr:col>
      <xdr:colOff>182245</xdr:colOff>
      <xdr:row>19</xdr:row>
      <xdr:rowOff>327025</xdr:rowOff>
    </xdr:from>
    <xdr:to xmlns:xdr="http://schemas.openxmlformats.org/drawingml/2006/spreadsheetDrawing">
      <xdr:col>17</xdr:col>
      <xdr:colOff>429895</xdr:colOff>
      <xdr:row>22</xdr:row>
      <xdr:rowOff>50800</xdr:rowOff>
    </xdr:to>
    <xdr:pic macro="">
      <xdr:nvPicPr>
        <xdr:cNvPr id="2" name="図 1" descr="C:\Users\0965ta-j\Pictures\Screenshots\スクリーンショット (25).png"/>
        <xdr:cNvPicPr/>
      </xdr:nvPicPr>
      <xdr:blipFill>
        <a:blip xmlns:r="http://schemas.openxmlformats.org/officeDocument/2006/relationships" r:embed="rId1"/>
        <a:stretch>
          <a:fillRect/>
        </a:stretch>
      </xdr:blipFill>
      <xdr:spPr>
        <a:xfrm>
          <a:off x="563245" y="3359785"/>
          <a:ext cx="6904990" cy="4893945"/>
        </a:xfrm>
        <a:prstGeom prst="rect">
          <a:avLst/>
        </a:prstGeom>
        <a:noFill/>
        <a:ln>
          <a:noFill/>
        </a:ln>
      </xdr:spPr>
    </xdr:pic>
    <xdr:clientData/>
  </xdr:twoCellAnchor>
  <xdr:twoCellAnchor>
    <xdr:from xmlns:xdr="http://schemas.openxmlformats.org/drawingml/2006/spreadsheetDrawing">
      <xdr:col>21</xdr:col>
      <xdr:colOff>0</xdr:colOff>
      <xdr:row>2</xdr:row>
      <xdr:rowOff>0</xdr:rowOff>
    </xdr:from>
    <xdr:to xmlns:xdr="http://schemas.openxmlformats.org/drawingml/2006/spreadsheetDrawing">
      <xdr:col>22</xdr:col>
      <xdr:colOff>0</xdr:colOff>
      <xdr:row>2</xdr:row>
      <xdr:rowOff>237490</xdr:rowOff>
    </xdr:to>
    <xdr:sp macro="" textlink="">
      <xdr:nvSpPr>
        <xdr:cNvPr id="3" name="四角形 2">
          <a:hlinkClick xmlns:r="http://schemas.openxmlformats.org/officeDocument/2006/relationships" r:id="rId2"/>
        </xdr:cNvPr>
        <xdr:cNvSpPr/>
      </xdr:nvSpPr>
      <xdr:spPr>
        <a:xfrm>
          <a:off x="8696325" y="335280"/>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1</xdr:col>
      <xdr:colOff>9525</xdr:colOff>
      <xdr:row>13</xdr:row>
      <xdr:rowOff>19050</xdr:rowOff>
    </xdr:from>
    <xdr:to xmlns:xdr="http://schemas.openxmlformats.org/drawingml/2006/spreadsheetDrawing">
      <xdr:col>4</xdr:col>
      <xdr:colOff>0</xdr:colOff>
      <xdr:row>14</xdr:row>
      <xdr:rowOff>304165</xdr:rowOff>
    </xdr:to>
    <xdr:cxnSp macro="">
      <xdr:nvCxnSpPr>
        <xdr:cNvPr id="2" name="直線コネクタ 2"/>
        <xdr:cNvCxnSpPr/>
      </xdr:nvCxnSpPr>
      <xdr:spPr>
        <a:xfrm>
          <a:off x="361950" y="3806190"/>
          <a:ext cx="1924050" cy="570865"/>
        </a:xfrm>
        <a:prstGeom prst="straightConnector1">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7</xdr:col>
      <xdr:colOff>864870</xdr:colOff>
      <xdr:row>9</xdr:row>
      <xdr:rowOff>102870</xdr:rowOff>
    </xdr:from>
    <xdr:to xmlns:xdr="http://schemas.openxmlformats.org/drawingml/2006/spreadsheetDrawing">
      <xdr:col>14</xdr:col>
      <xdr:colOff>388620</xdr:colOff>
      <xdr:row>11</xdr:row>
      <xdr:rowOff>565150</xdr:rowOff>
    </xdr:to>
    <xdr:sp macro="" textlink="">
      <xdr:nvSpPr>
        <xdr:cNvPr id="3" name="角丸四角形吹き出し 4"/>
        <xdr:cNvSpPr/>
      </xdr:nvSpPr>
      <xdr:spPr>
        <a:xfrm>
          <a:off x="6036945" y="2327910"/>
          <a:ext cx="6257925" cy="967105"/>
        </a:xfrm>
        <a:prstGeom prst="wedgeRoundRectCallout">
          <a:avLst>
            <a:gd name="adj1" fmla="val 37396"/>
            <a:gd name="adj2" fmla="val -18609"/>
            <a:gd name="adj3" fmla="val 16667"/>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l"/>
          <a:r>
            <a:rPr kumimoji="1" lang="ja-JP" altLang="en-US" sz="1200">
              <a:solidFill>
                <a:srgbClr val="002060"/>
              </a:solidFill>
              <a:latin typeface="HGP創英角ﾎﾟｯﾌﾟ体"/>
              <a:ea typeface="ＤＨＰ平成ゴシックW5"/>
            </a:rPr>
            <a:t>算出された購入額は、</a:t>
          </a:r>
          <a:r>
            <a:rPr kumimoji="1" lang="ja-JP" altLang="en-US" sz="1200" u="sng">
              <a:solidFill>
                <a:srgbClr val="FF0000"/>
              </a:solidFill>
              <a:latin typeface="HGP創英角ﾎﾟｯﾌﾟ体"/>
              <a:ea typeface="ＤＨＰ平成ゴシックW5"/>
            </a:rPr>
            <a:t>総工事費に対する参考値</a:t>
          </a:r>
          <a:r>
            <a:rPr kumimoji="1" lang="ja-JP" altLang="en-US" sz="1200">
              <a:solidFill>
                <a:srgbClr val="002060"/>
              </a:solidFill>
              <a:latin typeface="HGP創英角ﾎﾟｯﾌﾟ体"/>
              <a:ea typeface="ＤＨＰ平成ゴシックW5"/>
            </a:rPr>
            <a:t>であることに留意してください。</a:t>
          </a:r>
          <a:endParaRPr kumimoji="1" lang="en-US" altLang="ja-JP" sz="1200">
            <a:solidFill>
              <a:srgbClr val="002060"/>
            </a:solidFill>
            <a:latin typeface="HGP創英角ﾎﾟｯﾌﾟ体"/>
            <a:ea typeface="ＤＨＰ平成ゴシックW5"/>
          </a:endParaRPr>
        </a:p>
        <a:p>
          <a:pPr algn="l"/>
          <a:r>
            <a:rPr kumimoji="1" lang="ja-JP" altLang="en-US" sz="1200">
              <a:solidFill>
                <a:srgbClr val="002060"/>
              </a:solidFill>
              <a:latin typeface="HGP創英角ﾎﾟｯﾌﾟ体"/>
              <a:ea typeface="ＤＨＰ平成ゴシックW5"/>
            </a:rPr>
            <a:t>（共済証紙または退職金ポイントの購入については、対象労働者数と当該労働</a:t>
          </a:r>
          <a:endParaRPr kumimoji="1" lang="en-US" altLang="ja-JP" sz="1200">
            <a:solidFill>
              <a:srgbClr val="002060"/>
            </a:solidFill>
            <a:latin typeface="HGP創英角ﾎﾟｯﾌﾟ体"/>
            <a:ea typeface="ＤＨＰ平成ゴシックW5"/>
          </a:endParaRPr>
        </a:p>
        <a:p>
          <a:pPr algn="l"/>
          <a:r>
            <a:rPr kumimoji="1" lang="ja-JP" altLang="en-US" sz="1200">
              <a:solidFill>
                <a:srgbClr val="002060"/>
              </a:solidFill>
              <a:latin typeface="HGP創英角ﾎﾟｯﾌﾟ体"/>
              <a:ea typeface="ＤＨＰ平成ゴシックW5"/>
            </a:rPr>
            <a:t>者の就労日数を的確に把握し、それに応じた額を購入することになっています。）</a:t>
          </a:r>
          <a:endParaRPr kumimoji="1" lang="en-US" altLang="ja-JP" sz="1200">
            <a:solidFill>
              <a:srgbClr val="002060"/>
            </a:solidFill>
            <a:latin typeface="HGP創英角ﾎﾟｯﾌﾟ体"/>
            <a:ea typeface="ＤＨＰ平成ゴシックW5"/>
          </a:endParaRPr>
        </a:p>
      </xdr:txBody>
    </xdr:sp>
    <xdr:clientData/>
  </xdr:twoCellAnchor>
  <xdr:twoCellAnchor>
    <xdr:from xmlns:xdr="http://schemas.openxmlformats.org/drawingml/2006/spreadsheetDrawing">
      <xdr:col>0</xdr:col>
      <xdr:colOff>0</xdr:colOff>
      <xdr:row>0</xdr:row>
      <xdr:rowOff>108585</xdr:rowOff>
    </xdr:from>
    <xdr:to xmlns:xdr="http://schemas.openxmlformats.org/drawingml/2006/spreadsheetDrawing">
      <xdr:col>6</xdr:col>
      <xdr:colOff>721360</xdr:colOff>
      <xdr:row>5</xdr:row>
      <xdr:rowOff>69850</xdr:rowOff>
    </xdr:to>
    <xdr:sp macro="" textlink="">
      <xdr:nvSpPr>
        <xdr:cNvPr id="4" name="角丸四角形 1"/>
        <xdr:cNvSpPr/>
      </xdr:nvSpPr>
      <xdr:spPr>
        <a:xfrm>
          <a:off x="0" y="108585"/>
          <a:ext cx="4931410" cy="799465"/>
        </a:xfrm>
        <a:prstGeom prst="roundRect">
          <a:avLst/>
        </a:prstGeom>
        <a:solidFill>
          <a:srgbClr val="FFCCFF">
            <a:alpha val="50196"/>
          </a:srgb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200">
              <a:ea typeface="ＤＦ平成ゴシック体W5"/>
            </a:rPr>
            <a:t>下記①～③の情報を</a:t>
          </a:r>
          <a:r>
            <a:rPr kumimoji="1" lang="ja-JP" altLang="en-US" sz="1200">
              <a:solidFill>
                <a:srgbClr val="0070C0"/>
              </a:solidFill>
              <a:ea typeface="ＤＦ平成ゴシック体W5"/>
            </a:rPr>
            <a:t>青枠内</a:t>
          </a:r>
          <a:r>
            <a:rPr kumimoji="1" lang="ja-JP" altLang="en-US" sz="1200">
              <a:ea typeface="ＤＦ平成ゴシック体W5"/>
            </a:rPr>
            <a:t>に入力すると、共済証紙・退職</a:t>
          </a:r>
          <a:endParaRPr kumimoji="1" lang="en-US" altLang="ja-JP" sz="1200">
            <a:ea typeface="ＤＦ平成ゴシック体W5"/>
          </a:endParaRPr>
        </a:p>
        <a:p>
          <a:pPr algn="l"/>
          <a:r>
            <a:rPr kumimoji="1" lang="ja-JP" altLang="en-US" sz="1200">
              <a:ea typeface="ＤＦ平成ゴシック体W5"/>
            </a:rPr>
            <a:t>金ポイントの必要数及び購入額が自動計算されます。</a:t>
          </a:r>
        </a:p>
      </xdr:txBody>
    </xdr:sp>
    <xdr:clientData/>
  </xdr:twoCellAnchor>
  <xdr:twoCellAnchor>
    <xdr:from xmlns:xdr="http://schemas.openxmlformats.org/drawingml/2006/spreadsheetDrawing">
      <xdr:col>5</xdr:col>
      <xdr:colOff>548005</xdr:colOff>
      <xdr:row>6</xdr:row>
      <xdr:rowOff>71755</xdr:rowOff>
    </xdr:from>
    <xdr:to xmlns:xdr="http://schemas.openxmlformats.org/drawingml/2006/spreadsheetDrawing">
      <xdr:col>7</xdr:col>
      <xdr:colOff>707390</xdr:colOff>
      <xdr:row>8</xdr:row>
      <xdr:rowOff>134620</xdr:rowOff>
    </xdr:to>
    <xdr:sp macro="" textlink="">
      <xdr:nvSpPr>
        <xdr:cNvPr id="5" name="角丸四角形吹き出し 5"/>
        <xdr:cNvSpPr/>
      </xdr:nvSpPr>
      <xdr:spPr>
        <a:xfrm>
          <a:off x="3796030" y="1077595"/>
          <a:ext cx="2083435" cy="777240"/>
        </a:xfrm>
        <a:prstGeom prst="wedgeRoundRectCallout">
          <a:avLst>
            <a:gd name="adj1" fmla="val -75032"/>
            <a:gd name="adj2" fmla="val 69828"/>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a:ea typeface="ＤＦ平成ゴシック体W5"/>
            </a:rPr>
            <a:t>下表の工事種別に対応した</a:t>
          </a:r>
          <a:endParaRPr kumimoji="1" lang="en-US" altLang="ja-JP" sz="1050">
            <a:ea typeface="ＤＦ平成ゴシック体W5"/>
          </a:endParaRPr>
        </a:p>
        <a:p>
          <a:pPr algn="l"/>
          <a:r>
            <a:rPr kumimoji="1" lang="ja-JP" altLang="en-US" sz="1050" b="1">
              <a:solidFill>
                <a:srgbClr val="008E40"/>
              </a:solidFill>
              <a:ea typeface="ＤＦ平成ゴシック体W5"/>
            </a:rPr>
            <a:t>１～１０</a:t>
          </a:r>
          <a:r>
            <a:rPr kumimoji="1" lang="ja-JP" altLang="en-US" sz="1050">
              <a:ea typeface="ＤＦ平成ゴシック体W5"/>
            </a:rPr>
            <a:t>までの番号を選択</a:t>
          </a:r>
          <a:endParaRPr kumimoji="1" lang="en-US" altLang="ja-JP" sz="1050">
            <a:ea typeface="ＤＦ平成ゴシック体W5"/>
          </a:endParaRPr>
        </a:p>
        <a:p>
          <a:pPr algn="l"/>
          <a:r>
            <a:rPr kumimoji="1" lang="ja-JP" altLang="en-US" sz="1050">
              <a:ea typeface="ＤＦ平成ゴシック体W5"/>
            </a:rPr>
            <a:t>してください。</a:t>
          </a:r>
          <a:endParaRPr kumimoji="1" lang="en-US" altLang="ja-JP" sz="1050">
            <a:ea typeface="ＤＦ平成ゴシック体W5"/>
          </a:endParaRPr>
        </a:p>
      </xdr:txBody>
    </xdr:sp>
    <xdr:clientData/>
  </xdr:twoCellAnchor>
  <xdr:twoCellAnchor>
    <xdr:from xmlns:xdr="http://schemas.openxmlformats.org/drawingml/2006/spreadsheetDrawing">
      <xdr:col>5</xdr:col>
      <xdr:colOff>531495</xdr:colOff>
      <xdr:row>8</xdr:row>
      <xdr:rowOff>332740</xdr:rowOff>
    </xdr:from>
    <xdr:to xmlns:xdr="http://schemas.openxmlformats.org/drawingml/2006/spreadsheetDrawing">
      <xdr:col>7</xdr:col>
      <xdr:colOff>690245</xdr:colOff>
      <xdr:row>11</xdr:row>
      <xdr:rowOff>79375</xdr:rowOff>
    </xdr:to>
    <xdr:sp macro="" textlink="">
      <xdr:nvSpPr>
        <xdr:cNvPr id="6" name="角丸四角形吹き出し 7"/>
        <xdr:cNvSpPr/>
      </xdr:nvSpPr>
      <xdr:spPr>
        <a:xfrm>
          <a:off x="3779520" y="2052955"/>
          <a:ext cx="2082800" cy="756285"/>
        </a:xfrm>
        <a:prstGeom prst="wedgeRoundRectCallout">
          <a:avLst>
            <a:gd name="adj1" fmla="val -74650"/>
            <a:gd name="adj2" fmla="val 32129"/>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a:ea typeface="ＤＦ平成ゴシック体W5"/>
            </a:rPr>
            <a:t>当該工事における労働者の</a:t>
          </a:r>
          <a:endParaRPr kumimoji="1" lang="en-US" altLang="ja-JP" sz="1050">
            <a:ea typeface="ＤＦ平成ゴシック体W5"/>
          </a:endParaRPr>
        </a:p>
        <a:p>
          <a:pPr algn="l"/>
          <a:r>
            <a:rPr kumimoji="1" lang="ja-JP" altLang="en-US" sz="1050">
              <a:ea typeface="ＤＦ平成ゴシック体W5"/>
            </a:rPr>
            <a:t>建退共制度加入率を入力</a:t>
          </a:r>
          <a:endParaRPr kumimoji="1" lang="en-US" altLang="ja-JP" sz="1050">
            <a:ea typeface="ＤＦ平成ゴシック体W5"/>
          </a:endParaRPr>
        </a:p>
        <a:p>
          <a:pPr algn="l"/>
          <a:r>
            <a:rPr kumimoji="1" lang="ja-JP" altLang="en-US" sz="1050">
              <a:ea typeface="ＤＦ平成ゴシック体W5"/>
            </a:rPr>
            <a:t>してください。</a:t>
          </a:r>
          <a:endParaRPr kumimoji="1" lang="en-US" altLang="ja-JP" sz="1050">
            <a:ea typeface="ＤＦ平成ゴシック体W5"/>
          </a:endParaRPr>
        </a:p>
      </xdr:txBody>
    </xdr:sp>
    <xdr:clientData/>
  </xdr:twoCellAnchor>
  <xdr:twoCellAnchor>
    <xdr:from xmlns:xdr="http://schemas.openxmlformats.org/drawingml/2006/spreadsheetDrawing">
      <xdr:col>7</xdr:col>
      <xdr:colOff>768985</xdr:colOff>
      <xdr:row>0</xdr:row>
      <xdr:rowOff>6985</xdr:rowOff>
    </xdr:from>
    <xdr:to xmlns:xdr="http://schemas.openxmlformats.org/drawingml/2006/spreadsheetDrawing">
      <xdr:col>14</xdr:col>
      <xdr:colOff>87630</xdr:colOff>
      <xdr:row>6</xdr:row>
      <xdr:rowOff>0</xdr:rowOff>
    </xdr:to>
    <xdr:sp macro="" textlink="">
      <xdr:nvSpPr>
        <xdr:cNvPr id="7" name="四角形吹き出し 6"/>
        <xdr:cNvSpPr/>
      </xdr:nvSpPr>
      <xdr:spPr>
        <a:xfrm>
          <a:off x="5941060" y="6985"/>
          <a:ext cx="6052820" cy="998855"/>
        </a:xfrm>
        <a:prstGeom prst="wedgeRectCallout">
          <a:avLst>
            <a:gd name="adj1" fmla="val -27378"/>
            <a:gd name="adj2" fmla="val 70816"/>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l">
            <a:spcAft>
              <a:spcPts val="0"/>
            </a:spcAft>
          </a:pPr>
          <a:r>
            <a:rPr lang="ja-JP" sz="950" kern="100">
              <a:solidFill>
                <a:srgbClr val="FF0000"/>
              </a:solidFill>
              <a:effectLst/>
              <a:ea typeface="ＭＳ Ｐゴシック"/>
              <a:cs typeface="Times New Roman"/>
            </a:rPr>
            <a:t>総工事費×</a:t>
          </a:r>
          <a:r>
            <a:rPr lang="ja-JP" altLang="en-US" sz="950" kern="100">
              <a:solidFill>
                <a:srgbClr val="FF0000"/>
              </a:solidFill>
              <a:effectLst/>
              <a:ea typeface="ＭＳ Ｐゴシック"/>
              <a:cs typeface="Times New Roman"/>
            </a:rPr>
            <a:t>共済</a:t>
          </a:r>
          <a:r>
            <a:rPr lang="ja-JP" sz="950" kern="100">
              <a:solidFill>
                <a:srgbClr val="FF0000"/>
              </a:solidFill>
              <a:effectLst/>
              <a:ea typeface="ＭＳ Ｐゴシック"/>
              <a:cs typeface="Times New Roman"/>
            </a:rPr>
            <a:t>証紙</a:t>
          </a:r>
          <a:r>
            <a:rPr lang="ja-JP" altLang="en-US" sz="950" kern="100">
              <a:solidFill>
                <a:srgbClr val="FF0000"/>
              </a:solidFill>
              <a:effectLst/>
              <a:ea typeface="ＭＳ Ｐゴシック"/>
              <a:cs typeface="Times New Roman"/>
            </a:rPr>
            <a:t>または退職金ポイントの</a:t>
          </a:r>
          <a:r>
            <a:rPr lang="ja-JP" sz="950" kern="100">
              <a:solidFill>
                <a:srgbClr val="FF0000"/>
              </a:solidFill>
              <a:effectLst/>
              <a:ea typeface="ＭＳ Ｐゴシック"/>
              <a:cs typeface="Times New Roman"/>
            </a:rPr>
            <a:t>購入率／</a:t>
          </a:r>
          <a:r>
            <a:rPr lang="en-US" sz="950" kern="100">
              <a:solidFill>
                <a:srgbClr val="FF0000"/>
              </a:solidFill>
              <a:effectLst/>
              <a:ea typeface="游明朝"/>
              <a:cs typeface="Times New Roman"/>
            </a:rPr>
            <a:t>1,000</a:t>
          </a:r>
          <a:r>
            <a:rPr lang="ja-JP" sz="950" kern="100">
              <a:solidFill>
                <a:srgbClr val="FF0000"/>
              </a:solidFill>
              <a:effectLst/>
              <a:ea typeface="ＭＳ Ｐゴシック"/>
              <a:cs typeface="Times New Roman"/>
            </a:rPr>
            <a:t>×建退共制度加入率／</a:t>
          </a:r>
          <a:r>
            <a:rPr lang="en-US" sz="950" kern="100">
              <a:solidFill>
                <a:srgbClr val="FF0000"/>
              </a:solidFill>
              <a:effectLst/>
              <a:ea typeface="游明朝"/>
              <a:cs typeface="Times New Roman"/>
            </a:rPr>
            <a:t>70</a:t>
          </a:r>
          <a:r>
            <a:rPr lang="ja-JP" sz="950" kern="100">
              <a:solidFill>
                <a:srgbClr val="FF0000"/>
              </a:solidFill>
              <a:effectLst/>
              <a:ea typeface="ＭＳ Ｐゴシック"/>
              <a:cs typeface="Times New Roman"/>
            </a:rPr>
            <a:t>％</a:t>
          </a:r>
          <a:endParaRPr lang="en-US" altLang="ja-JP" sz="950" kern="100">
            <a:solidFill>
              <a:srgbClr val="FF0000"/>
            </a:solidFill>
            <a:effectLst/>
            <a:ea typeface="ＭＳ Ｐゴシック"/>
            <a:cs typeface="Times New Roman"/>
          </a:endParaRPr>
        </a:p>
        <a:p>
          <a:pPr algn="l">
            <a:spcAft>
              <a:spcPts val="0"/>
            </a:spcAft>
          </a:pPr>
          <a:r>
            <a:rPr lang="ja-JP" sz="950" kern="100">
              <a:solidFill>
                <a:srgbClr val="FF0000"/>
              </a:solidFill>
              <a:effectLst/>
              <a:ea typeface="ＭＳ Ｐゴシック"/>
              <a:cs typeface="Times New Roman"/>
            </a:rPr>
            <a:t>＝</a:t>
          </a:r>
          <a:r>
            <a:rPr lang="en-US" altLang="ja-JP" sz="950" u="none" kern="100">
              <a:solidFill>
                <a:srgbClr val="FF0000"/>
              </a:solidFill>
              <a:effectLst/>
              <a:ea typeface="ＭＳ Ｐゴシック"/>
              <a:cs typeface="Times New Roman"/>
            </a:rPr>
            <a:t>【A】</a:t>
          </a:r>
          <a:r>
            <a:rPr lang="ja-JP" sz="950" u="none" kern="100">
              <a:solidFill>
                <a:srgbClr val="FF0000"/>
              </a:solidFill>
              <a:effectLst/>
              <a:ea typeface="ＭＳ Ｐゴシック"/>
              <a:cs typeface="Times New Roman"/>
            </a:rPr>
            <a:t>共済証紙</a:t>
          </a:r>
          <a:r>
            <a:rPr lang="ja-JP" altLang="en-US" sz="950" u="none" kern="100">
              <a:solidFill>
                <a:srgbClr val="FF0000"/>
              </a:solidFill>
              <a:effectLst/>
              <a:ea typeface="ＭＳ Ｐゴシック"/>
              <a:cs typeface="Times New Roman"/>
            </a:rPr>
            <a:t>または退職金ポイント購入の</a:t>
          </a:r>
          <a:r>
            <a:rPr lang="ja-JP" sz="950" u="none" kern="100">
              <a:solidFill>
                <a:srgbClr val="FF0000"/>
              </a:solidFill>
              <a:effectLst/>
              <a:ea typeface="ＭＳ Ｐゴシック"/>
              <a:cs typeface="Times New Roman"/>
            </a:rPr>
            <a:t>参考値</a:t>
          </a:r>
          <a:endParaRPr lang="ja-JP" sz="950" u="none" kern="100">
            <a:effectLst/>
            <a:ea typeface="游明朝"/>
            <a:cs typeface="Times New Roman"/>
          </a:endParaRPr>
        </a:p>
        <a:p>
          <a:pPr marL="0" marR="0" lvl="0" indent="0" algn="l" defTabSz="914400" eaLnBrk="1" fontAlgn="auto" latinLnBrk="0" hangingPunct="1">
            <a:lnSpc>
              <a:spcPct val="100000"/>
            </a:lnSpc>
            <a:spcBef>
              <a:spcPts val="0"/>
            </a:spcBef>
            <a:spcAft>
              <a:spcPts val="0"/>
            </a:spcAft>
            <a:defRPr/>
          </a:pPr>
          <a:r>
            <a:rPr lang="en-US" altLang="ja-JP" sz="950" u="none" kern="100">
              <a:solidFill>
                <a:srgbClr val="FF0000"/>
              </a:solidFill>
              <a:effectLst/>
              <a:ea typeface="ＭＳ Ｐゴシック"/>
              <a:cs typeface="Times New Roman"/>
            </a:rPr>
            <a:t>【A】</a:t>
          </a:r>
          <a:r>
            <a:rPr lang="ja-JP" sz="950" u="none" kern="100">
              <a:solidFill>
                <a:srgbClr val="FF0000"/>
              </a:solidFill>
              <a:effectLst/>
              <a:ea typeface="ＭＳ Ｐゴシック"/>
              <a:cs typeface="Times New Roman"/>
            </a:rPr>
            <a:t>÷</a:t>
          </a:r>
          <a:r>
            <a:rPr lang="en-US" sz="950" u="none" kern="100">
              <a:solidFill>
                <a:srgbClr val="FF0000"/>
              </a:solidFill>
              <a:effectLst/>
              <a:ea typeface="游明朝"/>
              <a:cs typeface="Times New Roman"/>
            </a:rPr>
            <a:t>320</a:t>
          </a:r>
          <a:r>
            <a:rPr lang="ja-JP" sz="950" u="none" kern="100">
              <a:solidFill>
                <a:srgbClr val="FF0000"/>
              </a:solidFill>
              <a:effectLst/>
              <a:ea typeface="ＭＳ Ｐゴシック"/>
              <a:cs typeface="Times New Roman"/>
            </a:rPr>
            <a:t>（</a:t>
          </a:r>
          <a:r>
            <a:rPr lang="ja-JP" altLang="en-US" sz="950" u="none" kern="100">
              <a:solidFill>
                <a:srgbClr val="FF0000"/>
              </a:solidFill>
              <a:effectLst/>
              <a:ea typeface="ＭＳ Ｐゴシック"/>
              <a:cs typeface="Times New Roman"/>
            </a:rPr>
            <a:t>掛金日額</a:t>
          </a:r>
          <a:r>
            <a:rPr lang="ja-JP" sz="950" u="none" kern="100">
              <a:solidFill>
                <a:srgbClr val="FF0000"/>
              </a:solidFill>
              <a:effectLst/>
              <a:ea typeface="ＭＳ Ｐゴシック"/>
              <a:cs typeface="Times New Roman"/>
            </a:rPr>
            <a:t>）＝</a:t>
          </a:r>
          <a:r>
            <a:rPr lang="en-US" altLang="ja-JP" sz="950" u="none" kern="100">
              <a:solidFill>
                <a:srgbClr val="FF0000"/>
              </a:solidFill>
              <a:effectLst/>
              <a:ea typeface="ＭＳ Ｐゴシック"/>
              <a:cs typeface="Times New Roman"/>
            </a:rPr>
            <a:t>【B】</a:t>
          </a:r>
          <a:r>
            <a:rPr lang="ja-JP" altLang="en-US" sz="950" u="none" kern="100">
              <a:solidFill>
                <a:srgbClr val="FF0000"/>
              </a:solidFill>
              <a:effectLst/>
              <a:ea typeface="ＭＳ Ｐゴシック"/>
              <a:cs typeface="Times New Roman"/>
            </a:rPr>
            <a:t>共済</a:t>
          </a:r>
          <a:r>
            <a:rPr lang="ja-JP" sz="950" u="none" kern="100">
              <a:solidFill>
                <a:srgbClr val="FF0000"/>
              </a:solidFill>
              <a:effectLst/>
              <a:ea typeface="ＭＳ Ｐゴシック"/>
              <a:cs typeface="Times New Roman"/>
            </a:rPr>
            <a:t>証紙</a:t>
          </a:r>
          <a:r>
            <a:rPr lang="ja-JP" altLang="en-US" sz="950" u="none" kern="100">
              <a:solidFill>
                <a:srgbClr val="FF0000"/>
              </a:solidFill>
              <a:effectLst/>
              <a:ea typeface="ＭＳ Ｐゴシック"/>
              <a:cs typeface="Times New Roman"/>
            </a:rPr>
            <a:t>・退職金ポイント必要数（日分）（</a:t>
          </a:r>
          <a:r>
            <a:rPr lang="en-US" altLang="ja-JP" sz="950" kern="100">
              <a:solidFill>
                <a:srgbClr val="FF0000"/>
              </a:solidFill>
              <a:effectLst/>
              <a:ea typeface="ＭＳ Ｐゴシック"/>
              <a:cs typeface="Times New Roman"/>
            </a:rPr>
            <a:t>※</a:t>
          </a:r>
          <a:r>
            <a:rPr lang="ja-JP" sz="950" kern="100">
              <a:solidFill>
                <a:srgbClr val="FF0000"/>
              </a:solidFill>
              <a:effectLst/>
              <a:ea typeface="ＭＳ Ｐゴシック"/>
              <a:cs typeface="Times New Roman"/>
            </a:rPr>
            <a:t>小数点以下切り上げ）</a:t>
          </a:r>
          <a:endParaRPr lang="en-US" altLang="ja-JP" sz="950" kern="100">
            <a:solidFill>
              <a:schemeClr val="lt1"/>
            </a:solidFill>
            <a:effectLst/>
            <a:ea typeface="游明朝"/>
            <a:cs typeface="Times New Roman"/>
          </a:endParaRPr>
        </a:p>
        <a:p>
          <a:pPr marL="0" marR="0" lvl="0" indent="0" algn="l" defTabSz="914400" eaLnBrk="1" fontAlgn="auto" latinLnBrk="0" hangingPunct="1">
            <a:lnSpc>
              <a:spcPct val="100000"/>
            </a:lnSpc>
            <a:spcBef>
              <a:spcPts val="0"/>
            </a:spcBef>
            <a:spcAft>
              <a:spcPts val="0"/>
            </a:spcAft>
            <a:defRPr/>
          </a:pPr>
          <a:r>
            <a:rPr lang="en-US" altLang="ja-JP" sz="950" kern="100">
              <a:solidFill>
                <a:srgbClr val="FF0000"/>
              </a:solidFill>
              <a:effectLst/>
              <a:ea typeface="ＭＳ Ｐゴシック"/>
              <a:cs typeface="Times New Roman"/>
            </a:rPr>
            <a:t>【B】</a:t>
          </a:r>
          <a:r>
            <a:rPr lang="ja-JP" sz="950" kern="100">
              <a:solidFill>
                <a:srgbClr val="FF0000"/>
              </a:solidFill>
              <a:effectLst/>
              <a:ea typeface="ＭＳ Ｐゴシック"/>
              <a:cs typeface="Times New Roman"/>
            </a:rPr>
            <a:t>×</a:t>
          </a:r>
          <a:r>
            <a:rPr lang="en-US" sz="950" kern="100">
              <a:solidFill>
                <a:srgbClr val="FF0000"/>
              </a:solidFill>
              <a:effectLst/>
              <a:ea typeface="游明朝"/>
              <a:cs typeface="Times New Roman"/>
            </a:rPr>
            <a:t>320</a:t>
          </a:r>
          <a:r>
            <a:rPr lang="ja-JP" sz="950" kern="100">
              <a:solidFill>
                <a:srgbClr val="FF0000"/>
              </a:solidFill>
              <a:effectLst/>
              <a:ea typeface="ＭＳ Ｐゴシック"/>
              <a:cs typeface="Times New Roman"/>
            </a:rPr>
            <a:t>（</a:t>
          </a:r>
          <a:r>
            <a:rPr lang="ja-JP" altLang="en-US" sz="950" kern="100">
              <a:solidFill>
                <a:srgbClr val="FF0000"/>
              </a:solidFill>
              <a:effectLst/>
              <a:ea typeface="ＭＳ Ｐゴシック"/>
              <a:cs typeface="Times New Roman"/>
            </a:rPr>
            <a:t>掛金日額</a:t>
          </a:r>
          <a:r>
            <a:rPr lang="ja-JP" sz="950" kern="100">
              <a:solidFill>
                <a:srgbClr val="FF0000"/>
              </a:solidFill>
              <a:effectLst/>
              <a:ea typeface="ＭＳ Ｐゴシック"/>
              <a:cs typeface="Times New Roman"/>
            </a:rPr>
            <a:t>）＝</a:t>
          </a:r>
          <a:r>
            <a:rPr lang="ja-JP" altLang="en-US" sz="950" u="sng" kern="100">
              <a:solidFill>
                <a:srgbClr val="FF0000"/>
              </a:solidFill>
              <a:effectLst/>
              <a:ea typeface="ＭＳ Ｐゴシック"/>
              <a:cs typeface="Times New Roman"/>
            </a:rPr>
            <a:t>共済</a:t>
          </a:r>
          <a:r>
            <a:rPr lang="ja-JP" sz="950" u="sng" kern="100">
              <a:solidFill>
                <a:srgbClr val="FF0000"/>
              </a:solidFill>
              <a:effectLst/>
              <a:ea typeface="ＭＳ Ｐゴシック"/>
              <a:cs typeface="Times New Roman"/>
            </a:rPr>
            <a:t>証紙</a:t>
          </a:r>
          <a:r>
            <a:rPr lang="ja-JP" altLang="en-US" sz="950" u="sng" kern="100">
              <a:solidFill>
                <a:srgbClr val="FF0000"/>
              </a:solidFill>
              <a:effectLst/>
              <a:ea typeface="ＭＳ Ｐゴシック"/>
              <a:cs typeface="Times New Roman"/>
            </a:rPr>
            <a:t>・退職金ポイント</a:t>
          </a:r>
          <a:r>
            <a:rPr lang="ja-JP" sz="950" u="sng" kern="100">
              <a:solidFill>
                <a:srgbClr val="FF0000"/>
              </a:solidFill>
              <a:effectLst/>
              <a:ea typeface="ＭＳ Ｐゴシック"/>
              <a:cs typeface="Times New Roman"/>
            </a:rPr>
            <a:t>購入額</a:t>
          </a:r>
          <a:r>
            <a:rPr lang="ja-JP" sz="950" kern="100">
              <a:solidFill>
                <a:srgbClr val="FF0000"/>
              </a:solidFill>
              <a:effectLst/>
              <a:ea typeface="ＭＳ Ｐゴシック"/>
              <a:cs typeface="Times New Roman"/>
            </a:rPr>
            <a:t>となります。</a:t>
          </a:r>
          <a:endParaRPr kumimoji="1" lang="en-US" altLang="ja-JP" sz="950">
            <a:solidFill>
              <a:srgbClr val="FF0000"/>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defRPr/>
          </a:pPr>
          <a:r>
            <a:rPr kumimoji="1" lang="en-US" altLang="ja-JP" sz="950">
              <a:solidFill>
                <a:srgbClr val="FF0000"/>
              </a:solidFill>
              <a:effectLst/>
              <a:latin typeface="+mn-ea"/>
              <a:ea typeface="+mn-ea"/>
              <a:cs typeface="+mn-cs"/>
            </a:rPr>
            <a:t>※</a:t>
          </a:r>
          <a:r>
            <a:rPr kumimoji="1" lang="ja-JP" altLang="ja-JP" sz="950">
              <a:solidFill>
                <a:srgbClr val="FF0000"/>
              </a:solidFill>
              <a:effectLst/>
              <a:latin typeface="+mn-ea"/>
              <a:ea typeface="+mn-ea"/>
              <a:cs typeface="+mn-cs"/>
            </a:rPr>
            <a:t>退職金ポイントは</a:t>
          </a:r>
          <a:r>
            <a:rPr kumimoji="1" lang="en-US" altLang="ja-JP" sz="950">
              <a:solidFill>
                <a:srgbClr val="FF0000"/>
              </a:solidFill>
              <a:effectLst/>
              <a:latin typeface="+mn-ea"/>
              <a:ea typeface="+mn-ea"/>
              <a:cs typeface="+mn-cs"/>
            </a:rPr>
            <a:t>1</a:t>
          </a:r>
          <a:r>
            <a:rPr kumimoji="1" lang="ja-JP" altLang="ja-JP" sz="950">
              <a:solidFill>
                <a:srgbClr val="FF0000"/>
              </a:solidFill>
              <a:effectLst/>
              <a:latin typeface="+mn-ea"/>
              <a:ea typeface="+mn-ea"/>
              <a:cs typeface="+mn-cs"/>
            </a:rPr>
            <a:t>ポイント</a:t>
          </a:r>
          <a:r>
            <a:rPr kumimoji="1" lang="en-US" altLang="ja-JP" sz="950">
              <a:solidFill>
                <a:srgbClr val="FF0000"/>
              </a:solidFill>
              <a:effectLst/>
              <a:latin typeface="+mn-ea"/>
              <a:ea typeface="+mn-ea"/>
              <a:cs typeface="+mn-cs"/>
            </a:rPr>
            <a:t>1</a:t>
          </a:r>
          <a:r>
            <a:rPr kumimoji="1" lang="ja-JP" altLang="ja-JP" sz="950">
              <a:solidFill>
                <a:srgbClr val="FF0000"/>
              </a:solidFill>
              <a:effectLst/>
              <a:latin typeface="+mn-ea"/>
              <a:ea typeface="+mn-ea"/>
              <a:cs typeface="+mn-cs"/>
            </a:rPr>
            <a:t>円とし、</a:t>
          </a:r>
          <a:r>
            <a:rPr kumimoji="1" lang="en-US" altLang="ja-JP" sz="950">
              <a:solidFill>
                <a:srgbClr val="FF0000"/>
              </a:solidFill>
              <a:effectLst/>
              <a:latin typeface="+mn-ea"/>
              <a:ea typeface="+mn-ea"/>
              <a:cs typeface="+mn-cs"/>
            </a:rPr>
            <a:t>10</a:t>
          </a:r>
          <a:r>
            <a:rPr kumimoji="1" lang="ja-JP" altLang="ja-JP" sz="950">
              <a:solidFill>
                <a:srgbClr val="FF0000"/>
              </a:solidFill>
              <a:effectLst/>
              <a:latin typeface="+mn-ea"/>
              <a:ea typeface="+mn-ea"/>
              <a:cs typeface="+mn-cs"/>
            </a:rPr>
            <a:t>円単位で購入ができ</a:t>
          </a:r>
          <a:r>
            <a:rPr kumimoji="1" lang="ja-JP" altLang="en-US" sz="950">
              <a:solidFill>
                <a:srgbClr val="FF0000"/>
              </a:solidFill>
              <a:effectLst/>
              <a:latin typeface="+mn-ea"/>
              <a:ea typeface="+mn-ea"/>
              <a:cs typeface="+mn-cs"/>
            </a:rPr>
            <a:t>ますが、</a:t>
          </a:r>
          <a:r>
            <a:rPr kumimoji="1" lang="ja-JP" altLang="ja-JP" sz="950">
              <a:solidFill>
                <a:srgbClr val="FF0000"/>
              </a:solidFill>
              <a:effectLst/>
              <a:latin typeface="+mn-ea"/>
              <a:ea typeface="+mn-ea"/>
              <a:cs typeface="+mn-cs"/>
            </a:rPr>
            <a:t>最低購入額は</a:t>
          </a:r>
          <a:r>
            <a:rPr kumimoji="1" lang="en-US" altLang="ja-JP" sz="950">
              <a:solidFill>
                <a:srgbClr val="FF0000"/>
              </a:solidFill>
              <a:effectLst/>
              <a:latin typeface="+mn-ea"/>
              <a:ea typeface="+mn-ea"/>
              <a:cs typeface="+mn-cs"/>
            </a:rPr>
            <a:t>3,000</a:t>
          </a:r>
          <a:r>
            <a:rPr kumimoji="1" lang="ja-JP" altLang="ja-JP" sz="950">
              <a:solidFill>
                <a:srgbClr val="FF0000"/>
              </a:solidFill>
              <a:effectLst/>
              <a:latin typeface="+mn-ea"/>
              <a:ea typeface="+mn-ea"/>
              <a:cs typeface="+mn-cs"/>
            </a:rPr>
            <a:t>円から</a:t>
          </a:r>
          <a:r>
            <a:rPr kumimoji="1" lang="ja-JP" altLang="en-US" sz="950">
              <a:solidFill>
                <a:srgbClr val="FF0000"/>
              </a:solidFill>
              <a:effectLst/>
              <a:latin typeface="+mn-ea"/>
              <a:ea typeface="+mn-ea"/>
              <a:cs typeface="+mn-cs"/>
            </a:rPr>
            <a:t>と</a:t>
          </a:r>
          <a:r>
            <a:rPr kumimoji="1" lang="ja-JP" altLang="ja-JP" sz="950">
              <a:solidFill>
                <a:srgbClr val="FF0000"/>
              </a:solidFill>
              <a:effectLst/>
              <a:latin typeface="+mn-ea"/>
              <a:ea typeface="+mn-ea"/>
              <a:cs typeface="+mn-cs"/>
            </a:rPr>
            <a:t>なり</a:t>
          </a:r>
          <a:r>
            <a:rPr kumimoji="1" lang="ja-JP" altLang="en-US" sz="950">
              <a:solidFill>
                <a:srgbClr val="FF0000"/>
              </a:solidFill>
              <a:effectLst/>
              <a:latin typeface="+mn-ea"/>
              <a:ea typeface="+mn-ea"/>
              <a:cs typeface="+mn-cs"/>
            </a:rPr>
            <a:t>ます。</a:t>
          </a:r>
          <a:endParaRPr kumimoji="1" lang="en-US" altLang="ja-JP" sz="950">
            <a:solidFill>
              <a:srgbClr val="FF0000"/>
            </a:solidFill>
            <a:effectLst/>
            <a:latin typeface="+mn-ea"/>
            <a:ea typeface="+mn-ea"/>
            <a:cs typeface="+mn-cs"/>
          </a:endParaRPr>
        </a:p>
      </xdr:txBody>
    </xdr:sp>
    <xdr:clientData/>
  </xdr:twoCellAnchor>
  <xdr:twoCellAnchor>
    <xdr:from xmlns:xdr="http://schemas.openxmlformats.org/drawingml/2006/spreadsheetDrawing">
      <xdr:col>7</xdr:col>
      <xdr:colOff>801370</xdr:colOff>
      <xdr:row>8</xdr:row>
      <xdr:rowOff>221615</xdr:rowOff>
    </xdr:from>
    <xdr:to xmlns:xdr="http://schemas.openxmlformats.org/drawingml/2006/spreadsheetDrawing">
      <xdr:col>14</xdr:col>
      <xdr:colOff>261620</xdr:colOff>
      <xdr:row>11</xdr:row>
      <xdr:rowOff>95250</xdr:rowOff>
    </xdr:to>
    <xdr:sp macro="" textlink="">
      <xdr:nvSpPr>
        <xdr:cNvPr id="8" name="角丸四角形吹き出し 8"/>
        <xdr:cNvSpPr/>
      </xdr:nvSpPr>
      <xdr:spPr>
        <a:xfrm>
          <a:off x="5973445" y="1941830"/>
          <a:ext cx="6194425" cy="883285"/>
        </a:xfrm>
        <a:prstGeom prst="wedgeRoundRectCallout">
          <a:avLst>
            <a:gd name="adj1" fmla="val 37396"/>
            <a:gd name="adj2" fmla="val -18609"/>
            <a:gd name="adj3" fmla="val 16667"/>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l"/>
          <a:endParaRPr kumimoji="1" lang="en-US" altLang="ja-JP" sz="1200">
            <a:solidFill>
              <a:srgbClr val="002060"/>
            </a:solidFill>
            <a:latin typeface="HGP創英角ﾎﾟｯﾌﾟ体"/>
            <a:ea typeface="ＤＨＰ平成ゴシックW5"/>
          </a:endParaRPr>
        </a:p>
      </xdr:txBody>
    </xdr:sp>
    <xdr:clientData/>
  </xdr:twoCellAnchor>
  <xdr:twoCellAnchor>
    <xdr:from xmlns:xdr="http://schemas.openxmlformats.org/drawingml/2006/spreadsheetDrawing">
      <xdr:col>18</xdr:col>
      <xdr:colOff>189230</xdr:colOff>
      <xdr:row>9</xdr:row>
      <xdr:rowOff>433705</xdr:rowOff>
    </xdr:from>
    <xdr:to xmlns:xdr="http://schemas.openxmlformats.org/drawingml/2006/spreadsheetDrawing">
      <xdr:col>23</xdr:col>
      <xdr:colOff>213360</xdr:colOff>
      <xdr:row>13</xdr:row>
      <xdr:rowOff>12065</xdr:rowOff>
    </xdr:to>
    <xdr:sp macro="" textlink="">
      <xdr:nvSpPr>
        <xdr:cNvPr id="9" name="テキスト 8"/>
        <xdr:cNvSpPr txBox="1"/>
      </xdr:nvSpPr>
      <xdr:spPr>
        <a:xfrm>
          <a:off x="14467205" y="2658745"/>
          <a:ext cx="3453130" cy="114046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000" b="1"/>
            <a:t>対象労働者数と当該労働者の就労日数の把握が困難な場合に使用する計算書</a:t>
          </a:r>
          <a:endParaRPr kumimoji="1" lang="ja-JP" altLang="en-US" sz="2000" b="1"/>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46</xdr:col>
      <xdr:colOff>0</xdr:colOff>
      <xdr:row>2</xdr:row>
      <xdr:rowOff>0</xdr:rowOff>
    </xdr:from>
    <xdr:to xmlns:xdr="http://schemas.openxmlformats.org/drawingml/2006/spreadsheetDrawing">
      <xdr:col>47</xdr:col>
      <xdr:colOff>0</xdr:colOff>
      <xdr:row>3</xdr:row>
      <xdr:rowOff>64770</xdr:rowOff>
    </xdr:to>
    <xdr:sp macro="" textlink="">
      <xdr:nvSpPr>
        <xdr:cNvPr id="2" name="四角形 1">
          <a:hlinkClick xmlns:r="http://schemas.openxmlformats.org/officeDocument/2006/relationships" r:id="rId1"/>
        </xdr:cNvPr>
        <xdr:cNvSpPr/>
      </xdr:nvSpPr>
      <xdr:spPr>
        <a:xfrm>
          <a:off x="11409680" y="335280"/>
          <a:ext cx="685800" cy="23241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12</xdr:col>
      <xdr:colOff>295275</xdr:colOff>
      <xdr:row>8</xdr:row>
      <xdr:rowOff>5080</xdr:rowOff>
    </xdr:from>
    <xdr:to xmlns:xdr="http://schemas.openxmlformats.org/drawingml/2006/spreadsheetDrawing">
      <xdr:col>13</xdr:col>
      <xdr:colOff>0</xdr:colOff>
      <xdr:row>8</xdr:row>
      <xdr:rowOff>234950</xdr:rowOff>
    </xdr:to>
    <xdr:sp macro="" textlink="">
      <xdr:nvSpPr>
        <xdr:cNvPr id="2" name="Text Box 1"/>
        <xdr:cNvSpPr txBox="1">
          <a:spLocks noChangeArrowheads="1"/>
        </xdr:cNvSpPr>
      </xdr:nvSpPr>
      <xdr:spPr>
        <a:xfrm>
          <a:off x="6497955" y="2862580"/>
          <a:ext cx="220980" cy="229870"/>
        </a:xfrm>
        <a:prstGeom prst="rect">
          <a:avLst/>
        </a:prstGeom>
        <a:noFill/>
        <a:ln>
          <a:noFill/>
        </a:ln>
      </xdr:spPr>
      <xdr:txBody>
        <a:bodyPr vertOverflow="clip" horzOverflow="overflow"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円</a:t>
          </a:r>
        </a:p>
      </xdr:txBody>
    </xdr:sp>
    <xdr:clientData/>
  </xdr:twoCellAnchor>
  <xdr:twoCellAnchor>
    <xdr:from xmlns:xdr="http://schemas.openxmlformats.org/drawingml/2006/spreadsheetDrawing">
      <xdr:col>14</xdr:col>
      <xdr:colOff>307340</xdr:colOff>
      <xdr:row>6</xdr:row>
      <xdr:rowOff>95250</xdr:rowOff>
    </xdr:from>
    <xdr:to xmlns:xdr="http://schemas.openxmlformats.org/drawingml/2006/spreadsheetDrawing">
      <xdr:col>16</xdr:col>
      <xdr:colOff>389255</xdr:colOff>
      <xdr:row>6</xdr:row>
      <xdr:rowOff>382905</xdr:rowOff>
    </xdr:to>
    <xdr:sp macro="" textlink="">
      <xdr:nvSpPr>
        <xdr:cNvPr id="3" name="図形 2"/>
        <xdr:cNvSpPr/>
      </xdr:nvSpPr>
      <xdr:spPr>
        <a:xfrm>
          <a:off x="7211695" y="2114550"/>
          <a:ext cx="1453515" cy="287655"/>
        </a:xfrm>
        <a:prstGeom prst="roundRect">
          <a:avLst/>
        </a:prstGeom>
        <a:noFill/>
        <a:ln w="2540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15</xdr:col>
      <xdr:colOff>0</xdr:colOff>
      <xdr:row>2</xdr:row>
      <xdr:rowOff>0</xdr:rowOff>
    </xdr:from>
    <xdr:to xmlns:xdr="http://schemas.openxmlformats.org/drawingml/2006/spreadsheetDrawing">
      <xdr:col>16</xdr:col>
      <xdr:colOff>0</xdr:colOff>
      <xdr:row>2</xdr:row>
      <xdr:rowOff>237490</xdr:rowOff>
    </xdr:to>
    <xdr:sp macro="" textlink="">
      <xdr:nvSpPr>
        <xdr:cNvPr id="4" name="四角形 3">
          <a:hlinkClick xmlns:r="http://schemas.openxmlformats.org/officeDocument/2006/relationships" r:id="rId1"/>
        </xdr:cNvPr>
        <xdr:cNvSpPr/>
      </xdr:nvSpPr>
      <xdr:spPr>
        <a:xfrm>
          <a:off x="7590155" y="481965"/>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85</xdr:col>
      <xdr:colOff>0</xdr:colOff>
      <xdr:row>2</xdr:row>
      <xdr:rowOff>0</xdr:rowOff>
    </xdr:from>
    <xdr:to xmlns:xdr="http://schemas.openxmlformats.org/drawingml/2006/spreadsheetDrawing">
      <xdr:col>89</xdr:col>
      <xdr:colOff>42545</xdr:colOff>
      <xdr:row>3</xdr:row>
      <xdr:rowOff>66675</xdr:rowOff>
    </xdr:to>
    <xdr:sp macro="" textlink="">
      <xdr:nvSpPr>
        <xdr:cNvPr id="2" name="四角形 1">
          <a:hlinkClick xmlns:r="http://schemas.openxmlformats.org/officeDocument/2006/relationships" r:id="rId1"/>
        </xdr:cNvPr>
        <xdr:cNvSpPr/>
      </xdr:nvSpPr>
      <xdr:spPr>
        <a:xfrm>
          <a:off x="14367510" y="342900"/>
          <a:ext cx="685165" cy="23812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0</xdr:col>
      <xdr:colOff>29210</xdr:colOff>
      <xdr:row>0</xdr:row>
      <xdr:rowOff>29210</xdr:rowOff>
    </xdr:from>
    <xdr:to xmlns:xdr="http://schemas.openxmlformats.org/drawingml/2006/spreadsheetDrawing">
      <xdr:col>0</xdr:col>
      <xdr:colOff>1805940</xdr:colOff>
      <xdr:row>2</xdr:row>
      <xdr:rowOff>170815</xdr:rowOff>
    </xdr:to>
    <xdr:sp macro="" textlink="">
      <xdr:nvSpPr>
        <xdr:cNvPr id="2" name="CustomShape 1"/>
        <xdr:cNvSpPr>
          <a:spLocks noChangeArrowheads="1"/>
        </xdr:cNvSpPr>
      </xdr:nvSpPr>
      <xdr:spPr>
        <a:xfrm>
          <a:off x="29210" y="29210"/>
          <a:ext cx="1776730" cy="484505"/>
        </a:xfrm>
        <a:prstGeom prst="rect">
          <a:avLst/>
        </a:prstGeom>
        <a:solidFill>
          <a:srgbClr val="FFFFFF"/>
        </a:solidFill>
        <a:ln w="9360" cap="flat">
          <a:solidFill>
            <a:srgbClr val="000000"/>
          </a:solidFill>
          <a:miter/>
        </a:ln>
      </xdr:spPr>
      <xdr:txBody>
        <a:bodyPr vertOverflow="clip" horzOverflow="overflow" wrap="square" lIns="20160" tIns="20160" rIns="20160" bIns="20160" anchor="ctr" upright="1"/>
        <a:lstStyle/>
        <a:p>
          <a:pPr algn="ctr">
            <a:lnSpc>
              <a:spcPts val="3225"/>
            </a:lnSpc>
          </a:pPr>
          <a:r>
            <a:rPr lang="ja-JP" altLang="en-US" sz="28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記入例</a:t>
          </a:r>
        </a:p>
      </xdr:txBody>
    </xdr:sp>
    <xdr:clientData/>
  </xdr:twoCellAnchor>
  <xdr:twoCellAnchor>
    <xdr:from xmlns:xdr="http://schemas.openxmlformats.org/drawingml/2006/spreadsheetDrawing">
      <xdr:col>31</xdr:col>
      <xdr:colOff>66675</xdr:colOff>
      <xdr:row>3</xdr:row>
      <xdr:rowOff>9525</xdr:rowOff>
    </xdr:from>
    <xdr:to xmlns:xdr="http://schemas.openxmlformats.org/drawingml/2006/spreadsheetDrawing">
      <xdr:col>42</xdr:col>
      <xdr:colOff>0</xdr:colOff>
      <xdr:row>5</xdr:row>
      <xdr:rowOff>123190</xdr:rowOff>
    </xdr:to>
    <xdr:sp macro="" textlink="">
      <xdr:nvSpPr>
        <xdr:cNvPr id="3" name="CustomShape 1"/>
        <xdr:cNvSpPr>
          <a:spLocks noChangeArrowheads="1"/>
        </xdr:cNvSpPr>
      </xdr:nvSpPr>
      <xdr:spPr>
        <a:xfrm>
          <a:off x="6486525" y="523875"/>
          <a:ext cx="1700530" cy="45656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施工体制台帳を作成又は変更した年月日を記入</a:t>
          </a:r>
        </a:p>
      </xdr:txBody>
    </xdr:sp>
    <xdr:clientData/>
  </xdr:twoCellAnchor>
  <xdr:twoCellAnchor>
    <xdr:from xmlns:xdr="http://schemas.openxmlformats.org/drawingml/2006/spreadsheetDrawing">
      <xdr:col>18</xdr:col>
      <xdr:colOff>0</xdr:colOff>
      <xdr:row>11</xdr:row>
      <xdr:rowOff>0</xdr:rowOff>
    </xdr:from>
    <xdr:to xmlns:xdr="http://schemas.openxmlformats.org/drawingml/2006/spreadsheetDrawing">
      <xdr:col>19</xdr:col>
      <xdr:colOff>123190</xdr:colOff>
      <xdr:row>12</xdr:row>
      <xdr:rowOff>27940</xdr:rowOff>
    </xdr:to>
    <xdr:sp macro="" textlink="">
      <xdr:nvSpPr>
        <xdr:cNvPr id="4" name="CustomShape 1"/>
        <xdr:cNvSpPr>
          <a:spLocks noChangeArrowheads="1"/>
        </xdr:cNvSpPr>
      </xdr:nvSpPr>
      <xdr:spPr>
        <a:xfrm>
          <a:off x="4568190" y="1885950"/>
          <a:ext cx="283845" cy="19939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17</xdr:col>
      <xdr:colOff>144145</xdr:colOff>
      <xdr:row>12</xdr:row>
      <xdr:rowOff>153035</xdr:rowOff>
    </xdr:from>
    <xdr:to xmlns:xdr="http://schemas.openxmlformats.org/drawingml/2006/spreadsheetDrawing">
      <xdr:col>19</xdr:col>
      <xdr:colOff>103505</xdr:colOff>
      <xdr:row>14</xdr:row>
      <xdr:rowOff>8255</xdr:rowOff>
    </xdr:to>
    <xdr:sp macro="" textlink="">
      <xdr:nvSpPr>
        <xdr:cNvPr id="5" name="CustomShape 1"/>
        <xdr:cNvSpPr>
          <a:spLocks noChangeArrowheads="1"/>
        </xdr:cNvSpPr>
      </xdr:nvSpPr>
      <xdr:spPr>
        <a:xfrm>
          <a:off x="4551680" y="2210435"/>
          <a:ext cx="280670" cy="19812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20</xdr:col>
      <xdr:colOff>47625</xdr:colOff>
      <xdr:row>9</xdr:row>
      <xdr:rowOff>153035</xdr:rowOff>
    </xdr:from>
    <xdr:to xmlns:xdr="http://schemas.openxmlformats.org/drawingml/2006/spreadsheetDrawing">
      <xdr:col>23</xdr:col>
      <xdr:colOff>2540</xdr:colOff>
      <xdr:row>11</xdr:row>
      <xdr:rowOff>8255</xdr:rowOff>
    </xdr:to>
    <xdr:sp macro="" textlink="">
      <xdr:nvSpPr>
        <xdr:cNvPr id="6" name="CustomShape 1"/>
        <xdr:cNvSpPr>
          <a:spLocks noChangeArrowheads="1"/>
        </xdr:cNvSpPr>
      </xdr:nvSpPr>
      <xdr:spPr>
        <a:xfrm>
          <a:off x="4937125" y="1696085"/>
          <a:ext cx="284480" cy="19812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20</xdr:col>
      <xdr:colOff>57150</xdr:colOff>
      <xdr:row>12</xdr:row>
      <xdr:rowOff>143510</xdr:rowOff>
    </xdr:from>
    <xdr:to xmlns:xdr="http://schemas.openxmlformats.org/drawingml/2006/spreadsheetDrawing">
      <xdr:col>23</xdr:col>
      <xdr:colOff>9525</xdr:colOff>
      <xdr:row>13</xdr:row>
      <xdr:rowOff>171450</xdr:rowOff>
    </xdr:to>
    <xdr:sp macro="" textlink="">
      <xdr:nvSpPr>
        <xdr:cNvPr id="7" name="CustomShape 1"/>
        <xdr:cNvSpPr>
          <a:spLocks noChangeArrowheads="1"/>
        </xdr:cNvSpPr>
      </xdr:nvSpPr>
      <xdr:spPr>
        <a:xfrm>
          <a:off x="4946650" y="2200910"/>
          <a:ext cx="281940" cy="19939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15</xdr:col>
      <xdr:colOff>114300</xdr:colOff>
      <xdr:row>33</xdr:row>
      <xdr:rowOff>162560</xdr:rowOff>
    </xdr:from>
    <xdr:to xmlns:xdr="http://schemas.openxmlformats.org/drawingml/2006/spreadsheetDrawing">
      <xdr:col>17</xdr:col>
      <xdr:colOff>66040</xdr:colOff>
      <xdr:row>35</xdr:row>
      <xdr:rowOff>18415</xdr:rowOff>
    </xdr:to>
    <xdr:sp macro="" textlink="">
      <xdr:nvSpPr>
        <xdr:cNvPr id="8" name="CustomShape 1"/>
        <xdr:cNvSpPr>
          <a:spLocks noChangeArrowheads="1"/>
        </xdr:cNvSpPr>
      </xdr:nvSpPr>
      <xdr:spPr>
        <a:xfrm>
          <a:off x="4200525" y="5820410"/>
          <a:ext cx="273050" cy="19875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25</xdr:col>
      <xdr:colOff>66675</xdr:colOff>
      <xdr:row>33</xdr:row>
      <xdr:rowOff>162560</xdr:rowOff>
    </xdr:from>
    <xdr:to xmlns:xdr="http://schemas.openxmlformats.org/drawingml/2006/spreadsheetDrawing">
      <xdr:col>27</xdr:col>
      <xdr:colOff>18415</xdr:colOff>
      <xdr:row>35</xdr:row>
      <xdr:rowOff>18415</xdr:rowOff>
    </xdr:to>
    <xdr:sp macro="" textlink="">
      <xdr:nvSpPr>
        <xdr:cNvPr id="9" name="CustomShape 1"/>
        <xdr:cNvSpPr>
          <a:spLocks noChangeArrowheads="1"/>
        </xdr:cNvSpPr>
      </xdr:nvSpPr>
      <xdr:spPr>
        <a:xfrm>
          <a:off x="5607050" y="5820410"/>
          <a:ext cx="273050" cy="19875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34</xdr:col>
      <xdr:colOff>95250</xdr:colOff>
      <xdr:row>33</xdr:row>
      <xdr:rowOff>162560</xdr:rowOff>
    </xdr:from>
    <xdr:to xmlns:xdr="http://schemas.openxmlformats.org/drawingml/2006/spreadsheetDrawing">
      <xdr:col>36</xdr:col>
      <xdr:colOff>47625</xdr:colOff>
      <xdr:row>35</xdr:row>
      <xdr:rowOff>18415</xdr:rowOff>
    </xdr:to>
    <xdr:sp macro="" textlink="">
      <xdr:nvSpPr>
        <xdr:cNvPr id="10" name="CustomShape 1"/>
        <xdr:cNvSpPr>
          <a:spLocks noChangeArrowheads="1"/>
        </xdr:cNvSpPr>
      </xdr:nvSpPr>
      <xdr:spPr>
        <a:xfrm>
          <a:off x="6997065" y="5820410"/>
          <a:ext cx="273685" cy="19875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7</xdr:col>
      <xdr:colOff>38100</xdr:colOff>
      <xdr:row>50</xdr:row>
      <xdr:rowOff>9525</xdr:rowOff>
    </xdr:from>
    <xdr:to xmlns:xdr="http://schemas.openxmlformats.org/drawingml/2006/spreadsheetDrawing">
      <xdr:col>10</xdr:col>
      <xdr:colOff>104775</xdr:colOff>
      <xdr:row>51</xdr:row>
      <xdr:rowOff>18415</xdr:rowOff>
    </xdr:to>
    <xdr:sp macro="" textlink="">
      <xdr:nvSpPr>
        <xdr:cNvPr id="11" name="CustomShape 1"/>
        <xdr:cNvSpPr>
          <a:spLocks noChangeArrowheads="1"/>
        </xdr:cNvSpPr>
      </xdr:nvSpPr>
      <xdr:spPr>
        <a:xfrm>
          <a:off x="2923540" y="8429625"/>
          <a:ext cx="464185" cy="18034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18</xdr:col>
      <xdr:colOff>27940</xdr:colOff>
      <xdr:row>62</xdr:row>
      <xdr:rowOff>47625</xdr:rowOff>
    </xdr:from>
    <xdr:to xmlns:xdr="http://schemas.openxmlformats.org/drawingml/2006/spreadsheetDrawing">
      <xdr:col>19</xdr:col>
      <xdr:colOff>123190</xdr:colOff>
      <xdr:row>62</xdr:row>
      <xdr:rowOff>267335</xdr:rowOff>
    </xdr:to>
    <xdr:sp macro="" textlink="">
      <xdr:nvSpPr>
        <xdr:cNvPr id="12" name="CustomShape 1"/>
        <xdr:cNvSpPr>
          <a:spLocks noChangeArrowheads="1"/>
        </xdr:cNvSpPr>
      </xdr:nvSpPr>
      <xdr:spPr>
        <a:xfrm>
          <a:off x="4596130" y="10429875"/>
          <a:ext cx="255905" cy="21971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39</xdr:col>
      <xdr:colOff>0</xdr:colOff>
      <xdr:row>62</xdr:row>
      <xdr:rowOff>47625</xdr:rowOff>
    </xdr:from>
    <xdr:to xmlns:xdr="http://schemas.openxmlformats.org/drawingml/2006/spreadsheetDrawing">
      <xdr:col>40</xdr:col>
      <xdr:colOff>104140</xdr:colOff>
      <xdr:row>62</xdr:row>
      <xdr:rowOff>267335</xdr:rowOff>
    </xdr:to>
    <xdr:sp macro="" textlink="">
      <xdr:nvSpPr>
        <xdr:cNvPr id="13" name="CustomShape 1"/>
        <xdr:cNvSpPr>
          <a:spLocks noChangeArrowheads="1"/>
        </xdr:cNvSpPr>
      </xdr:nvSpPr>
      <xdr:spPr>
        <a:xfrm>
          <a:off x="7705090" y="10429875"/>
          <a:ext cx="264795" cy="21971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59</xdr:col>
      <xdr:colOff>144145</xdr:colOff>
      <xdr:row>19</xdr:row>
      <xdr:rowOff>153670</xdr:rowOff>
    </xdr:from>
    <xdr:to xmlns:xdr="http://schemas.openxmlformats.org/drawingml/2006/spreadsheetDrawing">
      <xdr:col>61</xdr:col>
      <xdr:colOff>113665</xdr:colOff>
      <xdr:row>21</xdr:row>
      <xdr:rowOff>18415</xdr:rowOff>
    </xdr:to>
    <xdr:sp macro="" textlink="">
      <xdr:nvSpPr>
        <xdr:cNvPr id="14" name="CustomShape 1"/>
        <xdr:cNvSpPr>
          <a:spLocks noChangeArrowheads="1"/>
        </xdr:cNvSpPr>
      </xdr:nvSpPr>
      <xdr:spPr>
        <a:xfrm>
          <a:off x="12687935" y="3411220"/>
          <a:ext cx="290830" cy="20764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62</xdr:col>
      <xdr:colOff>38100</xdr:colOff>
      <xdr:row>18</xdr:row>
      <xdr:rowOff>153670</xdr:rowOff>
    </xdr:from>
    <xdr:to xmlns:xdr="http://schemas.openxmlformats.org/drawingml/2006/spreadsheetDrawing">
      <xdr:col>64</xdr:col>
      <xdr:colOff>65405</xdr:colOff>
      <xdr:row>20</xdr:row>
      <xdr:rowOff>8890</xdr:rowOff>
    </xdr:to>
    <xdr:sp macro="" textlink="">
      <xdr:nvSpPr>
        <xdr:cNvPr id="15" name="CustomShape 1"/>
        <xdr:cNvSpPr>
          <a:spLocks noChangeArrowheads="1"/>
        </xdr:cNvSpPr>
      </xdr:nvSpPr>
      <xdr:spPr>
        <a:xfrm>
          <a:off x="13063855" y="3239770"/>
          <a:ext cx="280670" cy="19812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57</xdr:col>
      <xdr:colOff>85725</xdr:colOff>
      <xdr:row>25</xdr:row>
      <xdr:rowOff>162560</xdr:rowOff>
    </xdr:from>
    <xdr:to xmlns:xdr="http://schemas.openxmlformats.org/drawingml/2006/spreadsheetDrawing">
      <xdr:col>59</xdr:col>
      <xdr:colOff>37465</xdr:colOff>
      <xdr:row>27</xdr:row>
      <xdr:rowOff>18415</xdr:rowOff>
    </xdr:to>
    <xdr:sp macro="" textlink="">
      <xdr:nvSpPr>
        <xdr:cNvPr id="16" name="CustomShape 1"/>
        <xdr:cNvSpPr>
          <a:spLocks noChangeArrowheads="1"/>
        </xdr:cNvSpPr>
      </xdr:nvSpPr>
      <xdr:spPr>
        <a:xfrm>
          <a:off x="12308205" y="4448810"/>
          <a:ext cx="273050" cy="19875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67</xdr:col>
      <xdr:colOff>57150</xdr:colOff>
      <xdr:row>25</xdr:row>
      <xdr:rowOff>162560</xdr:rowOff>
    </xdr:from>
    <xdr:to xmlns:xdr="http://schemas.openxmlformats.org/drawingml/2006/spreadsheetDrawing">
      <xdr:col>69</xdr:col>
      <xdr:colOff>9525</xdr:colOff>
      <xdr:row>27</xdr:row>
      <xdr:rowOff>18415</xdr:rowOff>
    </xdr:to>
    <xdr:sp macro="" textlink="">
      <xdr:nvSpPr>
        <xdr:cNvPr id="17" name="CustomShape 1"/>
        <xdr:cNvSpPr>
          <a:spLocks noChangeArrowheads="1"/>
        </xdr:cNvSpPr>
      </xdr:nvSpPr>
      <xdr:spPr>
        <a:xfrm>
          <a:off x="13733780" y="4448810"/>
          <a:ext cx="273685" cy="19875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76</xdr:col>
      <xdr:colOff>123825</xdr:colOff>
      <xdr:row>25</xdr:row>
      <xdr:rowOff>162560</xdr:rowOff>
    </xdr:from>
    <xdr:to xmlns:xdr="http://schemas.openxmlformats.org/drawingml/2006/spreadsheetDrawing">
      <xdr:col>78</xdr:col>
      <xdr:colOff>75565</xdr:colOff>
      <xdr:row>27</xdr:row>
      <xdr:rowOff>18415</xdr:rowOff>
    </xdr:to>
    <xdr:sp macro="" textlink="">
      <xdr:nvSpPr>
        <xdr:cNvPr id="18" name="CustomShape 1"/>
        <xdr:cNvSpPr>
          <a:spLocks noChangeArrowheads="1"/>
        </xdr:cNvSpPr>
      </xdr:nvSpPr>
      <xdr:spPr>
        <a:xfrm>
          <a:off x="15161895" y="4448810"/>
          <a:ext cx="273050" cy="19875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52</xdr:col>
      <xdr:colOff>9525</xdr:colOff>
      <xdr:row>37</xdr:row>
      <xdr:rowOff>133985</xdr:rowOff>
    </xdr:from>
    <xdr:to xmlns:xdr="http://schemas.openxmlformats.org/drawingml/2006/spreadsheetDrawing">
      <xdr:col>54</xdr:col>
      <xdr:colOff>132715</xdr:colOff>
      <xdr:row>38</xdr:row>
      <xdr:rowOff>161925</xdr:rowOff>
    </xdr:to>
    <xdr:sp macro="" textlink="">
      <xdr:nvSpPr>
        <xdr:cNvPr id="19" name="CustomShape 1"/>
        <xdr:cNvSpPr>
          <a:spLocks noChangeArrowheads="1"/>
        </xdr:cNvSpPr>
      </xdr:nvSpPr>
      <xdr:spPr>
        <a:xfrm>
          <a:off x="11428730" y="6477635"/>
          <a:ext cx="444500" cy="19939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60</xdr:col>
      <xdr:colOff>57150</xdr:colOff>
      <xdr:row>47</xdr:row>
      <xdr:rowOff>0</xdr:rowOff>
    </xdr:from>
    <xdr:to xmlns:xdr="http://schemas.openxmlformats.org/drawingml/2006/spreadsheetDrawing">
      <xdr:col>61</xdr:col>
      <xdr:colOff>144145</xdr:colOff>
      <xdr:row>48</xdr:row>
      <xdr:rowOff>46990</xdr:rowOff>
    </xdr:to>
    <xdr:sp macro="" textlink="">
      <xdr:nvSpPr>
        <xdr:cNvPr id="20" name="CustomShape 1"/>
        <xdr:cNvSpPr>
          <a:spLocks noChangeArrowheads="1"/>
        </xdr:cNvSpPr>
      </xdr:nvSpPr>
      <xdr:spPr>
        <a:xfrm>
          <a:off x="12761595" y="7867650"/>
          <a:ext cx="247650" cy="21844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80</xdr:col>
      <xdr:colOff>144145</xdr:colOff>
      <xdr:row>47</xdr:row>
      <xdr:rowOff>9525</xdr:rowOff>
    </xdr:from>
    <xdr:to xmlns:xdr="http://schemas.openxmlformats.org/drawingml/2006/spreadsheetDrawing">
      <xdr:col>82</xdr:col>
      <xdr:colOff>85725</xdr:colOff>
      <xdr:row>48</xdr:row>
      <xdr:rowOff>56515</xdr:rowOff>
    </xdr:to>
    <xdr:sp macro="" textlink="">
      <xdr:nvSpPr>
        <xdr:cNvPr id="21" name="CustomShape 1"/>
        <xdr:cNvSpPr>
          <a:spLocks noChangeArrowheads="1"/>
        </xdr:cNvSpPr>
      </xdr:nvSpPr>
      <xdr:spPr>
        <a:xfrm>
          <a:off x="15824835" y="7877175"/>
          <a:ext cx="262890" cy="21844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36</xdr:col>
      <xdr:colOff>120015</xdr:colOff>
      <xdr:row>0</xdr:row>
      <xdr:rowOff>171450</xdr:rowOff>
    </xdr:from>
    <xdr:to xmlns:xdr="http://schemas.openxmlformats.org/drawingml/2006/spreadsheetDrawing">
      <xdr:col>36</xdr:col>
      <xdr:colOff>123190</xdr:colOff>
      <xdr:row>3</xdr:row>
      <xdr:rowOff>8890</xdr:rowOff>
    </xdr:to>
    <xdr:cxnSp macro="">
      <xdr:nvCxnSpPr>
        <xdr:cNvPr id="22" name="Line 1"/>
        <xdr:cNvCxnSpPr/>
      </xdr:nvCxnSpPr>
      <xdr:spPr>
        <a:xfrm flipV="1">
          <a:off x="7343140" y="171450"/>
          <a:ext cx="3175" cy="35179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57150</xdr:colOff>
      <xdr:row>3</xdr:row>
      <xdr:rowOff>86360</xdr:rowOff>
    </xdr:from>
    <xdr:to xmlns:xdr="http://schemas.openxmlformats.org/drawingml/2006/spreadsheetDrawing">
      <xdr:col>0</xdr:col>
      <xdr:colOff>1804035</xdr:colOff>
      <xdr:row>7</xdr:row>
      <xdr:rowOff>161925</xdr:rowOff>
    </xdr:to>
    <xdr:sp macro="" textlink="">
      <xdr:nvSpPr>
        <xdr:cNvPr id="23" name="CustomShape 1"/>
        <xdr:cNvSpPr>
          <a:spLocks noChangeArrowheads="1"/>
        </xdr:cNvSpPr>
      </xdr:nvSpPr>
      <xdr:spPr>
        <a:xfrm>
          <a:off x="57150" y="600710"/>
          <a:ext cx="1746885" cy="76136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42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作成建設業者の商号名称と担当する事業所名を記入建設ｷｬﾘｱｱｯﾌﾟｼｽﾃﾑを活用する場合には</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Calibri"/>
            </a:rPr>
            <a:t>ID</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を記入</a:t>
          </a:r>
        </a:p>
      </xdr:txBody>
    </xdr:sp>
    <xdr:clientData/>
  </xdr:twoCellAnchor>
  <xdr:twoCellAnchor>
    <xdr:from xmlns:xdr="http://schemas.openxmlformats.org/drawingml/2006/spreadsheetDrawing">
      <xdr:col>0</xdr:col>
      <xdr:colOff>57150</xdr:colOff>
      <xdr:row>8</xdr:row>
      <xdr:rowOff>114935</xdr:rowOff>
    </xdr:from>
    <xdr:to xmlns:xdr="http://schemas.openxmlformats.org/drawingml/2006/spreadsheetDrawing">
      <xdr:col>0</xdr:col>
      <xdr:colOff>1804035</xdr:colOff>
      <xdr:row>12</xdr:row>
      <xdr:rowOff>36830</xdr:rowOff>
    </xdr:to>
    <xdr:sp macro="" textlink="">
      <xdr:nvSpPr>
        <xdr:cNvPr id="24" name="CustomShape 1"/>
        <xdr:cNvSpPr>
          <a:spLocks noChangeArrowheads="1"/>
        </xdr:cNvSpPr>
      </xdr:nvSpPr>
      <xdr:spPr>
        <a:xfrm>
          <a:off x="57150" y="1486535"/>
          <a:ext cx="1746885" cy="60769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作成建設業者が受けている許可を全て記入（業種は略称でも可）</a:t>
          </a:r>
        </a:p>
      </xdr:txBody>
    </xdr:sp>
    <xdr:clientData/>
  </xdr:twoCellAnchor>
  <xdr:twoCellAnchor>
    <xdr:from xmlns:xdr="http://schemas.openxmlformats.org/drawingml/2006/spreadsheetDrawing">
      <xdr:col>0</xdr:col>
      <xdr:colOff>57150</xdr:colOff>
      <xdr:row>14</xdr:row>
      <xdr:rowOff>0</xdr:rowOff>
    </xdr:from>
    <xdr:to xmlns:xdr="http://schemas.openxmlformats.org/drawingml/2006/spreadsheetDrawing">
      <xdr:col>0</xdr:col>
      <xdr:colOff>1804035</xdr:colOff>
      <xdr:row>18</xdr:row>
      <xdr:rowOff>104140</xdr:rowOff>
    </xdr:to>
    <xdr:sp macro="" textlink="">
      <xdr:nvSpPr>
        <xdr:cNvPr id="25" name="CustomShape 1"/>
        <xdr:cNvSpPr>
          <a:spLocks noChangeArrowheads="1"/>
        </xdr:cNvSpPr>
      </xdr:nvSpPr>
      <xdr:spPr>
        <a:xfrm>
          <a:off x="57150" y="2400300"/>
          <a:ext cx="1746885" cy="78994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作成建設業者が発注者と締結した契約書に記載された工事名称とその工事の内容を具体的に記入</a:t>
          </a:r>
        </a:p>
      </xdr:txBody>
    </xdr:sp>
    <xdr:clientData/>
  </xdr:twoCellAnchor>
  <xdr:twoCellAnchor>
    <xdr:from xmlns:xdr="http://schemas.openxmlformats.org/drawingml/2006/spreadsheetDrawing">
      <xdr:col>0</xdr:col>
      <xdr:colOff>57150</xdr:colOff>
      <xdr:row>20</xdr:row>
      <xdr:rowOff>67310</xdr:rowOff>
    </xdr:from>
    <xdr:to xmlns:xdr="http://schemas.openxmlformats.org/drawingml/2006/spreadsheetDrawing">
      <xdr:col>0</xdr:col>
      <xdr:colOff>1804035</xdr:colOff>
      <xdr:row>23</xdr:row>
      <xdr:rowOff>170815</xdr:rowOff>
    </xdr:to>
    <xdr:sp macro="" textlink="">
      <xdr:nvSpPr>
        <xdr:cNvPr id="26" name="CustomShape 1"/>
        <xdr:cNvSpPr>
          <a:spLocks noChangeArrowheads="1"/>
        </xdr:cNvSpPr>
      </xdr:nvSpPr>
      <xdr:spPr>
        <a:xfrm>
          <a:off x="57150" y="3496310"/>
          <a:ext cx="1746885" cy="61785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作成建設業者が発注者と締結した契約書に記載された工期及び契約日を記入</a:t>
          </a:r>
        </a:p>
      </xdr:txBody>
    </xdr:sp>
    <xdr:clientData/>
  </xdr:twoCellAnchor>
  <xdr:twoCellAnchor>
    <xdr:from xmlns:xdr="http://schemas.openxmlformats.org/drawingml/2006/spreadsheetDrawing">
      <xdr:col>0</xdr:col>
      <xdr:colOff>57150</xdr:colOff>
      <xdr:row>24</xdr:row>
      <xdr:rowOff>124460</xdr:rowOff>
    </xdr:from>
    <xdr:to xmlns:xdr="http://schemas.openxmlformats.org/drawingml/2006/spreadsheetDrawing">
      <xdr:col>0</xdr:col>
      <xdr:colOff>1804035</xdr:colOff>
      <xdr:row>28</xdr:row>
      <xdr:rowOff>55880</xdr:rowOff>
    </xdr:to>
    <xdr:sp macro="" textlink="">
      <xdr:nvSpPr>
        <xdr:cNvPr id="27" name="CustomShape 1"/>
        <xdr:cNvSpPr>
          <a:spLocks noChangeArrowheads="1"/>
        </xdr:cNvSpPr>
      </xdr:nvSpPr>
      <xdr:spPr>
        <a:xfrm>
          <a:off x="57150" y="4239260"/>
          <a:ext cx="1746885" cy="61722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発注者と契約を締結した作成建設業者の営業所を記入</a:t>
          </a:r>
        </a:p>
      </xdr:txBody>
    </xdr:sp>
    <xdr:clientData/>
  </xdr:twoCellAnchor>
  <xdr:twoCellAnchor>
    <xdr:from xmlns:xdr="http://schemas.openxmlformats.org/drawingml/2006/spreadsheetDrawing">
      <xdr:col>0</xdr:col>
      <xdr:colOff>57150</xdr:colOff>
      <xdr:row>28</xdr:row>
      <xdr:rowOff>153035</xdr:rowOff>
    </xdr:from>
    <xdr:to xmlns:xdr="http://schemas.openxmlformats.org/drawingml/2006/spreadsheetDrawing">
      <xdr:col>0</xdr:col>
      <xdr:colOff>1804035</xdr:colOff>
      <xdr:row>32</xdr:row>
      <xdr:rowOff>84455</xdr:rowOff>
    </xdr:to>
    <xdr:sp macro="" textlink="">
      <xdr:nvSpPr>
        <xdr:cNvPr id="28" name="CustomShape 1"/>
        <xdr:cNvSpPr>
          <a:spLocks noChangeArrowheads="1"/>
        </xdr:cNvSpPr>
      </xdr:nvSpPr>
      <xdr:spPr>
        <a:xfrm>
          <a:off x="57150" y="4953635"/>
          <a:ext cx="1746885" cy="61722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一次下請と契約を締結した作成建設業者の営業所を記入</a:t>
          </a:r>
        </a:p>
      </xdr:txBody>
    </xdr:sp>
    <xdr:clientData/>
  </xdr:twoCellAnchor>
  <xdr:twoCellAnchor>
    <xdr:from xmlns:xdr="http://schemas.openxmlformats.org/drawingml/2006/spreadsheetDrawing">
      <xdr:col>0</xdr:col>
      <xdr:colOff>57150</xdr:colOff>
      <xdr:row>32</xdr:row>
      <xdr:rowOff>162560</xdr:rowOff>
    </xdr:from>
    <xdr:to xmlns:xdr="http://schemas.openxmlformats.org/drawingml/2006/spreadsheetDrawing">
      <xdr:col>0</xdr:col>
      <xdr:colOff>1804035</xdr:colOff>
      <xdr:row>36</xdr:row>
      <xdr:rowOff>93980</xdr:rowOff>
    </xdr:to>
    <xdr:sp macro="" textlink="">
      <xdr:nvSpPr>
        <xdr:cNvPr id="29" name="CustomShape 1"/>
        <xdr:cNvSpPr>
          <a:spLocks noChangeArrowheads="1"/>
        </xdr:cNvSpPr>
      </xdr:nvSpPr>
      <xdr:spPr>
        <a:xfrm>
          <a:off x="57150" y="5648960"/>
          <a:ext cx="1746885" cy="61722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元請契約に係る営業所の名称及び下請契約に係る営業所の名称を記入</a:t>
          </a:r>
        </a:p>
      </xdr:txBody>
    </xdr:sp>
    <xdr:clientData/>
  </xdr:twoCellAnchor>
  <xdr:twoCellAnchor>
    <xdr:from xmlns:xdr="http://schemas.openxmlformats.org/drawingml/2006/spreadsheetDrawing">
      <xdr:col>0</xdr:col>
      <xdr:colOff>57150</xdr:colOff>
      <xdr:row>36</xdr:row>
      <xdr:rowOff>143510</xdr:rowOff>
    </xdr:from>
    <xdr:to xmlns:xdr="http://schemas.openxmlformats.org/drawingml/2006/spreadsheetDrawing">
      <xdr:col>0</xdr:col>
      <xdr:colOff>1804035</xdr:colOff>
      <xdr:row>39</xdr:row>
      <xdr:rowOff>76200</xdr:rowOff>
    </xdr:to>
    <xdr:sp macro="" textlink="">
      <xdr:nvSpPr>
        <xdr:cNvPr id="30" name="CustomShape 1"/>
        <xdr:cNvSpPr>
          <a:spLocks noChangeArrowheads="1"/>
        </xdr:cNvSpPr>
      </xdr:nvSpPr>
      <xdr:spPr>
        <a:xfrm>
          <a:off x="57150" y="6315710"/>
          <a:ext cx="1746885" cy="44704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発注者が置いた監督員の氏名を記入</a:t>
          </a:r>
        </a:p>
      </xdr:txBody>
    </xdr:sp>
    <xdr:clientData/>
  </xdr:twoCellAnchor>
  <xdr:twoCellAnchor>
    <xdr:from xmlns:xdr="http://schemas.openxmlformats.org/drawingml/2006/spreadsheetDrawing">
      <xdr:col>0</xdr:col>
      <xdr:colOff>57150</xdr:colOff>
      <xdr:row>39</xdr:row>
      <xdr:rowOff>114935</xdr:rowOff>
    </xdr:from>
    <xdr:to xmlns:xdr="http://schemas.openxmlformats.org/drawingml/2006/spreadsheetDrawing">
      <xdr:col>0</xdr:col>
      <xdr:colOff>1804035</xdr:colOff>
      <xdr:row>43</xdr:row>
      <xdr:rowOff>140970</xdr:rowOff>
    </xdr:to>
    <xdr:sp macro="" textlink="">
      <xdr:nvSpPr>
        <xdr:cNvPr id="31" name="CustomShape 1"/>
        <xdr:cNvSpPr>
          <a:spLocks noChangeArrowheads="1"/>
        </xdr:cNvSpPr>
      </xdr:nvSpPr>
      <xdr:spPr>
        <a:xfrm>
          <a:off x="57150" y="6801485"/>
          <a:ext cx="1746885" cy="61658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一次下請を監督するために作成建設業者が置いた場合に監督員の氏名を記入</a:t>
          </a:r>
        </a:p>
      </xdr:txBody>
    </xdr:sp>
    <xdr:clientData/>
  </xdr:twoCellAnchor>
  <xdr:twoCellAnchor>
    <xdr:from xmlns:xdr="http://schemas.openxmlformats.org/drawingml/2006/spreadsheetDrawing">
      <xdr:col>0</xdr:col>
      <xdr:colOff>57150</xdr:colOff>
      <xdr:row>44</xdr:row>
      <xdr:rowOff>29210</xdr:rowOff>
    </xdr:from>
    <xdr:to xmlns:xdr="http://schemas.openxmlformats.org/drawingml/2006/spreadsheetDrawing">
      <xdr:col>0</xdr:col>
      <xdr:colOff>1804035</xdr:colOff>
      <xdr:row>47</xdr:row>
      <xdr:rowOff>55880</xdr:rowOff>
    </xdr:to>
    <xdr:sp macro="" textlink="">
      <xdr:nvSpPr>
        <xdr:cNvPr id="32" name="CustomShape 1"/>
        <xdr:cNvSpPr>
          <a:spLocks noChangeArrowheads="1"/>
        </xdr:cNvSpPr>
      </xdr:nvSpPr>
      <xdr:spPr>
        <a:xfrm>
          <a:off x="57150" y="7477760"/>
          <a:ext cx="1746885" cy="44577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作成建設業者が置いた現場代理人の氏名を記入</a:t>
          </a:r>
        </a:p>
      </xdr:txBody>
    </xdr:sp>
    <xdr:clientData/>
  </xdr:twoCellAnchor>
  <xdr:twoCellAnchor>
    <xdr:from xmlns:xdr="http://schemas.openxmlformats.org/drawingml/2006/spreadsheetDrawing">
      <xdr:col>0</xdr:col>
      <xdr:colOff>57150</xdr:colOff>
      <xdr:row>48</xdr:row>
      <xdr:rowOff>19050</xdr:rowOff>
    </xdr:from>
    <xdr:to xmlns:xdr="http://schemas.openxmlformats.org/drawingml/2006/spreadsheetDrawing">
      <xdr:col>0</xdr:col>
      <xdr:colOff>1804035</xdr:colOff>
      <xdr:row>51</xdr:row>
      <xdr:rowOff>85090</xdr:rowOff>
    </xdr:to>
    <xdr:sp macro="" textlink="">
      <xdr:nvSpPr>
        <xdr:cNvPr id="33" name="CustomShape 1"/>
        <xdr:cNvSpPr>
          <a:spLocks noChangeArrowheads="1"/>
        </xdr:cNvSpPr>
      </xdr:nvSpPr>
      <xdr:spPr>
        <a:xfrm>
          <a:off x="57150" y="8058150"/>
          <a:ext cx="1746885" cy="61849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作成建設業者が置いた監理（主任）技術者の氏名、専任・非専任の別を記入</a:t>
          </a:r>
        </a:p>
      </xdr:txBody>
    </xdr:sp>
    <xdr:clientData/>
  </xdr:twoCellAnchor>
  <xdr:twoCellAnchor>
    <xdr:from xmlns:xdr="http://schemas.openxmlformats.org/drawingml/2006/spreadsheetDrawing">
      <xdr:col>2</xdr:col>
      <xdr:colOff>123825</xdr:colOff>
      <xdr:row>64</xdr:row>
      <xdr:rowOff>29210</xdr:rowOff>
    </xdr:from>
    <xdr:to xmlns:xdr="http://schemas.openxmlformats.org/drawingml/2006/spreadsheetDrawing">
      <xdr:col>13</xdr:col>
      <xdr:colOff>144145</xdr:colOff>
      <xdr:row>71</xdr:row>
      <xdr:rowOff>152400</xdr:rowOff>
    </xdr:to>
    <xdr:sp macro="" textlink="">
      <xdr:nvSpPr>
        <xdr:cNvPr id="34" name="CustomShape 1"/>
        <xdr:cNvSpPr>
          <a:spLocks noChangeArrowheads="1"/>
        </xdr:cNvSpPr>
      </xdr:nvSpPr>
      <xdr:spPr>
        <a:xfrm>
          <a:off x="2205990" y="10859135"/>
          <a:ext cx="1703070" cy="130048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事業所整理番号及び事業番号（健康保険組合にあっては組合名）を記入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一括適用の承認に係る営業所の場合は、主たる営業所の整理番号及び事業所番号を記入</a:t>
          </a:r>
        </a:p>
      </xdr:txBody>
    </xdr:sp>
    <xdr:clientData/>
  </xdr:twoCellAnchor>
  <xdr:twoCellAnchor>
    <xdr:from xmlns:xdr="http://schemas.openxmlformats.org/drawingml/2006/spreadsheetDrawing">
      <xdr:col>15</xdr:col>
      <xdr:colOff>19685</xdr:colOff>
      <xdr:row>65</xdr:row>
      <xdr:rowOff>8890</xdr:rowOff>
    </xdr:from>
    <xdr:to xmlns:xdr="http://schemas.openxmlformats.org/drawingml/2006/spreadsheetDrawing">
      <xdr:col>26</xdr:col>
      <xdr:colOff>47625</xdr:colOff>
      <xdr:row>71</xdr:row>
      <xdr:rowOff>123825</xdr:rowOff>
    </xdr:to>
    <xdr:sp macro="" textlink="">
      <xdr:nvSpPr>
        <xdr:cNvPr id="35" name="CustomShape 1"/>
        <xdr:cNvSpPr>
          <a:spLocks noChangeArrowheads="1"/>
        </xdr:cNvSpPr>
      </xdr:nvSpPr>
      <xdr:spPr>
        <a:xfrm>
          <a:off x="4105910" y="11010265"/>
          <a:ext cx="1642745" cy="112077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事業所整理番号及び事業所番号を記入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一括適用の承認に係る営業所の場合は、主たる営業所の整理番号及び事業所番号を記入</a:t>
          </a:r>
        </a:p>
      </xdr:txBody>
    </xdr:sp>
    <xdr:clientData/>
  </xdr:twoCellAnchor>
  <xdr:twoCellAnchor>
    <xdr:from xmlns:xdr="http://schemas.openxmlformats.org/drawingml/2006/spreadsheetDrawing">
      <xdr:col>0</xdr:col>
      <xdr:colOff>46990</xdr:colOff>
      <xdr:row>56</xdr:row>
      <xdr:rowOff>38100</xdr:rowOff>
    </xdr:from>
    <xdr:to xmlns:xdr="http://schemas.openxmlformats.org/drawingml/2006/spreadsheetDrawing">
      <xdr:col>0</xdr:col>
      <xdr:colOff>1784350</xdr:colOff>
      <xdr:row>64</xdr:row>
      <xdr:rowOff>55880</xdr:rowOff>
    </xdr:to>
    <xdr:sp macro="" textlink="">
      <xdr:nvSpPr>
        <xdr:cNvPr id="36" name="CustomShape 1"/>
        <xdr:cNvSpPr>
          <a:spLocks noChangeArrowheads="1"/>
        </xdr:cNvSpPr>
      </xdr:nvSpPr>
      <xdr:spPr>
        <a:xfrm>
          <a:off x="46990" y="9486900"/>
          <a:ext cx="1737360" cy="139890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作成建設業者が専門技術者を置いた場合に氏名、資格及び工事内容を具体的に記入</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一級管工事施工管理技士</a:t>
          </a:r>
        </a:p>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実務経験</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指定学科</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3</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年・管工事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実務経験</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(10</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年・管工事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p>
      </xdr:txBody>
    </xdr:sp>
    <xdr:clientData/>
  </xdr:twoCellAnchor>
  <xdr:twoCellAnchor>
    <xdr:from xmlns:xdr="http://schemas.openxmlformats.org/drawingml/2006/spreadsheetDrawing">
      <xdr:col>28</xdr:col>
      <xdr:colOff>47625</xdr:colOff>
      <xdr:row>65</xdr:row>
      <xdr:rowOff>104775</xdr:rowOff>
    </xdr:from>
    <xdr:to xmlns:xdr="http://schemas.openxmlformats.org/drawingml/2006/spreadsheetDrawing">
      <xdr:col>40</xdr:col>
      <xdr:colOff>113030</xdr:colOff>
      <xdr:row>71</xdr:row>
      <xdr:rowOff>46990</xdr:rowOff>
    </xdr:to>
    <xdr:sp macro="" textlink="">
      <xdr:nvSpPr>
        <xdr:cNvPr id="37" name="CustomShape 1"/>
        <xdr:cNvSpPr>
          <a:spLocks noChangeArrowheads="1"/>
        </xdr:cNvSpPr>
      </xdr:nvSpPr>
      <xdr:spPr>
        <a:xfrm>
          <a:off x="6069965" y="11106150"/>
          <a:ext cx="1908810" cy="94805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労働保険番号もしくは雇用保険適用事業所番号を記入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継続事業の一括の認可に係る営業所の場合は、主たる営業所の番号を記入</a:t>
          </a:r>
        </a:p>
      </xdr:txBody>
    </xdr:sp>
    <xdr:clientData/>
  </xdr:twoCellAnchor>
  <xdr:twoCellAnchor>
    <xdr:from xmlns:xdr="http://schemas.openxmlformats.org/drawingml/2006/spreadsheetDrawing">
      <xdr:col>42</xdr:col>
      <xdr:colOff>125095</xdr:colOff>
      <xdr:row>49</xdr:row>
      <xdr:rowOff>76835</xdr:rowOff>
    </xdr:from>
    <xdr:to xmlns:xdr="http://schemas.openxmlformats.org/drawingml/2006/spreadsheetDrawing">
      <xdr:col>42</xdr:col>
      <xdr:colOff>1612265</xdr:colOff>
      <xdr:row>52</xdr:row>
      <xdr:rowOff>8255</xdr:rowOff>
    </xdr:to>
    <xdr:sp macro="" textlink="">
      <xdr:nvSpPr>
        <xdr:cNvPr id="38" name="CustomShape 1"/>
        <xdr:cNvSpPr>
          <a:spLocks noChangeArrowheads="1"/>
        </xdr:cNvSpPr>
      </xdr:nvSpPr>
      <xdr:spPr>
        <a:xfrm>
          <a:off x="8312150" y="8325485"/>
          <a:ext cx="1487170" cy="44577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監理（主任）技術者の資格を具体的に記入</a:t>
          </a:r>
        </a:p>
      </xdr:txBody>
    </xdr:sp>
    <xdr:clientData/>
  </xdr:twoCellAnchor>
  <xdr:twoCellAnchor>
    <xdr:from xmlns:xdr="http://schemas.openxmlformats.org/drawingml/2006/spreadsheetDrawing">
      <xdr:col>0</xdr:col>
      <xdr:colOff>46990</xdr:colOff>
      <xdr:row>52</xdr:row>
      <xdr:rowOff>47625</xdr:rowOff>
    </xdr:from>
    <xdr:to xmlns:xdr="http://schemas.openxmlformats.org/drawingml/2006/spreadsheetDrawing">
      <xdr:col>0</xdr:col>
      <xdr:colOff>1793875</xdr:colOff>
      <xdr:row>55</xdr:row>
      <xdr:rowOff>152400</xdr:rowOff>
    </xdr:to>
    <xdr:sp macro="" textlink="">
      <xdr:nvSpPr>
        <xdr:cNvPr id="39" name="CustomShape 1"/>
        <xdr:cNvSpPr>
          <a:spLocks noChangeArrowheads="1"/>
        </xdr:cNvSpPr>
      </xdr:nvSpPr>
      <xdr:spPr>
        <a:xfrm>
          <a:off x="46990" y="8810625"/>
          <a:ext cx="1746885" cy="61912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作成建設業者が監理技術者補佐を置いた場合に氏名を記入</a:t>
          </a:r>
        </a:p>
      </xdr:txBody>
    </xdr:sp>
    <xdr:clientData/>
  </xdr:twoCellAnchor>
  <xdr:twoCellAnchor>
    <xdr:from xmlns:xdr="http://schemas.openxmlformats.org/drawingml/2006/spreadsheetDrawing">
      <xdr:col>42</xdr:col>
      <xdr:colOff>209550</xdr:colOff>
      <xdr:row>1</xdr:row>
      <xdr:rowOff>67310</xdr:rowOff>
    </xdr:from>
    <xdr:to xmlns:xdr="http://schemas.openxmlformats.org/drawingml/2006/spreadsheetDrawing">
      <xdr:col>42</xdr:col>
      <xdr:colOff>1697990</xdr:colOff>
      <xdr:row>6</xdr:row>
      <xdr:rowOff>132715</xdr:rowOff>
    </xdr:to>
    <xdr:sp macro="" textlink="">
      <xdr:nvSpPr>
        <xdr:cNvPr id="40" name="CustomShape 1"/>
        <xdr:cNvSpPr>
          <a:spLocks noChangeArrowheads="1"/>
        </xdr:cNvSpPr>
      </xdr:nvSpPr>
      <xdr:spPr>
        <a:xfrm>
          <a:off x="8396605" y="238760"/>
          <a:ext cx="1488440" cy="92265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下請負人の商号名称及び所在地を記入</a:t>
          </a:r>
        </a:p>
        <a:p>
          <a:pPr algn="l">
            <a:lnSpc>
              <a:spcPts val="150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建設ｷｬﾘｱｱｯﾌﾟｼｽﾃﾑを活用する場合には</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Calibri"/>
            </a:rPr>
            <a:t>ID</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を記入</a:t>
          </a:r>
        </a:p>
      </xdr:txBody>
    </xdr:sp>
    <xdr:clientData/>
  </xdr:twoCellAnchor>
  <xdr:twoCellAnchor>
    <xdr:from xmlns:xdr="http://schemas.openxmlformats.org/drawingml/2006/spreadsheetDrawing">
      <xdr:col>42</xdr:col>
      <xdr:colOff>209550</xdr:colOff>
      <xdr:row>7</xdr:row>
      <xdr:rowOff>19050</xdr:rowOff>
    </xdr:from>
    <xdr:to xmlns:xdr="http://schemas.openxmlformats.org/drawingml/2006/spreadsheetDrawing">
      <xdr:col>42</xdr:col>
      <xdr:colOff>1697990</xdr:colOff>
      <xdr:row>12</xdr:row>
      <xdr:rowOff>133350</xdr:rowOff>
    </xdr:to>
    <xdr:sp macro="" textlink="">
      <xdr:nvSpPr>
        <xdr:cNvPr id="41" name="CustomShape 1"/>
        <xdr:cNvSpPr>
          <a:spLocks noChangeArrowheads="1"/>
        </xdr:cNvSpPr>
      </xdr:nvSpPr>
      <xdr:spPr>
        <a:xfrm>
          <a:off x="8396605" y="1219200"/>
          <a:ext cx="1488440" cy="97155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下請負人が請け負った建設工事の契約書に記載された工事名及びその工事の具体的内容を記入</a:t>
          </a:r>
        </a:p>
      </xdr:txBody>
    </xdr:sp>
    <xdr:clientData/>
  </xdr:twoCellAnchor>
  <xdr:twoCellAnchor>
    <xdr:from xmlns:xdr="http://schemas.openxmlformats.org/drawingml/2006/spreadsheetDrawing">
      <xdr:col>42</xdr:col>
      <xdr:colOff>209550</xdr:colOff>
      <xdr:row>13</xdr:row>
      <xdr:rowOff>18415</xdr:rowOff>
    </xdr:from>
    <xdr:to xmlns:xdr="http://schemas.openxmlformats.org/drawingml/2006/spreadsheetDrawing">
      <xdr:col>42</xdr:col>
      <xdr:colOff>1697990</xdr:colOff>
      <xdr:row>17</xdr:row>
      <xdr:rowOff>123190</xdr:rowOff>
    </xdr:to>
    <xdr:sp macro="" textlink="">
      <xdr:nvSpPr>
        <xdr:cNvPr id="42" name="CustomShape 1"/>
        <xdr:cNvSpPr>
          <a:spLocks noChangeArrowheads="1"/>
        </xdr:cNvSpPr>
      </xdr:nvSpPr>
      <xdr:spPr>
        <a:xfrm>
          <a:off x="8396605" y="2247265"/>
          <a:ext cx="1488440" cy="79057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下請負人の請け負った建設工事の契約書に記載された工期及び契約日を記入</a:t>
          </a:r>
        </a:p>
      </xdr:txBody>
    </xdr:sp>
    <xdr:clientData/>
  </xdr:twoCellAnchor>
  <xdr:twoCellAnchor>
    <xdr:from xmlns:xdr="http://schemas.openxmlformats.org/drawingml/2006/spreadsheetDrawing">
      <xdr:col>42</xdr:col>
      <xdr:colOff>209550</xdr:colOff>
      <xdr:row>18</xdr:row>
      <xdr:rowOff>9525</xdr:rowOff>
    </xdr:from>
    <xdr:to xmlns:xdr="http://schemas.openxmlformats.org/drawingml/2006/spreadsheetDrawing">
      <xdr:col>42</xdr:col>
      <xdr:colOff>1697990</xdr:colOff>
      <xdr:row>23</xdr:row>
      <xdr:rowOff>114300</xdr:rowOff>
    </xdr:to>
    <xdr:sp macro="" textlink="">
      <xdr:nvSpPr>
        <xdr:cNvPr id="43" name="CustomShape 1"/>
        <xdr:cNvSpPr>
          <a:spLocks noChangeArrowheads="1"/>
        </xdr:cNvSpPr>
      </xdr:nvSpPr>
      <xdr:spPr>
        <a:xfrm>
          <a:off x="8396605" y="3095625"/>
          <a:ext cx="1488440" cy="96202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下請負人の受けている許可のうち、請け負った建設工事の施工に必要な業種に係る許可を記入</a:t>
          </a:r>
        </a:p>
      </xdr:txBody>
    </xdr:sp>
    <xdr:clientData/>
  </xdr:twoCellAnchor>
  <xdr:twoCellAnchor>
    <xdr:from xmlns:xdr="http://schemas.openxmlformats.org/drawingml/2006/spreadsheetDrawing">
      <xdr:col>42</xdr:col>
      <xdr:colOff>125095</xdr:colOff>
      <xdr:row>52</xdr:row>
      <xdr:rowOff>47625</xdr:rowOff>
    </xdr:from>
    <xdr:to xmlns:xdr="http://schemas.openxmlformats.org/drawingml/2006/spreadsheetDrawing">
      <xdr:col>42</xdr:col>
      <xdr:colOff>1612265</xdr:colOff>
      <xdr:row>55</xdr:row>
      <xdr:rowOff>152400</xdr:rowOff>
    </xdr:to>
    <xdr:sp macro="" textlink="">
      <xdr:nvSpPr>
        <xdr:cNvPr id="44" name="CustomShape 1"/>
        <xdr:cNvSpPr>
          <a:spLocks noChangeArrowheads="1"/>
        </xdr:cNvSpPr>
      </xdr:nvSpPr>
      <xdr:spPr>
        <a:xfrm>
          <a:off x="8312150" y="8810625"/>
          <a:ext cx="1487170" cy="61912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監理技術者補佐を置いた場合に資格を具体的に記入</a:t>
          </a:r>
        </a:p>
      </xdr:txBody>
    </xdr:sp>
    <xdr:clientData/>
  </xdr:twoCellAnchor>
  <xdr:twoCellAnchor>
    <xdr:from xmlns:xdr="http://schemas.openxmlformats.org/drawingml/2006/spreadsheetDrawing">
      <xdr:col>42</xdr:col>
      <xdr:colOff>160655</xdr:colOff>
      <xdr:row>29</xdr:row>
      <xdr:rowOff>153035</xdr:rowOff>
    </xdr:from>
    <xdr:to xmlns:xdr="http://schemas.openxmlformats.org/drawingml/2006/spreadsheetDrawing">
      <xdr:col>42</xdr:col>
      <xdr:colOff>1649730</xdr:colOff>
      <xdr:row>32</xdr:row>
      <xdr:rowOff>75565</xdr:rowOff>
    </xdr:to>
    <xdr:sp macro="" textlink="">
      <xdr:nvSpPr>
        <xdr:cNvPr id="45" name="CustomShape 1"/>
        <xdr:cNvSpPr>
          <a:spLocks noChangeArrowheads="1"/>
        </xdr:cNvSpPr>
      </xdr:nvSpPr>
      <xdr:spPr>
        <a:xfrm>
          <a:off x="8347710" y="5125085"/>
          <a:ext cx="1489075" cy="43688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請負契約に係る営業所の名称を記入</a:t>
          </a:r>
        </a:p>
      </xdr:txBody>
    </xdr:sp>
    <xdr:clientData/>
  </xdr:twoCellAnchor>
  <xdr:twoCellAnchor>
    <xdr:from xmlns:xdr="http://schemas.openxmlformats.org/drawingml/2006/spreadsheetDrawing">
      <xdr:col>42</xdr:col>
      <xdr:colOff>160655</xdr:colOff>
      <xdr:row>32</xdr:row>
      <xdr:rowOff>153035</xdr:rowOff>
    </xdr:from>
    <xdr:to xmlns:xdr="http://schemas.openxmlformats.org/drawingml/2006/spreadsheetDrawing">
      <xdr:col>42</xdr:col>
      <xdr:colOff>1649730</xdr:colOff>
      <xdr:row>36</xdr:row>
      <xdr:rowOff>84455</xdr:rowOff>
    </xdr:to>
    <xdr:sp macro="" textlink="">
      <xdr:nvSpPr>
        <xdr:cNvPr id="46" name="CustomShape 1"/>
        <xdr:cNvSpPr>
          <a:spLocks noChangeArrowheads="1"/>
        </xdr:cNvSpPr>
      </xdr:nvSpPr>
      <xdr:spPr>
        <a:xfrm>
          <a:off x="8347710" y="5639435"/>
          <a:ext cx="1489075" cy="61722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下請負人が現場代理人を置いた場合に氏名を記入</a:t>
          </a:r>
        </a:p>
      </xdr:txBody>
    </xdr:sp>
    <xdr:clientData/>
  </xdr:twoCellAnchor>
  <xdr:twoCellAnchor>
    <xdr:from xmlns:xdr="http://schemas.openxmlformats.org/drawingml/2006/spreadsheetDrawing">
      <xdr:col>42</xdr:col>
      <xdr:colOff>160655</xdr:colOff>
      <xdr:row>36</xdr:row>
      <xdr:rowOff>143510</xdr:rowOff>
    </xdr:from>
    <xdr:to xmlns:xdr="http://schemas.openxmlformats.org/drawingml/2006/spreadsheetDrawing">
      <xdr:col>42</xdr:col>
      <xdr:colOff>1649730</xdr:colOff>
      <xdr:row>41</xdr:row>
      <xdr:rowOff>76200</xdr:rowOff>
    </xdr:to>
    <xdr:sp macro="" textlink="">
      <xdr:nvSpPr>
        <xdr:cNvPr id="47" name="CustomShape 1"/>
        <xdr:cNvSpPr>
          <a:spLocks noChangeArrowheads="1"/>
        </xdr:cNvSpPr>
      </xdr:nvSpPr>
      <xdr:spPr>
        <a:xfrm>
          <a:off x="8347710" y="6315710"/>
          <a:ext cx="1489075" cy="78994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下請負人が主任技術者を置いた場合に氏名、専任・非専任の別及び資格を記入</a:t>
          </a:r>
        </a:p>
      </xdr:txBody>
    </xdr:sp>
    <xdr:clientData/>
  </xdr:twoCellAnchor>
  <xdr:twoCellAnchor>
    <xdr:from xmlns:xdr="http://schemas.openxmlformats.org/drawingml/2006/spreadsheetDrawing">
      <xdr:col>84</xdr:col>
      <xdr:colOff>77470</xdr:colOff>
      <xdr:row>12</xdr:row>
      <xdr:rowOff>38100</xdr:rowOff>
    </xdr:from>
    <xdr:to xmlns:xdr="http://schemas.openxmlformats.org/drawingml/2006/spreadsheetDrawing">
      <xdr:col>84</xdr:col>
      <xdr:colOff>1820545</xdr:colOff>
      <xdr:row>19</xdr:row>
      <xdr:rowOff>152400</xdr:rowOff>
    </xdr:to>
    <xdr:sp macro="" textlink="">
      <xdr:nvSpPr>
        <xdr:cNvPr id="48" name="CustomShape 1"/>
        <xdr:cNvSpPr>
          <a:spLocks noChangeArrowheads="1"/>
        </xdr:cNvSpPr>
      </xdr:nvSpPr>
      <xdr:spPr>
        <a:xfrm>
          <a:off x="16400780" y="2095500"/>
          <a:ext cx="1743075" cy="131445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事業所整理番号及び事業所番号（健康保険組合にあっては組合名）を記入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一括適用の承認に係る営業所の場合は、主たる営業所の整理番号及び事業所番号を記入</a:t>
          </a:r>
        </a:p>
      </xdr:txBody>
    </xdr:sp>
    <xdr:clientData/>
  </xdr:twoCellAnchor>
  <xdr:twoCellAnchor>
    <xdr:from xmlns:xdr="http://schemas.openxmlformats.org/drawingml/2006/spreadsheetDrawing">
      <xdr:col>84</xdr:col>
      <xdr:colOff>77470</xdr:colOff>
      <xdr:row>20</xdr:row>
      <xdr:rowOff>76835</xdr:rowOff>
    </xdr:from>
    <xdr:to xmlns:xdr="http://schemas.openxmlformats.org/drawingml/2006/spreadsheetDrawing">
      <xdr:col>84</xdr:col>
      <xdr:colOff>1820545</xdr:colOff>
      <xdr:row>27</xdr:row>
      <xdr:rowOff>18415</xdr:rowOff>
    </xdr:to>
    <xdr:sp macro="" textlink="">
      <xdr:nvSpPr>
        <xdr:cNvPr id="49" name="CustomShape 1"/>
        <xdr:cNvSpPr>
          <a:spLocks noChangeArrowheads="1"/>
        </xdr:cNvSpPr>
      </xdr:nvSpPr>
      <xdr:spPr>
        <a:xfrm>
          <a:off x="16400780" y="3505835"/>
          <a:ext cx="1743075" cy="114173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事業所整理番号及び事業所番号を記入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一括適用の承認に係る営業所の場合は、主たる営業所の整理番号及び事業所番号を記入</a:t>
          </a:r>
        </a:p>
      </xdr:txBody>
    </xdr:sp>
    <xdr:clientData/>
  </xdr:twoCellAnchor>
  <xdr:twoCellAnchor>
    <xdr:from xmlns:xdr="http://schemas.openxmlformats.org/drawingml/2006/spreadsheetDrawing">
      <xdr:col>84</xdr:col>
      <xdr:colOff>77470</xdr:colOff>
      <xdr:row>27</xdr:row>
      <xdr:rowOff>143510</xdr:rowOff>
    </xdr:from>
    <xdr:to xmlns:xdr="http://schemas.openxmlformats.org/drawingml/2006/spreadsheetDrawing">
      <xdr:col>84</xdr:col>
      <xdr:colOff>1820545</xdr:colOff>
      <xdr:row>34</xdr:row>
      <xdr:rowOff>85090</xdr:rowOff>
    </xdr:to>
    <xdr:sp macro="" textlink="">
      <xdr:nvSpPr>
        <xdr:cNvPr id="50" name="CustomShape 1"/>
        <xdr:cNvSpPr>
          <a:spLocks noChangeArrowheads="1"/>
        </xdr:cNvSpPr>
      </xdr:nvSpPr>
      <xdr:spPr>
        <a:xfrm>
          <a:off x="16400780" y="4772660"/>
          <a:ext cx="1743075" cy="114173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労働保険番号もしくは雇用保険適用事業所番号を記入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継続事業の一括の認可に係る営業所の場合は、主たる営業所の番号を記入</a:t>
          </a:r>
        </a:p>
      </xdr:txBody>
    </xdr:sp>
    <xdr:clientData/>
  </xdr:twoCellAnchor>
  <xdr:twoCellAnchor>
    <xdr:from xmlns:xdr="http://schemas.openxmlformats.org/drawingml/2006/spreadsheetDrawing">
      <xdr:col>84</xdr:col>
      <xdr:colOff>77470</xdr:colOff>
      <xdr:row>35</xdr:row>
      <xdr:rowOff>38100</xdr:rowOff>
    </xdr:from>
    <xdr:to xmlns:xdr="http://schemas.openxmlformats.org/drawingml/2006/spreadsheetDrawing">
      <xdr:col>84</xdr:col>
      <xdr:colOff>1820545</xdr:colOff>
      <xdr:row>38</xdr:row>
      <xdr:rowOff>132715</xdr:rowOff>
    </xdr:to>
    <xdr:sp macro="" textlink="">
      <xdr:nvSpPr>
        <xdr:cNvPr id="51" name="CustomShape 1"/>
        <xdr:cNvSpPr>
          <a:spLocks noChangeArrowheads="1"/>
        </xdr:cNvSpPr>
      </xdr:nvSpPr>
      <xdr:spPr>
        <a:xfrm>
          <a:off x="16400780" y="6038850"/>
          <a:ext cx="1743075" cy="60896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下請負人が安全衛生責任者を置いた場合に氏名を記入</a:t>
          </a:r>
        </a:p>
      </xdr:txBody>
    </xdr:sp>
    <xdr:clientData/>
  </xdr:twoCellAnchor>
  <xdr:twoCellAnchor>
    <xdr:from xmlns:xdr="http://schemas.openxmlformats.org/drawingml/2006/spreadsheetDrawing">
      <xdr:col>84</xdr:col>
      <xdr:colOff>77470</xdr:colOff>
      <xdr:row>39</xdr:row>
      <xdr:rowOff>57150</xdr:rowOff>
    </xdr:from>
    <xdr:to xmlns:xdr="http://schemas.openxmlformats.org/drawingml/2006/spreadsheetDrawing">
      <xdr:col>84</xdr:col>
      <xdr:colOff>1820545</xdr:colOff>
      <xdr:row>43</xdr:row>
      <xdr:rowOff>85090</xdr:rowOff>
    </xdr:to>
    <xdr:sp macro="" textlink="">
      <xdr:nvSpPr>
        <xdr:cNvPr id="52" name="CustomShape 1"/>
        <xdr:cNvSpPr>
          <a:spLocks noChangeArrowheads="1"/>
        </xdr:cNvSpPr>
      </xdr:nvSpPr>
      <xdr:spPr>
        <a:xfrm>
          <a:off x="16400780" y="6743700"/>
          <a:ext cx="1743075" cy="61849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下請負人が安全衛生推進者を置いた場合に氏名を記入</a:t>
          </a:r>
        </a:p>
      </xdr:txBody>
    </xdr:sp>
    <xdr:clientData/>
  </xdr:twoCellAnchor>
  <xdr:twoCellAnchor>
    <xdr:from xmlns:xdr="http://schemas.openxmlformats.org/drawingml/2006/spreadsheetDrawing">
      <xdr:col>84</xdr:col>
      <xdr:colOff>77470</xdr:colOff>
      <xdr:row>43</xdr:row>
      <xdr:rowOff>153035</xdr:rowOff>
    </xdr:from>
    <xdr:to xmlns:xdr="http://schemas.openxmlformats.org/drawingml/2006/spreadsheetDrawing">
      <xdr:col>84</xdr:col>
      <xdr:colOff>1820545</xdr:colOff>
      <xdr:row>46</xdr:row>
      <xdr:rowOff>170815</xdr:rowOff>
    </xdr:to>
    <xdr:sp macro="" textlink="">
      <xdr:nvSpPr>
        <xdr:cNvPr id="53" name="CustomShape 1"/>
        <xdr:cNvSpPr>
          <a:spLocks noChangeArrowheads="1"/>
        </xdr:cNvSpPr>
      </xdr:nvSpPr>
      <xdr:spPr>
        <a:xfrm>
          <a:off x="16400780" y="7430135"/>
          <a:ext cx="1743075" cy="43688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下請負人が置いた雇用管理責任者の氏名を記入</a:t>
          </a:r>
        </a:p>
      </xdr:txBody>
    </xdr:sp>
    <xdr:clientData/>
  </xdr:twoCellAnchor>
  <xdr:twoCellAnchor>
    <xdr:from xmlns:xdr="http://schemas.openxmlformats.org/drawingml/2006/spreadsheetDrawing">
      <xdr:col>84</xdr:col>
      <xdr:colOff>77470</xdr:colOff>
      <xdr:row>48</xdr:row>
      <xdr:rowOff>76200</xdr:rowOff>
    </xdr:from>
    <xdr:to xmlns:xdr="http://schemas.openxmlformats.org/drawingml/2006/spreadsheetDrawing">
      <xdr:col>84</xdr:col>
      <xdr:colOff>1833245</xdr:colOff>
      <xdr:row>55</xdr:row>
      <xdr:rowOff>47625</xdr:rowOff>
    </xdr:to>
    <xdr:sp macro="" textlink="">
      <xdr:nvSpPr>
        <xdr:cNvPr id="54" name="CustomShape 1"/>
        <xdr:cNvSpPr>
          <a:spLocks noChangeArrowheads="1"/>
        </xdr:cNvSpPr>
      </xdr:nvSpPr>
      <xdr:spPr>
        <a:xfrm>
          <a:off x="16400780" y="8115300"/>
          <a:ext cx="1755775" cy="120967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下請負人が専門技術者を置いた場合に氏名、資格及び工事内容を具体的に記入</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一級管工事施工管理技士</a:t>
          </a:r>
        </a:p>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実務経験</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指定学科</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3</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年・管工事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実務経験</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(10</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年・管工事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p>
      </xdr:txBody>
    </xdr:sp>
    <xdr:clientData/>
  </xdr:twoCellAnchor>
  <xdr:twoCellAnchor>
    <xdr:from xmlns:xdr="http://schemas.openxmlformats.org/drawingml/2006/spreadsheetDrawing">
      <xdr:col>42</xdr:col>
      <xdr:colOff>116205</xdr:colOff>
      <xdr:row>58</xdr:row>
      <xdr:rowOff>38100</xdr:rowOff>
    </xdr:from>
    <xdr:to xmlns:xdr="http://schemas.openxmlformats.org/drawingml/2006/spreadsheetDrawing">
      <xdr:col>45</xdr:col>
      <xdr:colOff>113665</xdr:colOff>
      <xdr:row>66</xdr:row>
      <xdr:rowOff>141605</xdr:rowOff>
    </xdr:to>
    <xdr:sp macro="" textlink="">
      <xdr:nvSpPr>
        <xdr:cNvPr id="55" name="CustomShape 1"/>
        <xdr:cNvSpPr>
          <a:spLocks noChangeArrowheads="1"/>
        </xdr:cNvSpPr>
      </xdr:nvSpPr>
      <xdr:spPr>
        <a:xfrm>
          <a:off x="8303260" y="9829800"/>
          <a:ext cx="2189480" cy="148082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各保険の適用を受ける営業所について届出を行っている場合には「加入」、行っていない場合（適用を受ける営業所が複数あり、そのうち一部について行っていない場合を含む）は「未加入」、従業員規模等により各保険の適用が除外されている場合は「適用除外」を〇で囲む</a:t>
          </a:r>
        </a:p>
      </xdr:txBody>
    </xdr:sp>
    <xdr:clientData/>
  </xdr:twoCellAnchor>
  <xdr:twoCellAnchor>
    <xdr:from xmlns:xdr="http://schemas.openxmlformats.org/drawingml/2006/spreadsheetDrawing">
      <xdr:col>67</xdr:col>
      <xdr:colOff>85725</xdr:colOff>
      <xdr:row>50</xdr:row>
      <xdr:rowOff>47625</xdr:rowOff>
    </xdr:from>
    <xdr:to xmlns:xdr="http://schemas.openxmlformats.org/drawingml/2006/spreadsheetDrawing">
      <xdr:col>79</xdr:col>
      <xdr:colOff>66675</xdr:colOff>
      <xdr:row>56</xdr:row>
      <xdr:rowOff>161925</xdr:rowOff>
    </xdr:to>
    <xdr:sp macro="" textlink="">
      <xdr:nvSpPr>
        <xdr:cNvPr id="56" name="CustomShape 1"/>
        <xdr:cNvSpPr>
          <a:spLocks noChangeArrowheads="1"/>
        </xdr:cNvSpPr>
      </xdr:nvSpPr>
      <xdr:spPr>
        <a:xfrm>
          <a:off x="13762355" y="8467725"/>
          <a:ext cx="1824355" cy="114300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出入国管理及び難民認定法別表第一の二の表の技能実習の在留資格を決定された者が、建設工事に従事する場合は「有」、従事する予定がない場合は「無」を〇で囲む</a:t>
          </a:r>
        </a:p>
      </xdr:txBody>
    </xdr:sp>
    <xdr:clientData/>
  </xdr:twoCellAnchor>
  <xdr:twoCellAnchor>
    <xdr:from xmlns:xdr="http://schemas.openxmlformats.org/drawingml/2006/spreadsheetDrawing">
      <xdr:col>46</xdr:col>
      <xdr:colOff>142875</xdr:colOff>
      <xdr:row>50</xdr:row>
      <xdr:rowOff>38100</xdr:rowOff>
    </xdr:from>
    <xdr:to xmlns:xdr="http://schemas.openxmlformats.org/drawingml/2006/spreadsheetDrawing">
      <xdr:col>58</xdr:col>
      <xdr:colOff>123190</xdr:colOff>
      <xdr:row>56</xdr:row>
      <xdr:rowOff>152400</xdr:rowOff>
    </xdr:to>
    <xdr:sp macro="" textlink="">
      <xdr:nvSpPr>
        <xdr:cNvPr id="57" name="CustomShape 1"/>
        <xdr:cNvSpPr>
          <a:spLocks noChangeArrowheads="1"/>
        </xdr:cNvSpPr>
      </xdr:nvSpPr>
      <xdr:spPr>
        <a:xfrm>
          <a:off x="10682605" y="8458200"/>
          <a:ext cx="1823720" cy="114300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出入国管理及び難民認定法別表第一の二の表の特定技能の在留資格を決定された者が、建設工事に従事する場合は「有」、従事する予定がない場合は「無」を〇で囲む</a:t>
          </a:r>
        </a:p>
      </xdr:txBody>
    </xdr:sp>
    <xdr:clientData/>
  </xdr:twoCellAnchor>
  <xdr:twoCellAnchor>
    <xdr:from xmlns:xdr="http://schemas.openxmlformats.org/drawingml/2006/spreadsheetDrawing">
      <xdr:col>71</xdr:col>
      <xdr:colOff>133350</xdr:colOff>
      <xdr:row>58</xdr:row>
      <xdr:rowOff>38100</xdr:rowOff>
    </xdr:from>
    <xdr:to xmlns:xdr="http://schemas.openxmlformats.org/drawingml/2006/spreadsheetDrawing">
      <xdr:col>84</xdr:col>
      <xdr:colOff>1755140</xdr:colOff>
      <xdr:row>71</xdr:row>
      <xdr:rowOff>167640</xdr:rowOff>
    </xdr:to>
    <xdr:sp macro="" textlink="">
      <xdr:nvSpPr>
        <xdr:cNvPr id="58" name="CustomShape 1"/>
        <xdr:cNvSpPr>
          <a:spLocks noChangeArrowheads="1"/>
        </xdr:cNvSpPr>
      </xdr:nvSpPr>
      <xdr:spPr>
        <a:xfrm>
          <a:off x="14368145" y="9829800"/>
          <a:ext cx="3710305" cy="234505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〇注意事項</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１　建設業法では施工体制台帳の様式は定められていません</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ので、　この様式によらなくても構いません。</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２　記入欄の着色部は、建設業法施行規則で定められた</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記載事項です。</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３　説明書きに着色がないものは、技術者等を置かない場合も</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あるので、その際は記載不要です。</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４　「権限及び意見申出方法」は、建設業法では相手方に対して</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書面により通知することになっていますので、　その通知書や</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契約書に定められている旨を記載します。</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５　公共工事で下請負契約を締結した場合は、全ての工事で施</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工体制台帳の作成が必要です。</a:t>
          </a:r>
        </a:p>
        <a:p>
          <a:pPr algn="l"/>
          <a:endParaRPr/>
        </a:p>
      </xdr:txBody>
    </xdr:sp>
    <xdr:clientData/>
  </xdr:twoCellAnchor>
  <xdr:twoCellAnchor>
    <xdr:from xmlns:xdr="http://schemas.openxmlformats.org/drawingml/2006/spreadsheetDrawing">
      <xdr:col>0</xdr:col>
      <xdr:colOff>1805940</xdr:colOff>
      <xdr:row>5</xdr:row>
      <xdr:rowOff>133350</xdr:rowOff>
    </xdr:from>
    <xdr:to xmlns:xdr="http://schemas.openxmlformats.org/drawingml/2006/spreadsheetDrawing">
      <xdr:col>2</xdr:col>
      <xdr:colOff>27940</xdr:colOff>
      <xdr:row>5</xdr:row>
      <xdr:rowOff>133350</xdr:rowOff>
    </xdr:to>
    <xdr:cxnSp macro="">
      <xdr:nvCxnSpPr>
        <xdr:cNvPr id="59" name="Line 1"/>
        <xdr:cNvCxnSpPr/>
      </xdr:nvCxnSpPr>
      <xdr:spPr>
        <a:xfrm>
          <a:off x="1805940" y="990600"/>
          <a:ext cx="304165"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1791970</xdr:colOff>
      <xdr:row>10</xdr:row>
      <xdr:rowOff>76835</xdr:rowOff>
    </xdr:from>
    <xdr:to xmlns:xdr="http://schemas.openxmlformats.org/drawingml/2006/spreadsheetDrawing">
      <xdr:col>2</xdr:col>
      <xdr:colOff>1905</xdr:colOff>
      <xdr:row>10</xdr:row>
      <xdr:rowOff>76835</xdr:rowOff>
    </xdr:to>
    <xdr:cxnSp macro="">
      <xdr:nvCxnSpPr>
        <xdr:cNvPr id="60" name="Line 1"/>
        <xdr:cNvCxnSpPr/>
      </xdr:nvCxnSpPr>
      <xdr:spPr>
        <a:xfrm>
          <a:off x="1791970" y="1791335"/>
          <a:ext cx="29210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1791970</xdr:colOff>
      <xdr:row>16</xdr:row>
      <xdr:rowOff>94615</xdr:rowOff>
    </xdr:from>
    <xdr:to xmlns:xdr="http://schemas.openxmlformats.org/drawingml/2006/spreadsheetDrawing">
      <xdr:col>2</xdr:col>
      <xdr:colOff>1905</xdr:colOff>
      <xdr:row>16</xdr:row>
      <xdr:rowOff>94615</xdr:rowOff>
    </xdr:to>
    <xdr:cxnSp macro="">
      <xdr:nvCxnSpPr>
        <xdr:cNvPr id="61" name="Line 1"/>
        <xdr:cNvCxnSpPr/>
      </xdr:nvCxnSpPr>
      <xdr:spPr>
        <a:xfrm>
          <a:off x="1791970" y="2837815"/>
          <a:ext cx="29210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1791970</xdr:colOff>
      <xdr:row>22</xdr:row>
      <xdr:rowOff>104140</xdr:rowOff>
    </xdr:from>
    <xdr:to xmlns:xdr="http://schemas.openxmlformats.org/drawingml/2006/spreadsheetDrawing">
      <xdr:col>2</xdr:col>
      <xdr:colOff>1905</xdr:colOff>
      <xdr:row>22</xdr:row>
      <xdr:rowOff>104140</xdr:rowOff>
    </xdr:to>
    <xdr:cxnSp macro="">
      <xdr:nvCxnSpPr>
        <xdr:cNvPr id="62" name="Line 1"/>
        <xdr:cNvCxnSpPr/>
      </xdr:nvCxnSpPr>
      <xdr:spPr>
        <a:xfrm>
          <a:off x="1791970" y="3876040"/>
          <a:ext cx="29210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1772920</xdr:colOff>
      <xdr:row>28</xdr:row>
      <xdr:rowOff>8890</xdr:rowOff>
    </xdr:from>
    <xdr:to xmlns:xdr="http://schemas.openxmlformats.org/drawingml/2006/spreadsheetDrawing">
      <xdr:col>8</xdr:col>
      <xdr:colOff>144145</xdr:colOff>
      <xdr:row>28</xdr:row>
      <xdr:rowOff>18415</xdr:rowOff>
    </xdr:to>
    <xdr:cxnSp macro="">
      <xdr:nvCxnSpPr>
        <xdr:cNvPr id="63" name="Line 1"/>
        <xdr:cNvCxnSpPr/>
      </xdr:nvCxnSpPr>
      <xdr:spPr>
        <a:xfrm flipV="1">
          <a:off x="1772920" y="4809490"/>
          <a:ext cx="1332865" cy="952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1802130</xdr:colOff>
      <xdr:row>30</xdr:row>
      <xdr:rowOff>18415</xdr:rowOff>
    </xdr:from>
    <xdr:to xmlns:xdr="http://schemas.openxmlformats.org/drawingml/2006/spreadsheetDrawing">
      <xdr:col>9</xdr:col>
      <xdr:colOff>6985</xdr:colOff>
      <xdr:row>30</xdr:row>
      <xdr:rowOff>18415</xdr:rowOff>
    </xdr:to>
    <xdr:cxnSp macro="">
      <xdr:nvCxnSpPr>
        <xdr:cNvPr id="64" name="Line 1"/>
        <xdr:cNvCxnSpPr/>
      </xdr:nvCxnSpPr>
      <xdr:spPr>
        <a:xfrm>
          <a:off x="1802130" y="5161915"/>
          <a:ext cx="132715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1805940</xdr:colOff>
      <xdr:row>38</xdr:row>
      <xdr:rowOff>142240</xdr:rowOff>
    </xdr:from>
    <xdr:to xmlns:xdr="http://schemas.openxmlformats.org/drawingml/2006/spreadsheetDrawing">
      <xdr:col>1</xdr:col>
      <xdr:colOff>56515</xdr:colOff>
      <xdr:row>44</xdr:row>
      <xdr:rowOff>18415</xdr:rowOff>
    </xdr:to>
    <xdr:cxnSp macro="">
      <xdr:nvCxnSpPr>
        <xdr:cNvPr id="65" name="Line 1"/>
        <xdr:cNvCxnSpPr/>
      </xdr:nvCxnSpPr>
      <xdr:spPr>
        <a:xfrm>
          <a:off x="1805940" y="6657340"/>
          <a:ext cx="256540" cy="80962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1802130</xdr:colOff>
      <xdr:row>41</xdr:row>
      <xdr:rowOff>9525</xdr:rowOff>
    </xdr:from>
    <xdr:to xmlns:xdr="http://schemas.openxmlformats.org/drawingml/2006/spreadsheetDrawing">
      <xdr:col>1</xdr:col>
      <xdr:colOff>17145</xdr:colOff>
      <xdr:row>46</xdr:row>
      <xdr:rowOff>153035</xdr:rowOff>
    </xdr:to>
    <xdr:cxnSp macro="">
      <xdr:nvCxnSpPr>
        <xdr:cNvPr id="66" name="Line 1"/>
        <xdr:cNvCxnSpPr/>
      </xdr:nvCxnSpPr>
      <xdr:spPr>
        <a:xfrm>
          <a:off x="1802130" y="7038975"/>
          <a:ext cx="220980" cy="81026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1804035</xdr:colOff>
      <xdr:row>46</xdr:row>
      <xdr:rowOff>4445</xdr:rowOff>
    </xdr:from>
    <xdr:to xmlns:xdr="http://schemas.openxmlformats.org/drawingml/2006/spreadsheetDrawing">
      <xdr:col>1</xdr:col>
      <xdr:colOff>46355</xdr:colOff>
      <xdr:row>49</xdr:row>
      <xdr:rowOff>66675</xdr:rowOff>
    </xdr:to>
    <xdr:cxnSp macro="">
      <xdr:nvCxnSpPr>
        <xdr:cNvPr id="67" name="Line 1"/>
        <xdr:cNvCxnSpPr/>
      </xdr:nvCxnSpPr>
      <xdr:spPr>
        <a:xfrm>
          <a:off x="1804035" y="7700645"/>
          <a:ext cx="248285" cy="61468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1802130</xdr:colOff>
      <xdr:row>49</xdr:row>
      <xdr:rowOff>38100</xdr:rowOff>
    </xdr:from>
    <xdr:to xmlns:xdr="http://schemas.openxmlformats.org/drawingml/2006/spreadsheetDrawing">
      <xdr:col>1</xdr:col>
      <xdr:colOff>65405</xdr:colOff>
      <xdr:row>51</xdr:row>
      <xdr:rowOff>37465</xdr:rowOff>
    </xdr:to>
    <xdr:cxnSp macro="">
      <xdr:nvCxnSpPr>
        <xdr:cNvPr id="68" name="Line 1"/>
        <xdr:cNvCxnSpPr/>
      </xdr:nvCxnSpPr>
      <xdr:spPr>
        <a:xfrm>
          <a:off x="1802130" y="8286750"/>
          <a:ext cx="269240" cy="34226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1802130</xdr:colOff>
      <xdr:row>52</xdr:row>
      <xdr:rowOff>153035</xdr:rowOff>
    </xdr:from>
    <xdr:to xmlns:xdr="http://schemas.openxmlformats.org/drawingml/2006/spreadsheetDrawing">
      <xdr:col>1</xdr:col>
      <xdr:colOff>17145</xdr:colOff>
      <xdr:row>54</xdr:row>
      <xdr:rowOff>8255</xdr:rowOff>
    </xdr:to>
    <xdr:cxnSp macro="">
      <xdr:nvCxnSpPr>
        <xdr:cNvPr id="69" name="Line 1"/>
        <xdr:cNvCxnSpPr/>
      </xdr:nvCxnSpPr>
      <xdr:spPr>
        <a:xfrm flipV="1">
          <a:off x="1802130" y="8916035"/>
          <a:ext cx="220980" cy="19812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1791970</xdr:colOff>
      <xdr:row>57</xdr:row>
      <xdr:rowOff>8890</xdr:rowOff>
    </xdr:from>
    <xdr:to xmlns:xdr="http://schemas.openxmlformats.org/drawingml/2006/spreadsheetDrawing">
      <xdr:col>2</xdr:col>
      <xdr:colOff>66040</xdr:colOff>
      <xdr:row>58</xdr:row>
      <xdr:rowOff>8255</xdr:rowOff>
    </xdr:to>
    <xdr:cxnSp macro="">
      <xdr:nvCxnSpPr>
        <xdr:cNvPr id="70" name="Line 1"/>
        <xdr:cNvCxnSpPr/>
      </xdr:nvCxnSpPr>
      <xdr:spPr>
        <a:xfrm flipV="1">
          <a:off x="1791970" y="9629140"/>
          <a:ext cx="356235" cy="17081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42</xdr:col>
      <xdr:colOff>1705610</xdr:colOff>
      <xdr:row>5</xdr:row>
      <xdr:rowOff>94615</xdr:rowOff>
    </xdr:from>
    <xdr:to xmlns:xdr="http://schemas.openxmlformats.org/drawingml/2006/spreadsheetDrawing">
      <xdr:col>44</xdr:col>
      <xdr:colOff>18415</xdr:colOff>
      <xdr:row>5</xdr:row>
      <xdr:rowOff>94615</xdr:rowOff>
    </xdr:to>
    <xdr:cxnSp macro="">
      <xdr:nvCxnSpPr>
        <xdr:cNvPr id="71" name="Line 1"/>
        <xdr:cNvCxnSpPr/>
      </xdr:nvCxnSpPr>
      <xdr:spPr>
        <a:xfrm>
          <a:off x="9892665" y="951865"/>
          <a:ext cx="34417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42</xdr:col>
      <xdr:colOff>1720850</xdr:colOff>
      <xdr:row>11</xdr:row>
      <xdr:rowOff>67310</xdr:rowOff>
    </xdr:from>
    <xdr:to xmlns:xdr="http://schemas.openxmlformats.org/drawingml/2006/spreadsheetDrawing">
      <xdr:col>44</xdr:col>
      <xdr:colOff>47625</xdr:colOff>
      <xdr:row>11</xdr:row>
      <xdr:rowOff>67310</xdr:rowOff>
    </xdr:to>
    <xdr:cxnSp macro="">
      <xdr:nvCxnSpPr>
        <xdr:cNvPr id="72" name="Line 1"/>
        <xdr:cNvCxnSpPr/>
      </xdr:nvCxnSpPr>
      <xdr:spPr>
        <a:xfrm>
          <a:off x="9907905" y="1953260"/>
          <a:ext cx="35814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42</xdr:col>
      <xdr:colOff>1720850</xdr:colOff>
      <xdr:row>5</xdr:row>
      <xdr:rowOff>123825</xdr:rowOff>
    </xdr:from>
    <xdr:to xmlns:xdr="http://schemas.openxmlformats.org/drawingml/2006/spreadsheetDrawing">
      <xdr:col>44</xdr:col>
      <xdr:colOff>56515</xdr:colOff>
      <xdr:row>7</xdr:row>
      <xdr:rowOff>152400</xdr:rowOff>
    </xdr:to>
    <xdr:cxnSp macro="">
      <xdr:nvCxnSpPr>
        <xdr:cNvPr id="73" name="Line 1"/>
        <xdr:cNvCxnSpPr/>
      </xdr:nvCxnSpPr>
      <xdr:spPr>
        <a:xfrm>
          <a:off x="9907905" y="981075"/>
          <a:ext cx="367030" cy="37147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42</xdr:col>
      <xdr:colOff>1705610</xdr:colOff>
      <xdr:row>14</xdr:row>
      <xdr:rowOff>94615</xdr:rowOff>
    </xdr:from>
    <xdr:to xmlns:xdr="http://schemas.openxmlformats.org/drawingml/2006/spreadsheetDrawing">
      <xdr:col>44</xdr:col>
      <xdr:colOff>18415</xdr:colOff>
      <xdr:row>14</xdr:row>
      <xdr:rowOff>94615</xdr:rowOff>
    </xdr:to>
    <xdr:cxnSp macro="">
      <xdr:nvCxnSpPr>
        <xdr:cNvPr id="74" name="Line 1"/>
        <xdr:cNvCxnSpPr/>
      </xdr:nvCxnSpPr>
      <xdr:spPr>
        <a:xfrm>
          <a:off x="9892665" y="2494915"/>
          <a:ext cx="34417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42</xdr:col>
      <xdr:colOff>1720850</xdr:colOff>
      <xdr:row>20</xdr:row>
      <xdr:rowOff>18415</xdr:rowOff>
    </xdr:from>
    <xdr:to xmlns:xdr="http://schemas.openxmlformats.org/drawingml/2006/spreadsheetDrawing">
      <xdr:col>44</xdr:col>
      <xdr:colOff>37465</xdr:colOff>
      <xdr:row>20</xdr:row>
      <xdr:rowOff>18415</xdr:rowOff>
    </xdr:to>
    <xdr:cxnSp macro="">
      <xdr:nvCxnSpPr>
        <xdr:cNvPr id="75" name="Line 1"/>
        <xdr:cNvCxnSpPr/>
      </xdr:nvCxnSpPr>
      <xdr:spPr>
        <a:xfrm>
          <a:off x="9907905" y="3447415"/>
          <a:ext cx="34798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42</xdr:col>
      <xdr:colOff>1677670</xdr:colOff>
      <xdr:row>31</xdr:row>
      <xdr:rowOff>56515</xdr:rowOff>
    </xdr:from>
    <xdr:to xmlns:xdr="http://schemas.openxmlformats.org/drawingml/2006/spreadsheetDrawing">
      <xdr:col>56</xdr:col>
      <xdr:colOff>47625</xdr:colOff>
      <xdr:row>31</xdr:row>
      <xdr:rowOff>56515</xdr:rowOff>
    </xdr:to>
    <xdr:cxnSp macro="">
      <xdr:nvCxnSpPr>
        <xdr:cNvPr id="76" name="Line 1"/>
        <xdr:cNvCxnSpPr/>
      </xdr:nvCxnSpPr>
      <xdr:spPr>
        <a:xfrm>
          <a:off x="9864725" y="5371465"/>
          <a:ext cx="2244725"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42</xdr:col>
      <xdr:colOff>1677670</xdr:colOff>
      <xdr:row>34</xdr:row>
      <xdr:rowOff>18415</xdr:rowOff>
    </xdr:from>
    <xdr:to xmlns:xdr="http://schemas.openxmlformats.org/drawingml/2006/spreadsheetDrawing">
      <xdr:col>43</xdr:col>
      <xdr:colOff>106045</xdr:colOff>
      <xdr:row>34</xdr:row>
      <xdr:rowOff>18415</xdr:rowOff>
    </xdr:to>
    <xdr:cxnSp macro="">
      <xdr:nvCxnSpPr>
        <xdr:cNvPr id="77" name="Line 1"/>
        <xdr:cNvCxnSpPr/>
      </xdr:nvCxnSpPr>
      <xdr:spPr>
        <a:xfrm>
          <a:off x="9864725" y="5847715"/>
          <a:ext cx="34163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42</xdr:col>
      <xdr:colOff>1677670</xdr:colOff>
      <xdr:row>38</xdr:row>
      <xdr:rowOff>29210</xdr:rowOff>
    </xdr:from>
    <xdr:to xmlns:xdr="http://schemas.openxmlformats.org/drawingml/2006/spreadsheetDrawing">
      <xdr:col>43</xdr:col>
      <xdr:colOff>106045</xdr:colOff>
      <xdr:row>38</xdr:row>
      <xdr:rowOff>29210</xdr:rowOff>
    </xdr:to>
    <xdr:cxnSp macro="">
      <xdr:nvCxnSpPr>
        <xdr:cNvPr id="78" name="Line 1"/>
        <xdr:cNvCxnSpPr/>
      </xdr:nvCxnSpPr>
      <xdr:spPr>
        <a:xfrm>
          <a:off x="9864725" y="6544310"/>
          <a:ext cx="34163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40</xdr:col>
      <xdr:colOff>75565</xdr:colOff>
      <xdr:row>51</xdr:row>
      <xdr:rowOff>27305</xdr:rowOff>
    </xdr:from>
    <xdr:to xmlns:xdr="http://schemas.openxmlformats.org/drawingml/2006/spreadsheetDrawing">
      <xdr:col>42</xdr:col>
      <xdr:colOff>162560</xdr:colOff>
      <xdr:row>51</xdr:row>
      <xdr:rowOff>27305</xdr:rowOff>
    </xdr:to>
    <xdr:cxnSp macro="">
      <xdr:nvCxnSpPr>
        <xdr:cNvPr id="79" name="Line 1"/>
        <xdr:cNvCxnSpPr/>
      </xdr:nvCxnSpPr>
      <xdr:spPr>
        <a:xfrm flipH="1" flipV="1">
          <a:off x="7941310" y="8618855"/>
          <a:ext cx="408305"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40</xdr:col>
      <xdr:colOff>75565</xdr:colOff>
      <xdr:row>53</xdr:row>
      <xdr:rowOff>27305</xdr:rowOff>
    </xdr:from>
    <xdr:to xmlns:xdr="http://schemas.openxmlformats.org/drawingml/2006/spreadsheetDrawing">
      <xdr:col>42</xdr:col>
      <xdr:colOff>162560</xdr:colOff>
      <xdr:row>53</xdr:row>
      <xdr:rowOff>27305</xdr:rowOff>
    </xdr:to>
    <xdr:cxnSp macro="">
      <xdr:nvCxnSpPr>
        <xdr:cNvPr id="80" name="Line 1"/>
        <xdr:cNvCxnSpPr/>
      </xdr:nvCxnSpPr>
      <xdr:spPr>
        <a:xfrm flipH="1" flipV="1">
          <a:off x="7941310" y="8961755"/>
          <a:ext cx="408305"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51</xdr:col>
      <xdr:colOff>132080</xdr:colOff>
      <xdr:row>48</xdr:row>
      <xdr:rowOff>209550</xdr:rowOff>
    </xdr:from>
    <xdr:to xmlns:xdr="http://schemas.openxmlformats.org/drawingml/2006/spreadsheetDrawing">
      <xdr:col>51</xdr:col>
      <xdr:colOff>141605</xdr:colOff>
      <xdr:row>50</xdr:row>
      <xdr:rowOff>17780</xdr:rowOff>
    </xdr:to>
    <xdr:cxnSp macro="">
      <xdr:nvCxnSpPr>
        <xdr:cNvPr id="81" name="Line 1"/>
        <xdr:cNvCxnSpPr/>
      </xdr:nvCxnSpPr>
      <xdr:spPr>
        <a:xfrm flipH="1" flipV="1">
          <a:off x="11390630" y="8248650"/>
          <a:ext cx="9525" cy="18923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71</xdr:col>
      <xdr:colOff>55880</xdr:colOff>
      <xdr:row>49</xdr:row>
      <xdr:rowOff>8890</xdr:rowOff>
    </xdr:from>
    <xdr:to xmlns:xdr="http://schemas.openxmlformats.org/drawingml/2006/spreadsheetDrawing">
      <xdr:col>71</xdr:col>
      <xdr:colOff>55880</xdr:colOff>
      <xdr:row>50</xdr:row>
      <xdr:rowOff>18415</xdr:rowOff>
    </xdr:to>
    <xdr:cxnSp macro="">
      <xdr:nvCxnSpPr>
        <xdr:cNvPr id="82" name="Line 1"/>
        <xdr:cNvCxnSpPr/>
      </xdr:nvCxnSpPr>
      <xdr:spPr>
        <a:xfrm flipH="1" flipV="1">
          <a:off x="14290675" y="8257540"/>
          <a:ext cx="0" cy="18097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46</xdr:col>
      <xdr:colOff>132715</xdr:colOff>
      <xdr:row>60</xdr:row>
      <xdr:rowOff>47625</xdr:rowOff>
    </xdr:from>
    <xdr:to xmlns:xdr="http://schemas.openxmlformats.org/drawingml/2006/spreadsheetDrawing">
      <xdr:col>69</xdr:col>
      <xdr:colOff>74930</xdr:colOff>
      <xdr:row>72</xdr:row>
      <xdr:rowOff>8890</xdr:rowOff>
    </xdr:to>
    <xdr:sp macro="" textlink="">
      <xdr:nvSpPr>
        <xdr:cNvPr id="83" name="CustomShape 1"/>
        <xdr:cNvSpPr>
          <a:spLocks noChangeArrowheads="1"/>
        </xdr:cNvSpPr>
      </xdr:nvSpPr>
      <xdr:spPr>
        <a:xfrm>
          <a:off x="10672445" y="10125075"/>
          <a:ext cx="3400425" cy="205867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〇参考</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・専門技術者は、土木一式工事又は建築一式工事を請け負った業者が、その一部を自ら施工する場合等に配置する必要があります。（建設業法）</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・安全衛生責任者は、特定元方事業者（元請）が統括安全衛生責任者を選任しなければならない場合において、仕事を自ら行う関係請負人（下請負人）が各々選任する必要があります。（労働安全衛生法）</a:t>
          </a:r>
        </a:p>
        <a:p>
          <a:pPr algn="l">
            <a:lnSpc>
              <a:spcPts val="142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・安全衛生推進者は、常時</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Calibri"/>
            </a:rPr>
            <a:t>10</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人以上</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Calibri"/>
            </a:rPr>
            <a:t>50</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人未満の労働者を使用する事業場ごとに選任する必要があります。（労働安全衛生法）</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・雇用管理責任者は、建設事業を行う事業所ごとに選任する必要があります。（建設業雇用改善法）</a:t>
          </a:r>
        </a:p>
      </xdr:txBody>
    </xdr:sp>
    <xdr:clientData/>
  </xdr:twoCellAnchor>
  <xdr:twoCellAnchor>
    <xdr:from xmlns:xdr="http://schemas.openxmlformats.org/drawingml/2006/spreadsheetDrawing">
      <xdr:col>82</xdr:col>
      <xdr:colOff>85090</xdr:colOff>
      <xdr:row>34</xdr:row>
      <xdr:rowOff>8890</xdr:rowOff>
    </xdr:from>
    <xdr:to xmlns:xdr="http://schemas.openxmlformats.org/drawingml/2006/spreadsheetDrawing">
      <xdr:col>84</xdr:col>
      <xdr:colOff>77470</xdr:colOff>
      <xdr:row>37</xdr:row>
      <xdr:rowOff>27305</xdr:rowOff>
    </xdr:to>
    <xdr:cxnSp macro="">
      <xdr:nvCxnSpPr>
        <xdr:cNvPr id="84" name="Line 1"/>
        <xdr:cNvCxnSpPr/>
      </xdr:nvCxnSpPr>
      <xdr:spPr>
        <a:xfrm flipH="1" flipV="1">
          <a:off x="16087090" y="5838190"/>
          <a:ext cx="313690" cy="53276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81</xdr:col>
      <xdr:colOff>144145</xdr:colOff>
      <xdr:row>36</xdr:row>
      <xdr:rowOff>66675</xdr:rowOff>
    </xdr:from>
    <xdr:to xmlns:xdr="http://schemas.openxmlformats.org/drawingml/2006/spreadsheetDrawing">
      <xdr:col>84</xdr:col>
      <xdr:colOff>75565</xdr:colOff>
      <xdr:row>41</xdr:row>
      <xdr:rowOff>22225</xdr:rowOff>
    </xdr:to>
    <xdr:cxnSp macro="">
      <xdr:nvCxnSpPr>
        <xdr:cNvPr id="85" name="Line 1"/>
        <xdr:cNvCxnSpPr/>
      </xdr:nvCxnSpPr>
      <xdr:spPr>
        <a:xfrm flipH="1" flipV="1">
          <a:off x="15985490" y="6238875"/>
          <a:ext cx="413385" cy="81280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81</xdr:col>
      <xdr:colOff>104775</xdr:colOff>
      <xdr:row>38</xdr:row>
      <xdr:rowOff>56515</xdr:rowOff>
    </xdr:from>
    <xdr:to xmlns:xdr="http://schemas.openxmlformats.org/drawingml/2006/spreadsheetDrawing">
      <xdr:col>84</xdr:col>
      <xdr:colOff>85725</xdr:colOff>
      <xdr:row>44</xdr:row>
      <xdr:rowOff>66040</xdr:rowOff>
    </xdr:to>
    <xdr:cxnSp macro="">
      <xdr:nvCxnSpPr>
        <xdr:cNvPr id="86" name="Line 1"/>
        <xdr:cNvCxnSpPr/>
      </xdr:nvCxnSpPr>
      <xdr:spPr>
        <a:xfrm flipH="1" flipV="1">
          <a:off x="15946120" y="6571615"/>
          <a:ext cx="462915" cy="94297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81</xdr:col>
      <xdr:colOff>84455</xdr:colOff>
      <xdr:row>41</xdr:row>
      <xdr:rowOff>103505</xdr:rowOff>
    </xdr:from>
    <xdr:to xmlns:xdr="http://schemas.openxmlformats.org/drawingml/2006/spreadsheetDrawing">
      <xdr:col>84</xdr:col>
      <xdr:colOff>67310</xdr:colOff>
      <xdr:row>47</xdr:row>
      <xdr:rowOff>122555</xdr:rowOff>
    </xdr:to>
    <xdr:cxnSp macro="">
      <xdr:nvCxnSpPr>
        <xdr:cNvPr id="87" name="Line 1"/>
        <xdr:cNvCxnSpPr/>
      </xdr:nvCxnSpPr>
      <xdr:spPr>
        <a:xfrm flipH="1" flipV="1">
          <a:off x="15925800" y="7132955"/>
          <a:ext cx="464820" cy="85725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83</xdr:col>
      <xdr:colOff>144145</xdr:colOff>
      <xdr:row>31</xdr:row>
      <xdr:rowOff>67310</xdr:rowOff>
    </xdr:from>
    <xdr:to xmlns:xdr="http://schemas.openxmlformats.org/drawingml/2006/spreadsheetDrawing">
      <xdr:col>84</xdr:col>
      <xdr:colOff>142875</xdr:colOff>
      <xdr:row>31</xdr:row>
      <xdr:rowOff>123825</xdr:rowOff>
    </xdr:to>
    <xdr:cxnSp macro="">
      <xdr:nvCxnSpPr>
        <xdr:cNvPr id="88" name="Line 1"/>
        <xdr:cNvCxnSpPr/>
      </xdr:nvCxnSpPr>
      <xdr:spPr>
        <a:xfrm flipH="1" flipV="1">
          <a:off x="16306800" y="5382260"/>
          <a:ext cx="159385" cy="5651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76</xdr:col>
      <xdr:colOff>144145</xdr:colOff>
      <xdr:row>24</xdr:row>
      <xdr:rowOff>95250</xdr:rowOff>
    </xdr:from>
    <xdr:to xmlns:xdr="http://schemas.openxmlformats.org/drawingml/2006/spreadsheetDrawing">
      <xdr:col>84</xdr:col>
      <xdr:colOff>18415</xdr:colOff>
      <xdr:row>30</xdr:row>
      <xdr:rowOff>46990</xdr:rowOff>
    </xdr:to>
    <xdr:cxnSp macro="">
      <xdr:nvCxnSpPr>
        <xdr:cNvPr id="89" name="Line 1"/>
        <xdr:cNvCxnSpPr/>
      </xdr:nvCxnSpPr>
      <xdr:spPr>
        <a:xfrm flipH="1">
          <a:off x="15182215" y="4210050"/>
          <a:ext cx="1159510" cy="98044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69</xdr:col>
      <xdr:colOff>9525</xdr:colOff>
      <xdr:row>18</xdr:row>
      <xdr:rowOff>124460</xdr:rowOff>
    </xdr:from>
    <xdr:to xmlns:xdr="http://schemas.openxmlformats.org/drawingml/2006/spreadsheetDrawing">
      <xdr:col>84</xdr:col>
      <xdr:colOff>142875</xdr:colOff>
      <xdr:row>30</xdr:row>
      <xdr:rowOff>46990</xdr:rowOff>
    </xdr:to>
    <xdr:cxnSp macro="">
      <xdr:nvCxnSpPr>
        <xdr:cNvPr id="90" name="Line 1"/>
        <xdr:cNvCxnSpPr/>
      </xdr:nvCxnSpPr>
      <xdr:spPr>
        <a:xfrm flipH="1">
          <a:off x="14007465" y="3210560"/>
          <a:ext cx="2458720" cy="197993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42</xdr:col>
      <xdr:colOff>1600835</xdr:colOff>
      <xdr:row>26</xdr:row>
      <xdr:rowOff>56515</xdr:rowOff>
    </xdr:from>
    <xdr:to xmlns:xdr="http://schemas.openxmlformats.org/drawingml/2006/spreadsheetDrawing">
      <xdr:col>51</xdr:col>
      <xdr:colOff>9525</xdr:colOff>
      <xdr:row>58</xdr:row>
      <xdr:rowOff>46355</xdr:rowOff>
    </xdr:to>
    <xdr:cxnSp macro="">
      <xdr:nvCxnSpPr>
        <xdr:cNvPr id="91" name="Line 1"/>
        <xdr:cNvCxnSpPr/>
      </xdr:nvCxnSpPr>
      <xdr:spPr>
        <a:xfrm flipV="1">
          <a:off x="9787890" y="4514215"/>
          <a:ext cx="1480185" cy="532384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12</xdr:col>
      <xdr:colOff>103505</xdr:colOff>
      <xdr:row>35</xdr:row>
      <xdr:rowOff>0</xdr:rowOff>
    </xdr:from>
    <xdr:to xmlns:xdr="http://schemas.openxmlformats.org/drawingml/2006/spreadsheetDrawing">
      <xdr:col>42</xdr:col>
      <xdr:colOff>239395</xdr:colOff>
      <xdr:row>58</xdr:row>
      <xdr:rowOff>18415</xdr:rowOff>
    </xdr:to>
    <xdr:cxnSp macro="">
      <xdr:nvCxnSpPr>
        <xdr:cNvPr id="92" name="Line 1"/>
        <xdr:cNvCxnSpPr/>
      </xdr:nvCxnSpPr>
      <xdr:spPr>
        <a:xfrm flipH="1" flipV="1">
          <a:off x="3707765" y="6000750"/>
          <a:ext cx="4718685" cy="380936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1804035</xdr:colOff>
      <xdr:row>34</xdr:row>
      <xdr:rowOff>128905</xdr:rowOff>
    </xdr:from>
    <xdr:to xmlns:xdr="http://schemas.openxmlformats.org/drawingml/2006/spreadsheetDrawing">
      <xdr:col>13</xdr:col>
      <xdr:colOff>144145</xdr:colOff>
      <xdr:row>38</xdr:row>
      <xdr:rowOff>114300</xdr:rowOff>
    </xdr:to>
    <xdr:cxnSp macro="">
      <xdr:nvCxnSpPr>
        <xdr:cNvPr id="93" name="Line 1"/>
        <xdr:cNvCxnSpPr/>
      </xdr:nvCxnSpPr>
      <xdr:spPr>
        <a:xfrm>
          <a:off x="1804035" y="5958205"/>
          <a:ext cx="2105025" cy="67119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13</xdr:col>
      <xdr:colOff>142875</xdr:colOff>
      <xdr:row>41</xdr:row>
      <xdr:rowOff>132080</xdr:rowOff>
    </xdr:from>
    <xdr:to xmlns:xdr="http://schemas.openxmlformats.org/drawingml/2006/spreadsheetDrawing">
      <xdr:col>26</xdr:col>
      <xdr:colOff>144145</xdr:colOff>
      <xdr:row>64</xdr:row>
      <xdr:rowOff>26670</xdr:rowOff>
    </xdr:to>
    <xdr:cxnSp macro="">
      <xdr:nvCxnSpPr>
        <xdr:cNvPr id="94" name="Line 1"/>
        <xdr:cNvCxnSpPr/>
      </xdr:nvCxnSpPr>
      <xdr:spPr>
        <a:xfrm flipV="1">
          <a:off x="3907790" y="7161530"/>
          <a:ext cx="1937385" cy="369506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20</xdr:col>
      <xdr:colOff>144145</xdr:colOff>
      <xdr:row>42</xdr:row>
      <xdr:rowOff>0</xdr:rowOff>
    </xdr:from>
    <xdr:to xmlns:xdr="http://schemas.openxmlformats.org/drawingml/2006/spreadsheetDrawing">
      <xdr:col>33</xdr:col>
      <xdr:colOff>7620</xdr:colOff>
      <xdr:row>64</xdr:row>
      <xdr:rowOff>171450</xdr:rowOff>
    </xdr:to>
    <xdr:cxnSp macro="">
      <xdr:nvCxnSpPr>
        <xdr:cNvPr id="95" name="Line 1"/>
        <xdr:cNvCxnSpPr/>
      </xdr:nvCxnSpPr>
      <xdr:spPr>
        <a:xfrm flipV="1">
          <a:off x="5033645" y="7200900"/>
          <a:ext cx="1715135" cy="380047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34</xdr:col>
      <xdr:colOff>132715</xdr:colOff>
      <xdr:row>41</xdr:row>
      <xdr:rowOff>170815</xdr:rowOff>
    </xdr:from>
    <xdr:to xmlns:xdr="http://schemas.openxmlformats.org/drawingml/2006/spreadsheetDrawing">
      <xdr:col>40</xdr:col>
      <xdr:colOff>8890</xdr:colOff>
      <xdr:row>65</xdr:row>
      <xdr:rowOff>93345</xdr:rowOff>
    </xdr:to>
    <xdr:cxnSp macro="">
      <xdr:nvCxnSpPr>
        <xdr:cNvPr id="96" name="Line 1"/>
        <xdr:cNvCxnSpPr/>
      </xdr:nvCxnSpPr>
      <xdr:spPr>
        <a:xfrm flipV="1">
          <a:off x="7034530" y="7200265"/>
          <a:ext cx="840105" cy="3894455"/>
        </a:xfrm>
        <a:prstGeom prst="straightConnector1">
          <a:avLst/>
        </a:prstGeom>
        <a:noFill/>
        <a:ln w="15840" cap="rnd">
          <a:solidFill>
            <a:srgbClr val="000000"/>
          </a:solidFill>
          <a:prstDash val="dash"/>
          <a:miter/>
          <a:tailEnd type="triangle" w="med" len="med"/>
        </a:ln>
      </xdr:spPr>
    </xdr:cxnSp>
    <xdr:clientData/>
  </xdr:two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86</xdr:col>
      <xdr:colOff>0</xdr:colOff>
      <xdr:row>2</xdr:row>
      <xdr:rowOff>0</xdr:rowOff>
    </xdr:from>
    <xdr:to xmlns:xdr="http://schemas.openxmlformats.org/drawingml/2006/spreadsheetDrawing">
      <xdr:col>90</xdr:col>
      <xdr:colOff>42545</xdr:colOff>
      <xdr:row>3</xdr:row>
      <xdr:rowOff>66675</xdr:rowOff>
    </xdr:to>
    <xdr:sp macro="" textlink="">
      <xdr:nvSpPr>
        <xdr:cNvPr id="2" name="四角形 1">
          <a:hlinkClick xmlns:r="http://schemas.openxmlformats.org/officeDocument/2006/relationships" r:id="rId1"/>
        </xdr:cNvPr>
        <xdr:cNvSpPr/>
      </xdr:nvSpPr>
      <xdr:spPr>
        <a:xfrm>
          <a:off x="14468475" y="266700"/>
          <a:ext cx="685165" cy="23812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1</xdr:row>
      <xdr:rowOff>19050</xdr:rowOff>
    </xdr:from>
    <xdr:to xmlns:xdr="http://schemas.openxmlformats.org/drawingml/2006/spreadsheetDrawing">
      <xdr:col>0</xdr:col>
      <xdr:colOff>1720850</xdr:colOff>
      <xdr:row>4</xdr:row>
      <xdr:rowOff>66675</xdr:rowOff>
    </xdr:to>
    <xdr:sp macro="" textlink="">
      <xdr:nvSpPr>
        <xdr:cNvPr id="2" name="CustomShape 1"/>
        <xdr:cNvSpPr>
          <a:spLocks noChangeArrowheads="1"/>
        </xdr:cNvSpPr>
      </xdr:nvSpPr>
      <xdr:spPr>
        <a:xfrm>
          <a:off x="0" y="200025"/>
          <a:ext cx="1720850" cy="485775"/>
        </a:xfrm>
        <a:prstGeom prst="rect">
          <a:avLst/>
        </a:prstGeom>
        <a:solidFill>
          <a:srgbClr val="FFFFFF"/>
        </a:solidFill>
        <a:ln w="9360" cap="flat">
          <a:solidFill>
            <a:srgbClr val="000000"/>
          </a:solidFill>
          <a:miter/>
        </a:ln>
      </xdr:spPr>
      <xdr:txBody>
        <a:bodyPr vertOverflow="clip" horzOverflow="overflow" wrap="square" lIns="20160" tIns="20160" rIns="20160" bIns="20160" anchor="ctr" upright="1"/>
        <a:lstStyle/>
        <a:p>
          <a:pPr algn="ctr">
            <a:lnSpc>
              <a:spcPts val="3225"/>
            </a:lnSpc>
          </a:pPr>
          <a:r>
            <a:rPr lang="ja-JP" altLang="en-US" sz="28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記入例</a:t>
          </a:r>
        </a:p>
      </xdr:txBody>
    </xdr:sp>
    <xdr:clientData/>
  </xdr:twoCellAnchor>
  <xdr:twoCellAnchor>
    <xdr:from xmlns:xdr="http://schemas.openxmlformats.org/drawingml/2006/spreadsheetDrawing">
      <xdr:col>32</xdr:col>
      <xdr:colOff>38100</xdr:colOff>
      <xdr:row>4</xdr:row>
      <xdr:rowOff>95250</xdr:rowOff>
    </xdr:from>
    <xdr:to xmlns:xdr="http://schemas.openxmlformats.org/drawingml/2006/spreadsheetDrawing">
      <xdr:col>42</xdr:col>
      <xdr:colOff>142240</xdr:colOff>
      <xdr:row>7</xdr:row>
      <xdr:rowOff>66675</xdr:rowOff>
    </xdr:to>
    <xdr:sp macro="" textlink="">
      <xdr:nvSpPr>
        <xdr:cNvPr id="3" name="CustomShape 1"/>
        <xdr:cNvSpPr>
          <a:spLocks noChangeArrowheads="1"/>
        </xdr:cNvSpPr>
      </xdr:nvSpPr>
      <xdr:spPr>
        <a:xfrm>
          <a:off x="6517005" y="714375"/>
          <a:ext cx="1710690" cy="42862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再下請負通知書を作成又は変更した年月日を記入</a:t>
          </a:r>
        </a:p>
      </xdr:txBody>
    </xdr:sp>
    <xdr:clientData/>
  </xdr:twoCellAnchor>
  <xdr:twoCellAnchor>
    <xdr:from xmlns:xdr="http://schemas.openxmlformats.org/drawingml/2006/spreadsheetDrawing">
      <xdr:col>15</xdr:col>
      <xdr:colOff>133350</xdr:colOff>
      <xdr:row>37</xdr:row>
      <xdr:rowOff>0</xdr:rowOff>
    </xdr:from>
    <xdr:to xmlns:xdr="http://schemas.openxmlformats.org/drawingml/2006/spreadsheetDrawing">
      <xdr:col>17</xdr:col>
      <xdr:colOff>85725</xdr:colOff>
      <xdr:row>38</xdr:row>
      <xdr:rowOff>36830</xdr:rowOff>
    </xdr:to>
    <xdr:sp macro="" textlink="">
      <xdr:nvSpPr>
        <xdr:cNvPr id="4" name="CustomShape 1"/>
        <xdr:cNvSpPr>
          <a:spLocks noChangeArrowheads="1"/>
        </xdr:cNvSpPr>
      </xdr:nvSpPr>
      <xdr:spPr>
        <a:xfrm>
          <a:off x="4117975" y="6391275"/>
          <a:ext cx="273685" cy="20828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25</xdr:col>
      <xdr:colOff>67310</xdr:colOff>
      <xdr:row>36</xdr:row>
      <xdr:rowOff>162560</xdr:rowOff>
    </xdr:from>
    <xdr:to xmlns:xdr="http://schemas.openxmlformats.org/drawingml/2006/spreadsheetDrawing">
      <xdr:col>27</xdr:col>
      <xdr:colOff>27940</xdr:colOff>
      <xdr:row>38</xdr:row>
      <xdr:rowOff>18415</xdr:rowOff>
    </xdr:to>
    <xdr:sp macro="" textlink="">
      <xdr:nvSpPr>
        <xdr:cNvPr id="5" name="CustomShape 1"/>
        <xdr:cNvSpPr>
          <a:spLocks noChangeArrowheads="1"/>
        </xdr:cNvSpPr>
      </xdr:nvSpPr>
      <xdr:spPr>
        <a:xfrm>
          <a:off x="5506085" y="6382385"/>
          <a:ext cx="281940" cy="19875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34</xdr:col>
      <xdr:colOff>133350</xdr:colOff>
      <xdr:row>36</xdr:row>
      <xdr:rowOff>162560</xdr:rowOff>
    </xdr:from>
    <xdr:to xmlns:xdr="http://schemas.openxmlformats.org/drawingml/2006/spreadsheetDrawing">
      <xdr:col>36</xdr:col>
      <xdr:colOff>94615</xdr:colOff>
      <xdr:row>38</xdr:row>
      <xdr:rowOff>18415</xdr:rowOff>
    </xdr:to>
    <xdr:sp macro="" textlink="">
      <xdr:nvSpPr>
        <xdr:cNvPr id="6" name="CustomShape 1"/>
        <xdr:cNvSpPr>
          <a:spLocks noChangeArrowheads="1"/>
        </xdr:cNvSpPr>
      </xdr:nvSpPr>
      <xdr:spPr>
        <a:xfrm>
          <a:off x="6933565" y="6382385"/>
          <a:ext cx="282575" cy="19875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18</xdr:col>
      <xdr:colOff>38735</xdr:colOff>
      <xdr:row>57</xdr:row>
      <xdr:rowOff>143510</xdr:rowOff>
    </xdr:from>
    <xdr:to xmlns:xdr="http://schemas.openxmlformats.org/drawingml/2006/spreadsheetDrawing">
      <xdr:col>19</xdr:col>
      <xdr:colOff>142875</xdr:colOff>
      <xdr:row>59</xdr:row>
      <xdr:rowOff>18415</xdr:rowOff>
    </xdr:to>
    <xdr:sp macro="" textlink="">
      <xdr:nvSpPr>
        <xdr:cNvPr id="7" name="CustomShape 1"/>
        <xdr:cNvSpPr>
          <a:spLocks noChangeArrowheads="1"/>
        </xdr:cNvSpPr>
      </xdr:nvSpPr>
      <xdr:spPr>
        <a:xfrm>
          <a:off x="4505325" y="9963785"/>
          <a:ext cx="264795" cy="21780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39</xdr:col>
      <xdr:colOff>19050</xdr:colOff>
      <xdr:row>57</xdr:row>
      <xdr:rowOff>153670</xdr:rowOff>
    </xdr:from>
    <xdr:to xmlns:xdr="http://schemas.openxmlformats.org/drawingml/2006/spreadsheetDrawing">
      <xdr:col>40</xdr:col>
      <xdr:colOff>123190</xdr:colOff>
      <xdr:row>59</xdr:row>
      <xdr:rowOff>18415</xdr:rowOff>
    </xdr:to>
    <xdr:sp macro="" textlink="">
      <xdr:nvSpPr>
        <xdr:cNvPr id="8" name="CustomShape 1"/>
        <xdr:cNvSpPr>
          <a:spLocks noChangeArrowheads="1"/>
        </xdr:cNvSpPr>
      </xdr:nvSpPr>
      <xdr:spPr>
        <a:xfrm>
          <a:off x="7622540" y="9973945"/>
          <a:ext cx="264795" cy="20764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61</xdr:col>
      <xdr:colOff>19050</xdr:colOff>
      <xdr:row>21</xdr:row>
      <xdr:rowOff>0</xdr:rowOff>
    </xdr:from>
    <xdr:to xmlns:xdr="http://schemas.openxmlformats.org/drawingml/2006/spreadsheetDrawing">
      <xdr:col>62</xdr:col>
      <xdr:colOff>144145</xdr:colOff>
      <xdr:row>22</xdr:row>
      <xdr:rowOff>27940</xdr:rowOff>
    </xdr:to>
    <xdr:sp macro="" textlink="">
      <xdr:nvSpPr>
        <xdr:cNvPr id="9" name="CustomShape 1"/>
        <xdr:cNvSpPr>
          <a:spLocks noChangeArrowheads="1"/>
        </xdr:cNvSpPr>
      </xdr:nvSpPr>
      <xdr:spPr>
        <a:xfrm>
          <a:off x="12731750" y="3648075"/>
          <a:ext cx="285750" cy="19939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63</xdr:col>
      <xdr:colOff>57150</xdr:colOff>
      <xdr:row>20</xdr:row>
      <xdr:rowOff>143510</xdr:rowOff>
    </xdr:from>
    <xdr:to xmlns:xdr="http://schemas.openxmlformats.org/drawingml/2006/spreadsheetDrawing">
      <xdr:col>66</xdr:col>
      <xdr:colOff>9525</xdr:colOff>
      <xdr:row>22</xdr:row>
      <xdr:rowOff>8255</xdr:rowOff>
    </xdr:to>
    <xdr:sp macro="" textlink="">
      <xdr:nvSpPr>
        <xdr:cNvPr id="10" name="CustomShape 1"/>
        <xdr:cNvSpPr>
          <a:spLocks noChangeArrowheads="1"/>
        </xdr:cNvSpPr>
      </xdr:nvSpPr>
      <xdr:spPr>
        <a:xfrm>
          <a:off x="13091160" y="3620135"/>
          <a:ext cx="281940" cy="20764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59</xdr:col>
      <xdr:colOff>0</xdr:colOff>
      <xdr:row>27</xdr:row>
      <xdr:rowOff>0</xdr:rowOff>
    </xdr:from>
    <xdr:to xmlns:xdr="http://schemas.openxmlformats.org/drawingml/2006/spreadsheetDrawing">
      <xdr:col>60</xdr:col>
      <xdr:colOff>132080</xdr:colOff>
      <xdr:row>28</xdr:row>
      <xdr:rowOff>36830</xdr:rowOff>
    </xdr:to>
    <xdr:sp macro="" textlink="">
      <xdr:nvSpPr>
        <xdr:cNvPr id="11" name="CustomShape 1"/>
        <xdr:cNvSpPr>
          <a:spLocks noChangeArrowheads="1"/>
        </xdr:cNvSpPr>
      </xdr:nvSpPr>
      <xdr:spPr>
        <a:xfrm>
          <a:off x="12391390" y="4676775"/>
          <a:ext cx="292735" cy="20828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68</xdr:col>
      <xdr:colOff>114300</xdr:colOff>
      <xdr:row>27</xdr:row>
      <xdr:rowOff>0</xdr:rowOff>
    </xdr:from>
    <xdr:to xmlns:xdr="http://schemas.openxmlformats.org/drawingml/2006/spreadsheetDrawing">
      <xdr:col>70</xdr:col>
      <xdr:colOff>75565</xdr:colOff>
      <xdr:row>28</xdr:row>
      <xdr:rowOff>36830</xdr:rowOff>
    </xdr:to>
    <xdr:sp macro="" textlink="">
      <xdr:nvSpPr>
        <xdr:cNvPr id="12" name="CustomShape 1"/>
        <xdr:cNvSpPr>
          <a:spLocks noChangeArrowheads="1"/>
        </xdr:cNvSpPr>
      </xdr:nvSpPr>
      <xdr:spPr>
        <a:xfrm>
          <a:off x="13799185" y="4676775"/>
          <a:ext cx="282575" cy="20828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77</xdr:col>
      <xdr:colOff>123825</xdr:colOff>
      <xdr:row>27</xdr:row>
      <xdr:rowOff>0</xdr:rowOff>
    </xdr:from>
    <xdr:to xmlns:xdr="http://schemas.openxmlformats.org/drawingml/2006/spreadsheetDrawing">
      <xdr:col>79</xdr:col>
      <xdr:colOff>85090</xdr:colOff>
      <xdr:row>28</xdr:row>
      <xdr:rowOff>36830</xdr:rowOff>
    </xdr:to>
    <xdr:sp macro="" textlink="">
      <xdr:nvSpPr>
        <xdr:cNvPr id="13" name="CustomShape 1"/>
        <xdr:cNvSpPr>
          <a:spLocks noChangeArrowheads="1"/>
        </xdr:cNvSpPr>
      </xdr:nvSpPr>
      <xdr:spPr>
        <a:xfrm>
          <a:off x="15170150" y="4676775"/>
          <a:ext cx="282575" cy="20828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61</xdr:col>
      <xdr:colOff>76200</xdr:colOff>
      <xdr:row>47</xdr:row>
      <xdr:rowOff>153035</xdr:rowOff>
    </xdr:from>
    <xdr:to xmlns:xdr="http://schemas.openxmlformats.org/drawingml/2006/spreadsheetDrawing">
      <xdr:col>63</xdr:col>
      <xdr:colOff>7620</xdr:colOff>
      <xdr:row>49</xdr:row>
      <xdr:rowOff>27940</xdr:rowOff>
    </xdr:to>
    <xdr:sp macro="" textlink="">
      <xdr:nvSpPr>
        <xdr:cNvPr id="14" name="CustomShape 1"/>
        <xdr:cNvSpPr>
          <a:spLocks noChangeArrowheads="1"/>
        </xdr:cNvSpPr>
      </xdr:nvSpPr>
      <xdr:spPr>
        <a:xfrm>
          <a:off x="12788900" y="8258810"/>
          <a:ext cx="252730" cy="21780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82</xdr:col>
      <xdr:colOff>19685</xdr:colOff>
      <xdr:row>47</xdr:row>
      <xdr:rowOff>162560</xdr:rowOff>
    </xdr:from>
    <xdr:to xmlns:xdr="http://schemas.openxmlformats.org/drawingml/2006/spreadsheetDrawing">
      <xdr:col>83</xdr:col>
      <xdr:colOff>123825</xdr:colOff>
      <xdr:row>49</xdr:row>
      <xdr:rowOff>27940</xdr:rowOff>
    </xdr:to>
    <xdr:sp macro="" textlink="">
      <xdr:nvSpPr>
        <xdr:cNvPr id="15" name="CustomShape 1"/>
        <xdr:cNvSpPr>
          <a:spLocks noChangeArrowheads="1"/>
        </xdr:cNvSpPr>
      </xdr:nvSpPr>
      <xdr:spPr>
        <a:xfrm>
          <a:off x="15869285" y="8268335"/>
          <a:ext cx="264795" cy="20828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37</xdr:col>
      <xdr:colOff>90170</xdr:colOff>
      <xdr:row>1</xdr:row>
      <xdr:rowOff>161925</xdr:rowOff>
    </xdr:from>
    <xdr:to xmlns:xdr="http://schemas.openxmlformats.org/drawingml/2006/spreadsheetDrawing">
      <xdr:col>37</xdr:col>
      <xdr:colOff>104775</xdr:colOff>
      <xdr:row>4</xdr:row>
      <xdr:rowOff>93980</xdr:rowOff>
    </xdr:to>
    <xdr:cxnSp macro="">
      <xdr:nvCxnSpPr>
        <xdr:cNvPr id="16" name="Line 1"/>
        <xdr:cNvCxnSpPr/>
      </xdr:nvCxnSpPr>
      <xdr:spPr>
        <a:xfrm flipV="1">
          <a:off x="7372350" y="342900"/>
          <a:ext cx="14605" cy="37020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27940</xdr:colOff>
      <xdr:row>5</xdr:row>
      <xdr:rowOff>66675</xdr:rowOff>
    </xdr:from>
    <xdr:to xmlns:xdr="http://schemas.openxmlformats.org/drawingml/2006/spreadsheetDrawing">
      <xdr:col>0</xdr:col>
      <xdr:colOff>1720850</xdr:colOff>
      <xdr:row>9</xdr:row>
      <xdr:rowOff>27940</xdr:rowOff>
    </xdr:to>
    <xdr:sp macro="" textlink="">
      <xdr:nvSpPr>
        <xdr:cNvPr id="17" name="CustomShape 1"/>
        <xdr:cNvSpPr>
          <a:spLocks noChangeArrowheads="1"/>
        </xdr:cNvSpPr>
      </xdr:nvSpPr>
      <xdr:spPr>
        <a:xfrm>
          <a:off x="27940" y="857250"/>
          <a:ext cx="1692910" cy="58991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再下請負通知人が請け負った建設工事の注文者の商号名称を記入</a:t>
          </a:r>
        </a:p>
      </xdr:txBody>
    </xdr:sp>
    <xdr:clientData/>
  </xdr:twoCellAnchor>
  <xdr:twoCellAnchor>
    <xdr:from xmlns:xdr="http://schemas.openxmlformats.org/drawingml/2006/spreadsheetDrawing">
      <xdr:col>0</xdr:col>
      <xdr:colOff>27940</xdr:colOff>
      <xdr:row>10</xdr:row>
      <xdr:rowOff>0</xdr:rowOff>
    </xdr:from>
    <xdr:to xmlns:xdr="http://schemas.openxmlformats.org/drawingml/2006/spreadsheetDrawing">
      <xdr:col>0</xdr:col>
      <xdr:colOff>1720850</xdr:colOff>
      <xdr:row>16</xdr:row>
      <xdr:rowOff>17780</xdr:rowOff>
    </xdr:to>
    <xdr:sp macro="" textlink="">
      <xdr:nvSpPr>
        <xdr:cNvPr id="18" name="CustomShape 1"/>
        <xdr:cNvSpPr>
          <a:spLocks noChangeArrowheads="1"/>
        </xdr:cNvSpPr>
      </xdr:nvSpPr>
      <xdr:spPr>
        <a:xfrm>
          <a:off x="27940" y="1590675"/>
          <a:ext cx="1692910" cy="104648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再下請負通知人が請け負った建設工事の作成建設業者の商号名称を記入</a:t>
          </a:r>
        </a:p>
        <a:p>
          <a:pPr algn="l">
            <a:lnSpc>
              <a:spcPts val="142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建設ｷｬﾘｱｱｯﾌﾟｼｽﾃﾑを活用する場合には</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Calibri"/>
            </a:rPr>
            <a:t>ID</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を記入。</a:t>
          </a:r>
        </a:p>
      </xdr:txBody>
    </xdr:sp>
    <xdr:clientData/>
  </xdr:twoCellAnchor>
  <xdr:twoCellAnchor>
    <xdr:from xmlns:xdr="http://schemas.openxmlformats.org/drawingml/2006/spreadsheetDrawing">
      <xdr:col>0</xdr:col>
      <xdr:colOff>9525</xdr:colOff>
      <xdr:row>22</xdr:row>
      <xdr:rowOff>114935</xdr:rowOff>
    </xdr:from>
    <xdr:to xmlns:xdr="http://schemas.openxmlformats.org/drawingml/2006/spreadsheetDrawing">
      <xdr:col>0</xdr:col>
      <xdr:colOff>1720850</xdr:colOff>
      <xdr:row>26</xdr:row>
      <xdr:rowOff>141605</xdr:rowOff>
    </xdr:to>
    <xdr:sp macro="" textlink="">
      <xdr:nvSpPr>
        <xdr:cNvPr id="19" name="CustomShape 1"/>
        <xdr:cNvSpPr>
          <a:spLocks noChangeArrowheads="1"/>
        </xdr:cNvSpPr>
      </xdr:nvSpPr>
      <xdr:spPr>
        <a:xfrm>
          <a:off x="9525" y="3934460"/>
          <a:ext cx="1711325" cy="71247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再下請負通知人が請け負った建設工事の契約書に記載された工期及び契約日を記入</a:t>
          </a:r>
        </a:p>
      </xdr:txBody>
    </xdr:sp>
    <xdr:clientData/>
  </xdr:twoCellAnchor>
  <xdr:twoCellAnchor>
    <xdr:from xmlns:xdr="http://schemas.openxmlformats.org/drawingml/2006/spreadsheetDrawing">
      <xdr:col>0</xdr:col>
      <xdr:colOff>9525</xdr:colOff>
      <xdr:row>28</xdr:row>
      <xdr:rowOff>9525</xdr:rowOff>
    </xdr:from>
    <xdr:to xmlns:xdr="http://schemas.openxmlformats.org/drawingml/2006/spreadsheetDrawing">
      <xdr:col>0</xdr:col>
      <xdr:colOff>1720850</xdr:colOff>
      <xdr:row>32</xdr:row>
      <xdr:rowOff>114300</xdr:rowOff>
    </xdr:to>
    <xdr:sp macro="" textlink="">
      <xdr:nvSpPr>
        <xdr:cNvPr id="20" name="CustomShape 1"/>
        <xdr:cNvSpPr>
          <a:spLocks noChangeArrowheads="1"/>
        </xdr:cNvSpPr>
      </xdr:nvSpPr>
      <xdr:spPr>
        <a:xfrm>
          <a:off x="9525" y="4857750"/>
          <a:ext cx="1711325" cy="79057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再下請負通知人が受けている許可のうち、請け負った建設工事の施工に必要な業種に係る許可を記入</a:t>
          </a:r>
        </a:p>
      </xdr:txBody>
    </xdr:sp>
    <xdr:clientData/>
  </xdr:twoCellAnchor>
  <xdr:twoCellAnchor>
    <xdr:from xmlns:xdr="http://schemas.openxmlformats.org/drawingml/2006/spreadsheetDrawing">
      <xdr:col>0</xdr:col>
      <xdr:colOff>27940</xdr:colOff>
      <xdr:row>34</xdr:row>
      <xdr:rowOff>124460</xdr:rowOff>
    </xdr:from>
    <xdr:to xmlns:xdr="http://schemas.openxmlformats.org/drawingml/2006/spreadsheetDrawing">
      <xdr:col>0</xdr:col>
      <xdr:colOff>1720850</xdr:colOff>
      <xdr:row>37</xdr:row>
      <xdr:rowOff>8255</xdr:rowOff>
    </xdr:to>
    <xdr:sp macro="" textlink="">
      <xdr:nvSpPr>
        <xdr:cNvPr id="21" name="CustomShape 1"/>
        <xdr:cNvSpPr>
          <a:spLocks noChangeArrowheads="1"/>
        </xdr:cNvSpPr>
      </xdr:nvSpPr>
      <xdr:spPr>
        <a:xfrm>
          <a:off x="27940" y="6001385"/>
          <a:ext cx="1692910" cy="39814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請負契約に係る営業所の名称を記入</a:t>
          </a:r>
        </a:p>
      </xdr:txBody>
    </xdr:sp>
    <xdr:clientData/>
  </xdr:twoCellAnchor>
  <xdr:twoCellAnchor>
    <xdr:from xmlns:xdr="http://schemas.openxmlformats.org/drawingml/2006/spreadsheetDrawing">
      <xdr:col>0</xdr:col>
      <xdr:colOff>39370</xdr:colOff>
      <xdr:row>43</xdr:row>
      <xdr:rowOff>57150</xdr:rowOff>
    </xdr:from>
    <xdr:to xmlns:xdr="http://schemas.openxmlformats.org/drawingml/2006/spreadsheetDrawing">
      <xdr:col>0</xdr:col>
      <xdr:colOff>1720850</xdr:colOff>
      <xdr:row>47</xdr:row>
      <xdr:rowOff>85090</xdr:rowOff>
    </xdr:to>
    <xdr:sp macro="" textlink="">
      <xdr:nvSpPr>
        <xdr:cNvPr id="22" name="CustomShape 1"/>
        <xdr:cNvSpPr>
          <a:spLocks noChangeArrowheads="1"/>
        </xdr:cNvSpPr>
      </xdr:nvSpPr>
      <xdr:spPr>
        <a:xfrm>
          <a:off x="39370" y="7477125"/>
          <a:ext cx="1681480" cy="71374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再下請負人を監督するために再下請負通知人が置いた場合に監督員の氏名を記入</a:t>
          </a:r>
        </a:p>
      </xdr:txBody>
    </xdr:sp>
    <xdr:clientData/>
  </xdr:twoCellAnchor>
  <xdr:twoCellAnchor>
    <xdr:from xmlns:xdr="http://schemas.openxmlformats.org/drawingml/2006/spreadsheetDrawing">
      <xdr:col>0</xdr:col>
      <xdr:colOff>27940</xdr:colOff>
      <xdr:row>48</xdr:row>
      <xdr:rowOff>0</xdr:rowOff>
    </xdr:from>
    <xdr:to xmlns:xdr="http://schemas.openxmlformats.org/drawingml/2006/spreadsheetDrawing">
      <xdr:col>0</xdr:col>
      <xdr:colOff>1720850</xdr:colOff>
      <xdr:row>51</xdr:row>
      <xdr:rowOff>37465</xdr:rowOff>
    </xdr:to>
    <xdr:sp macro="" textlink="">
      <xdr:nvSpPr>
        <xdr:cNvPr id="23" name="CustomShape 1"/>
        <xdr:cNvSpPr>
          <a:spLocks noChangeArrowheads="1"/>
        </xdr:cNvSpPr>
      </xdr:nvSpPr>
      <xdr:spPr>
        <a:xfrm>
          <a:off x="27940" y="8277225"/>
          <a:ext cx="1692910" cy="55181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再下請負通知人が現場代理人を置いた場合に氏名を記入</a:t>
          </a:r>
        </a:p>
      </xdr:txBody>
    </xdr:sp>
    <xdr:clientData/>
  </xdr:twoCellAnchor>
  <xdr:twoCellAnchor>
    <xdr:from xmlns:xdr="http://schemas.openxmlformats.org/drawingml/2006/spreadsheetDrawing">
      <xdr:col>0</xdr:col>
      <xdr:colOff>0</xdr:colOff>
      <xdr:row>52</xdr:row>
      <xdr:rowOff>0</xdr:rowOff>
    </xdr:from>
    <xdr:to xmlns:xdr="http://schemas.openxmlformats.org/drawingml/2006/spreadsheetDrawing">
      <xdr:col>0</xdr:col>
      <xdr:colOff>1720850</xdr:colOff>
      <xdr:row>56</xdr:row>
      <xdr:rowOff>18415</xdr:rowOff>
    </xdr:to>
    <xdr:sp macro="" textlink="">
      <xdr:nvSpPr>
        <xdr:cNvPr id="24" name="CustomShape 1"/>
        <xdr:cNvSpPr>
          <a:spLocks noChangeArrowheads="1"/>
        </xdr:cNvSpPr>
      </xdr:nvSpPr>
      <xdr:spPr>
        <a:xfrm>
          <a:off x="0" y="8963025"/>
          <a:ext cx="1720850" cy="70421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再下請負通知人が主任技術者を置いた場合に氏名、専任・非専任の別及び資格を記入</a:t>
          </a:r>
        </a:p>
      </xdr:txBody>
    </xdr:sp>
    <xdr:clientData/>
  </xdr:twoCellAnchor>
  <xdr:twoCellAnchor>
    <xdr:from xmlns:xdr="http://schemas.openxmlformats.org/drawingml/2006/spreadsheetDrawing">
      <xdr:col>0</xdr:col>
      <xdr:colOff>695960</xdr:colOff>
      <xdr:row>61</xdr:row>
      <xdr:rowOff>19050</xdr:rowOff>
    </xdr:from>
    <xdr:to xmlns:xdr="http://schemas.openxmlformats.org/drawingml/2006/spreadsheetDrawing">
      <xdr:col>5</xdr:col>
      <xdr:colOff>37465</xdr:colOff>
      <xdr:row>69</xdr:row>
      <xdr:rowOff>18415</xdr:rowOff>
    </xdr:to>
    <xdr:sp macro="" textlink="">
      <xdr:nvSpPr>
        <xdr:cNvPr id="25" name="CustomShape 1"/>
        <xdr:cNvSpPr>
          <a:spLocks noChangeArrowheads="1"/>
        </xdr:cNvSpPr>
      </xdr:nvSpPr>
      <xdr:spPr>
        <a:xfrm>
          <a:off x="695960" y="10525125"/>
          <a:ext cx="1804035" cy="129095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事業所整理番号及び事業番号（健康保険組合にあっては組合名）を記入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一括適用の承認に係る営業所の場合は、主たる営業所の整理番号及び事業所番号を記入</a:t>
          </a:r>
        </a:p>
      </xdr:txBody>
    </xdr:sp>
    <xdr:clientData/>
  </xdr:twoCellAnchor>
  <xdr:twoCellAnchor>
    <xdr:from xmlns:xdr="http://schemas.openxmlformats.org/drawingml/2006/spreadsheetDrawing">
      <xdr:col>6</xdr:col>
      <xdr:colOff>104775</xdr:colOff>
      <xdr:row>61</xdr:row>
      <xdr:rowOff>19050</xdr:rowOff>
    </xdr:from>
    <xdr:to xmlns:xdr="http://schemas.openxmlformats.org/drawingml/2006/spreadsheetDrawing">
      <xdr:col>17</xdr:col>
      <xdr:colOff>55880</xdr:colOff>
      <xdr:row>68</xdr:row>
      <xdr:rowOff>18415</xdr:rowOff>
    </xdr:to>
    <xdr:sp macro="" textlink="">
      <xdr:nvSpPr>
        <xdr:cNvPr id="26" name="CustomShape 1"/>
        <xdr:cNvSpPr>
          <a:spLocks noChangeArrowheads="1"/>
        </xdr:cNvSpPr>
      </xdr:nvSpPr>
      <xdr:spPr>
        <a:xfrm>
          <a:off x="2727960" y="10525125"/>
          <a:ext cx="1633855" cy="112331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事業所整理番号及び事業所番号を記入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一括適用の承認に係る営業所の場合は、主たる営業所の整理番号及び事業所番号を記入</a:t>
          </a:r>
        </a:p>
      </xdr:txBody>
    </xdr:sp>
    <xdr:clientData/>
  </xdr:twoCellAnchor>
  <xdr:twoCellAnchor>
    <xdr:from xmlns:xdr="http://schemas.openxmlformats.org/drawingml/2006/spreadsheetDrawing">
      <xdr:col>18</xdr:col>
      <xdr:colOff>57150</xdr:colOff>
      <xdr:row>61</xdr:row>
      <xdr:rowOff>19050</xdr:rowOff>
    </xdr:from>
    <xdr:to xmlns:xdr="http://schemas.openxmlformats.org/drawingml/2006/spreadsheetDrawing">
      <xdr:col>31</xdr:col>
      <xdr:colOff>123190</xdr:colOff>
      <xdr:row>67</xdr:row>
      <xdr:rowOff>8255</xdr:rowOff>
    </xdr:to>
    <xdr:sp macro="" textlink="">
      <xdr:nvSpPr>
        <xdr:cNvPr id="27" name="CustomShape 1"/>
        <xdr:cNvSpPr>
          <a:spLocks noChangeArrowheads="1"/>
        </xdr:cNvSpPr>
      </xdr:nvSpPr>
      <xdr:spPr>
        <a:xfrm>
          <a:off x="4523740" y="10525125"/>
          <a:ext cx="1917700" cy="94551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労働保険番号もしくは雇用保険適用事業所番号を記入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継続事業の一括の認可に係る営業所の場合は、主たる営業所の番号を記入</a:t>
          </a:r>
        </a:p>
      </xdr:txBody>
    </xdr:sp>
    <xdr:clientData/>
  </xdr:twoCellAnchor>
  <xdr:twoCellAnchor>
    <xdr:from xmlns:xdr="http://schemas.openxmlformats.org/drawingml/2006/spreadsheetDrawing">
      <xdr:col>43</xdr:col>
      <xdr:colOff>209550</xdr:colOff>
      <xdr:row>8</xdr:row>
      <xdr:rowOff>162560</xdr:rowOff>
    </xdr:from>
    <xdr:to xmlns:xdr="http://schemas.openxmlformats.org/drawingml/2006/spreadsheetDrawing">
      <xdr:col>43</xdr:col>
      <xdr:colOff>1697990</xdr:colOff>
      <xdr:row>14</xdr:row>
      <xdr:rowOff>104140</xdr:rowOff>
    </xdr:to>
    <xdr:sp macro="" textlink="">
      <xdr:nvSpPr>
        <xdr:cNvPr id="28" name="CustomShape 1"/>
        <xdr:cNvSpPr>
          <a:spLocks noChangeArrowheads="1"/>
        </xdr:cNvSpPr>
      </xdr:nvSpPr>
      <xdr:spPr>
        <a:xfrm>
          <a:off x="8455660" y="1410335"/>
          <a:ext cx="1488440" cy="97028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再下請負人が請け負った建設工事の契約書に記載された工事名及びその工事の具体的内容を記入</a:t>
          </a:r>
        </a:p>
      </xdr:txBody>
    </xdr:sp>
    <xdr:clientData/>
  </xdr:twoCellAnchor>
  <xdr:twoCellAnchor>
    <xdr:from xmlns:xdr="http://schemas.openxmlformats.org/drawingml/2006/spreadsheetDrawing">
      <xdr:col>43</xdr:col>
      <xdr:colOff>209550</xdr:colOff>
      <xdr:row>15</xdr:row>
      <xdr:rowOff>47625</xdr:rowOff>
    </xdr:from>
    <xdr:to xmlns:xdr="http://schemas.openxmlformats.org/drawingml/2006/spreadsheetDrawing">
      <xdr:col>43</xdr:col>
      <xdr:colOff>1697990</xdr:colOff>
      <xdr:row>18</xdr:row>
      <xdr:rowOff>66675</xdr:rowOff>
    </xdr:to>
    <xdr:sp macro="" textlink="">
      <xdr:nvSpPr>
        <xdr:cNvPr id="29" name="CustomShape 1"/>
        <xdr:cNvSpPr>
          <a:spLocks noChangeArrowheads="1"/>
        </xdr:cNvSpPr>
      </xdr:nvSpPr>
      <xdr:spPr>
        <a:xfrm>
          <a:off x="8455660" y="2495550"/>
          <a:ext cx="1488440" cy="70485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再下請負人の請け負った建設工事の契約書に記載された工期及び契約日を記入</a:t>
          </a:r>
        </a:p>
      </xdr:txBody>
    </xdr:sp>
    <xdr:clientData/>
  </xdr:twoCellAnchor>
  <xdr:twoCellAnchor>
    <xdr:from xmlns:xdr="http://schemas.openxmlformats.org/drawingml/2006/spreadsheetDrawing">
      <xdr:col>43</xdr:col>
      <xdr:colOff>209550</xdr:colOff>
      <xdr:row>19</xdr:row>
      <xdr:rowOff>0</xdr:rowOff>
    </xdr:from>
    <xdr:to xmlns:xdr="http://schemas.openxmlformats.org/drawingml/2006/spreadsheetDrawing">
      <xdr:col>43</xdr:col>
      <xdr:colOff>1697990</xdr:colOff>
      <xdr:row>24</xdr:row>
      <xdr:rowOff>114300</xdr:rowOff>
    </xdr:to>
    <xdr:sp macro="" textlink="">
      <xdr:nvSpPr>
        <xdr:cNvPr id="30" name="CustomShape 1"/>
        <xdr:cNvSpPr>
          <a:spLocks noChangeArrowheads="1"/>
        </xdr:cNvSpPr>
      </xdr:nvSpPr>
      <xdr:spPr>
        <a:xfrm>
          <a:off x="8455660" y="3305175"/>
          <a:ext cx="1488440" cy="97155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再下請負人の受けている許可のうち、請け負った建設工事の施工に必要な業種に係る許可を記入</a:t>
          </a:r>
        </a:p>
      </xdr:txBody>
    </xdr:sp>
    <xdr:clientData/>
  </xdr:twoCellAnchor>
  <xdr:twoCellAnchor>
    <xdr:from xmlns:xdr="http://schemas.openxmlformats.org/drawingml/2006/spreadsheetDrawing">
      <xdr:col>43</xdr:col>
      <xdr:colOff>160655</xdr:colOff>
      <xdr:row>30</xdr:row>
      <xdr:rowOff>162560</xdr:rowOff>
    </xdr:from>
    <xdr:to xmlns:xdr="http://schemas.openxmlformats.org/drawingml/2006/spreadsheetDrawing">
      <xdr:col>43</xdr:col>
      <xdr:colOff>1649730</xdr:colOff>
      <xdr:row>33</xdr:row>
      <xdr:rowOff>93980</xdr:rowOff>
    </xdr:to>
    <xdr:sp macro="" textlink="">
      <xdr:nvSpPr>
        <xdr:cNvPr id="31" name="CustomShape 1"/>
        <xdr:cNvSpPr>
          <a:spLocks noChangeArrowheads="1"/>
        </xdr:cNvSpPr>
      </xdr:nvSpPr>
      <xdr:spPr>
        <a:xfrm>
          <a:off x="8406765" y="5353685"/>
          <a:ext cx="1489075" cy="44577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請負契約に係る営業所の名称を記入</a:t>
          </a:r>
        </a:p>
      </xdr:txBody>
    </xdr:sp>
    <xdr:clientData/>
  </xdr:twoCellAnchor>
  <xdr:twoCellAnchor>
    <xdr:from xmlns:xdr="http://schemas.openxmlformats.org/drawingml/2006/spreadsheetDrawing">
      <xdr:col>43</xdr:col>
      <xdr:colOff>160655</xdr:colOff>
      <xdr:row>34</xdr:row>
      <xdr:rowOff>0</xdr:rowOff>
    </xdr:from>
    <xdr:to xmlns:xdr="http://schemas.openxmlformats.org/drawingml/2006/spreadsheetDrawing">
      <xdr:col>43</xdr:col>
      <xdr:colOff>1649730</xdr:colOff>
      <xdr:row>37</xdr:row>
      <xdr:rowOff>104140</xdr:rowOff>
    </xdr:to>
    <xdr:sp macro="" textlink="">
      <xdr:nvSpPr>
        <xdr:cNvPr id="32" name="CustomShape 1"/>
        <xdr:cNvSpPr>
          <a:spLocks noChangeArrowheads="1"/>
        </xdr:cNvSpPr>
      </xdr:nvSpPr>
      <xdr:spPr>
        <a:xfrm>
          <a:off x="8406765" y="5876925"/>
          <a:ext cx="1489075" cy="61849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再下請負人が現場代理人を置いた場合に氏名を記入</a:t>
          </a:r>
        </a:p>
      </xdr:txBody>
    </xdr:sp>
    <xdr:clientData/>
  </xdr:twoCellAnchor>
  <xdr:twoCellAnchor>
    <xdr:from xmlns:xdr="http://schemas.openxmlformats.org/drawingml/2006/spreadsheetDrawing">
      <xdr:col>43</xdr:col>
      <xdr:colOff>160655</xdr:colOff>
      <xdr:row>38</xdr:row>
      <xdr:rowOff>38100</xdr:rowOff>
    </xdr:from>
    <xdr:to xmlns:xdr="http://schemas.openxmlformats.org/drawingml/2006/spreadsheetDrawing">
      <xdr:col>43</xdr:col>
      <xdr:colOff>1649730</xdr:colOff>
      <xdr:row>42</xdr:row>
      <xdr:rowOff>66675</xdr:rowOff>
    </xdr:to>
    <xdr:sp macro="" textlink="">
      <xdr:nvSpPr>
        <xdr:cNvPr id="33" name="CustomShape 1"/>
        <xdr:cNvSpPr>
          <a:spLocks noChangeArrowheads="1"/>
        </xdr:cNvSpPr>
      </xdr:nvSpPr>
      <xdr:spPr>
        <a:xfrm>
          <a:off x="8406765" y="6600825"/>
          <a:ext cx="1489075" cy="71437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再下請負人が主任技術者を置いた場合に氏名、専任・非専任の別及び資格を記入</a:t>
          </a:r>
        </a:p>
      </xdr:txBody>
    </xdr:sp>
    <xdr:clientData/>
  </xdr:twoCellAnchor>
  <xdr:twoCellAnchor>
    <xdr:from xmlns:xdr="http://schemas.openxmlformats.org/drawingml/2006/spreadsheetDrawing">
      <xdr:col>85</xdr:col>
      <xdr:colOff>219710</xdr:colOff>
      <xdr:row>14</xdr:row>
      <xdr:rowOff>19050</xdr:rowOff>
    </xdr:from>
    <xdr:to xmlns:xdr="http://schemas.openxmlformats.org/drawingml/2006/spreadsheetDrawing">
      <xdr:col>85</xdr:col>
      <xdr:colOff>1965325</xdr:colOff>
      <xdr:row>20</xdr:row>
      <xdr:rowOff>133350</xdr:rowOff>
    </xdr:to>
    <xdr:sp macro="" textlink="">
      <xdr:nvSpPr>
        <xdr:cNvPr id="34" name="CustomShape 1"/>
        <xdr:cNvSpPr>
          <a:spLocks noChangeArrowheads="1"/>
        </xdr:cNvSpPr>
      </xdr:nvSpPr>
      <xdr:spPr>
        <a:xfrm>
          <a:off x="16551275" y="2295525"/>
          <a:ext cx="1745615" cy="131445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事業所整理番号及び事業所番号（健康保険組合にあっては組合名）を記入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一括適用の承認に係る営業所の場合は、主たる営業所の整理番号及び事業所番号を記入</a:t>
          </a:r>
        </a:p>
      </xdr:txBody>
    </xdr:sp>
    <xdr:clientData/>
  </xdr:twoCellAnchor>
  <xdr:twoCellAnchor>
    <xdr:from xmlns:xdr="http://schemas.openxmlformats.org/drawingml/2006/spreadsheetDrawing">
      <xdr:col>85</xdr:col>
      <xdr:colOff>219710</xdr:colOff>
      <xdr:row>21</xdr:row>
      <xdr:rowOff>76835</xdr:rowOff>
    </xdr:from>
    <xdr:to xmlns:xdr="http://schemas.openxmlformats.org/drawingml/2006/spreadsheetDrawing">
      <xdr:col>85</xdr:col>
      <xdr:colOff>1965325</xdr:colOff>
      <xdr:row>28</xdr:row>
      <xdr:rowOff>17780</xdr:rowOff>
    </xdr:to>
    <xdr:sp macro="" textlink="">
      <xdr:nvSpPr>
        <xdr:cNvPr id="35" name="CustomShape 1"/>
        <xdr:cNvSpPr>
          <a:spLocks noChangeArrowheads="1"/>
        </xdr:cNvSpPr>
      </xdr:nvSpPr>
      <xdr:spPr>
        <a:xfrm>
          <a:off x="16551275" y="3724910"/>
          <a:ext cx="1745615" cy="114109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事業所整理番号及び事業所番号を記入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一括適用の承認に係る営業所の場合は、主たる営業所の整理番号及び事業所番号を記入</a:t>
          </a:r>
        </a:p>
      </xdr:txBody>
    </xdr:sp>
    <xdr:clientData/>
  </xdr:twoCellAnchor>
  <xdr:twoCellAnchor>
    <xdr:from xmlns:xdr="http://schemas.openxmlformats.org/drawingml/2006/spreadsheetDrawing">
      <xdr:col>85</xdr:col>
      <xdr:colOff>219710</xdr:colOff>
      <xdr:row>28</xdr:row>
      <xdr:rowOff>153035</xdr:rowOff>
    </xdr:from>
    <xdr:to xmlns:xdr="http://schemas.openxmlformats.org/drawingml/2006/spreadsheetDrawing">
      <xdr:col>85</xdr:col>
      <xdr:colOff>1965325</xdr:colOff>
      <xdr:row>35</xdr:row>
      <xdr:rowOff>93980</xdr:rowOff>
    </xdr:to>
    <xdr:sp macro="" textlink="">
      <xdr:nvSpPr>
        <xdr:cNvPr id="36" name="CustomShape 1"/>
        <xdr:cNvSpPr>
          <a:spLocks noChangeArrowheads="1"/>
        </xdr:cNvSpPr>
      </xdr:nvSpPr>
      <xdr:spPr>
        <a:xfrm>
          <a:off x="16551275" y="5001260"/>
          <a:ext cx="1745615" cy="114109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労働保険番号もしくは雇用保険適用事業所番号を記入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継続事業の一括の認可に係る営業所の場合は、主たる営業所の番号を記入</a:t>
          </a:r>
        </a:p>
      </xdr:txBody>
    </xdr:sp>
    <xdr:clientData/>
  </xdr:twoCellAnchor>
  <xdr:twoCellAnchor>
    <xdr:from xmlns:xdr="http://schemas.openxmlformats.org/drawingml/2006/spreadsheetDrawing">
      <xdr:col>85</xdr:col>
      <xdr:colOff>219710</xdr:colOff>
      <xdr:row>36</xdr:row>
      <xdr:rowOff>67310</xdr:rowOff>
    </xdr:from>
    <xdr:to xmlns:xdr="http://schemas.openxmlformats.org/drawingml/2006/spreadsheetDrawing">
      <xdr:col>85</xdr:col>
      <xdr:colOff>1965325</xdr:colOff>
      <xdr:row>39</xdr:row>
      <xdr:rowOff>170815</xdr:rowOff>
    </xdr:to>
    <xdr:sp macro="" textlink="">
      <xdr:nvSpPr>
        <xdr:cNvPr id="37" name="CustomShape 1"/>
        <xdr:cNvSpPr>
          <a:spLocks noChangeArrowheads="1"/>
        </xdr:cNvSpPr>
      </xdr:nvSpPr>
      <xdr:spPr>
        <a:xfrm>
          <a:off x="16551275" y="6287135"/>
          <a:ext cx="1745615" cy="61785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再下請負人が安全衛生責任者を置いた場合に氏名を記入</a:t>
          </a:r>
        </a:p>
      </xdr:txBody>
    </xdr:sp>
    <xdr:clientData/>
  </xdr:twoCellAnchor>
  <xdr:twoCellAnchor>
    <xdr:from xmlns:xdr="http://schemas.openxmlformats.org/drawingml/2006/spreadsheetDrawing">
      <xdr:col>85</xdr:col>
      <xdr:colOff>219710</xdr:colOff>
      <xdr:row>40</xdr:row>
      <xdr:rowOff>95250</xdr:rowOff>
    </xdr:from>
    <xdr:to xmlns:xdr="http://schemas.openxmlformats.org/drawingml/2006/spreadsheetDrawing">
      <xdr:col>85</xdr:col>
      <xdr:colOff>1965325</xdr:colOff>
      <xdr:row>44</xdr:row>
      <xdr:rowOff>27940</xdr:rowOff>
    </xdr:to>
    <xdr:sp macro="" textlink="">
      <xdr:nvSpPr>
        <xdr:cNvPr id="38" name="CustomShape 1"/>
        <xdr:cNvSpPr>
          <a:spLocks noChangeArrowheads="1"/>
        </xdr:cNvSpPr>
      </xdr:nvSpPr>
      <xdr:spPr>
        <a:xfrm>
          <a:off x="16551275" y="7000875"/>
          <a:ext cx="1745615" cy="61849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再下請負人が安全衛生推進者を置いた場合に氏名を記入</a:t>
          </a:r>
        </a:p>
      </xdr:txBody>
    </xdr:sp>
    <xdr:clientData/>
  </xdr:twoCellAnchor>
  <xdr:twoCellAnchor>
    <xdr:from xmlns:xdr="http://schemas.openxmlformats.org/drawingml/2006/spreadsheetDrawing">
      <xdr:col>85</xdr:col>
      <xdr:colOff>219710</xdr:colOff>
      <xdr:row>44</xdr:row>
      <xdr:rowOff>104775</xdr:rowOff>
    </xdr:from>
    <xdr:to xmlns:xdr="http://schemas.openxmlformats.org/drawingml/2006/spreadsheetDrawing">
      <xdr:col>85</xdr:col>
      <xdr:colOff>1965325</xdr:colOff>
      <xdr:row>47</xdr:row>
      <xdr:rowOff>37465</xdr:rowOff>
    </xdr:to>
    <xdr:sp macro="" textlink="">
      <xdr:nvSpPr>
        <xdr:cNvPr id="39" name="CustomShape 1"/>
        <xdr:cNvSpPr>
          <a:spLocks noChangeArrowheads="1"/>
        </xdr:cNvSpPr>
      </xdr:nvSpPr>
      <xdr:spPr>
        <a:xfrm>
          <a:off x="16551275" y="7696200"/>
          <a:ext cx="1745615" cy="44704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再下請負人が置いた雇用管理責任者の氏名を記入</a:t>
          </a:r>
        </a:p>
      </xdr:txBody>
    </xdr:sp>
    <xdr:clientData/>
  </xdr:twoCellAnchor>
  <xdr:twoCellAnchor>
    <xdr:from xmlns:xdr="http://schemas.openxmlformats.org/drawingml/2006/spreadsheetDrawing">
      <xdr:col>85</xdr:col>
      <xdr:colOff>219710</xdr:colOff>
      <xdr:row>48</xdr:row>
      <xdr:rowOff>47625</xdr:rowOff>
    </xdr:from>
    <xdr:to xmlns:xdr="http://schemas.openxmlformats.org/drawingml/2006/spreadsheetDrawing">
      <xdr:col>85</xdr:col>
      <xdr:colOff>1976120</xdr:colOff>
      <xdr:row>55</xdr:row>
      <xdr:rowOff>66675</xdr:rowOff>
    </xdr:to>
    <xdr:sp macro="" textlink="">
      <xdr:nvSpPr>
        <xdr:cNvPr id="40" name="CustomShape 1"/>
        <xdr:cNvSpPr>
          <a:spLocks noChangeArrowheads="1"/>
        </xdr:cNvSpPr>
      </xdr:nvSpPr>
      <xdr:spPr>
        <a:xfrm>
          <a:off x="16551275" y="8324850"/>
          <a:ext cx="1756410" cy="121920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再下請負人が専門技術者を置いた場合に氏名，資格及び工事内容を具体的に記入</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一級管工事施工管理技士</a:t>
          </a:r>
        </a:p>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実務経験</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指定学科</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3</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年・管工事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実務経験</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(10</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年・管工事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p>
      </xdr:txBody>
    </xdr:sp>
    <xdr:clientData/>
  </xdr:twoCellAnchor>
  <xdr:twoCellAnchor>
    <xdr:from xmlns:xdr="http://schemas.openxmlformats.org/drawingml/2006/spreadsheetDrawing">
      <xdr:col>43</xdr:col>
      <xdr:colOff>116205</xdr:colOff>
      <xdr:row>58</xdr:row>
      <xdr:rowOff>133985</xdr:rowOff>
    </xdr:from>
    <xdr:to xmlns:xdr="http://schemas.openxmlformats.org/drawingml/2006/spreadsheetDrawing">
      <xdr:col>47</xdr:col>
      <xdr:colOff>7620</xdr:colOff>
      <xdr:row>67</xdr:row>
      <xdr:rowOff>133350</xdr:rowOff>
    </xdr:to>
    <xdr:sp macro="" textlink="">
      <xdr:nvSpPr>
        <xdr:cNvPr id="41" name="CustomShape 1"/>
        <xdr:cNvSpPr>
          <a:spLocks noChangeArrowheads="1"/>
        </xdr:cNvSpPr>
      </xdr:nvSpPr>
      <xdr:spPr>
        <a:xfrm>
          <a:off x="8362315" y="10125710"/>
          <a:ext cx="2193290" cy="147002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各保険の適用を受ける営業所について届出を行っている場合には「加入」、行っていない場合（適用を受ける営業所が複数あり、そのうち一部について行っていない場合を含む）は「未加入」、従業員規模等により各保険の適用が除外されている場合は「適用除外」を〇で囲む</a:t>
          </a:r>
        </a:p>
      </xdr:txBody>
    </xdr:sp>
    <xdr:clientData/>
  </xdr:twoCellAnchor>
  <xdr:twoCellAnchor>
    <xdr:from xmlns:xdr="http://schemas.openxmlformats.org/drawingml/2006/spreadsheetDrawing">
      <xdr:col>68</xdr:col>
      <xdr:colOff>144145</xdr:colOff>
      <xdr:row>51</xdr:row>
      <xdr:rowOff>57150</xdr:rowOff>
    </xdr:from>
    <xdr:to xmlns:xdr="http://schemas.openxmlformats.org/drawingml/2006/spreadsheetDrawing">
      <xdr:col>80</xdr:col>
      <xdr:colOff>132715</xdr:colOff>
      <xdr:row>57</xdr:row>
      <xdr:rowOff>171450</xdr:rowOff>
    </xdr:to>
    <xdr:sp macro="" textlink="">
      <xdr:nvSpPr>
        <xdr:cNvPr id="42" name="CustomShape 1"/>
        <xdr:cNvSpPr>
          <a:spLocks noChangeArrowheads="1"/>
        </xdr:cNvSpPr>
      </xdr:nvSpPr>
      <xdr:spPr>
        <a:xfrm>
          <a:off x="13829030" y="8848725"/>
          <a:ext cx="1831975" cy="114300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出入国管理及び難民認定法別表第一の二の表の技能実習の在留資格を決定された者が、建設工事に従事する場合は「有」、従事する予定がない場合は「無」を〇で囲む</a:t>
          </a:r>
        </a:p>
      </xdr:txBody>
    </xdr:sp>
    <xdr:clientData/>
  </xdr:twoCellAnchor>
  <xdr:twoCellAnchor>
    <xdr:from xmlns:xdr="http://schemas.openxmlformats.org/drawingml/2006/spreadsheetDrawing">
      <xdr:col>48</xdr:col>
      <xdr:colOff>9525</xdr:colOff>
      <xdr:row>51</xdr:row>
      <xdr:rowOff>76835</xdr:rowOff>
    </xdr:from>
    <xdr:to xmlns:xdr="http://schemas.openxmlformats.org/drawingml/2006/spreadsheetDrawing">
      <xdr:col>59</xdr:col>
      <xdr:colOff>144145</xdr:colOff>
      <xdr:row>58</xdr:row>
      <xdr:rowOff>8255</xdr:rowOff>
    </xdr:to>
    <xdr:sp macro="" textlink="">
      <xdr:nvSpPr>
        <xdr:cNvPr id="43" name="CustomShape 1"/>
        <xdr:cNvSpPr>
          <a:spLocks noChangeArrowheads="1"/>
        </xdr:cNvSpPr>
      </xdr:nvSpPr>
      <xdr:spPr>
        <a:xfrm>
          <a:off x="10718165" y="8868410"/>
          <a:ext cx="1817370" cy="113157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出入国管理及び難民認定法別表第一の二の表の特定技能の在留資格を決定された者が、建設工事に従事する場合は「有」、従事する予定がない場合は「無」を〇で囲む</a:t>
          </a:r>
        </a:p>
      </xdr:txBody>
    </xdr:sp>
    <xdr:clientData/>
  </xdr:twoCellAnchor>
  <xdr:twoCellAnchor>
    <xdr:from xmlns:xdr="http://schemas.openxmlformats.org/drawingml/2006/spreadsheetDrawing">
      <xdr:col>73</xdr:col>
      <xdr:colOff>76200</xdr:colOff>
      <xdr:row>58</xdr:row>
      <xdr:rowOff>133985</xdr:rowOff>
    </xdr:from>
    <xdr:to xmlns:xdr="http://schemas.openxmlformats.org/drawingml/2006/spreadsheetDrawing">
      <xdr:col>85</xdr:col>
      <xdr:colOff>1869440</xdr:colOff>
      <xdr:row>72</xdr:row>
      <xdr:rowOff>151765</xdr:rowOff>
    </xdr:to>
    <xdr:sp macro="" textlink="">
      <xdr:nvSpPr>
        <xdr:cNvPr id="44" name="CustomShape 1"/>
        <xdr:cNvSpPr>
          <a:spLocks noChangeArrowheads="1"/>
        </xdr:cNvSpPr>
      </xdr:nvSpPr>
      <xdr:spPr>
        <a:xfrm>
          <a:off x="14479905" y="10125710"/>
          <a:ext cx="3721100" cy="232664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〇注意事項</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１　建設業法では再下請負通知書の様式は定められていません</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ので、　この様式によらなくても構いません。</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２　記入欄の着色部は、建設業法施行規則で定められた</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記載事項です。</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３　説明書きに着色がないものは、技術者等を置かない場合も</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あるので、その際は記載不要です。</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４　「権限及び意見申出方法」は、建設業法では相手方に対して</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書面により通知することになっていますので、　その通知書や</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契約書に定められている旨を記載します。</a:t>
          </a:r>
        </a:p>
        <a:p>
          <a:pPr algn="l"/>
          <a:endParaRPr/>
        </a:p>
      </xdr:txBody>
    </xdr:sp>
    <xdr:clientData/>
  </xdr:twoCellAnchor>
  <xdr:twoCellAnchor>
    <xdr:from xmlns:xdr="http://schemas.openxmlformats.org/drawingml/2006/spreadsheetDrawing">
      <xdr:col>0</xdr:col>
      <xdr:colOff>1720850</xdr:colOff>
      <xdr:row>7</xdr:row>
      <xdr:rowOff>94615</xdr:rowOff>
    </xdr:from>
    <xdr:to xmlns:xdr="http://schemas.openxmlformats.org/drawingml/2006/spreadsheetDrawing">
      <xdr:col>2</xdr:col>
      <xdr:colOff>113665</xdr:colOff>
      <xdr:row>7</xdr:row>
      <xdr:rowOff>94615</xdr:rowOff>
    </xdr:to>
    <xdr:cxnSp macro="">
      <xdr:nvCxnSpPr>
        <xdr:cNvPr id="45" name="Line 1"/>
        <xdr:cNvCxnSpPr/>
      </xdr:nvCxnSpPr>
      <xdr:spPr>
        <a:xfrm>
          <a:off x="1720850" y="1170940"/>
          <a:ext cx="37338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1720850</xdr:colOff>
      <xdr:row>15</xdr:row>
      <xdr:rowOff>67310</xdr:rowOff>
    </xdr:from>
    <xdr:to xmlns:xdr="http://schemas.openxmlformats.org/drawingml/2006/spreadsheetDrawing">
      <xdr:col>2</xdr:col>
      <xdr:colOff>85090</xdr:colOff>
      <xdr:row>15</xdr:row>
      <xdr:rowOff>67310</xdr:rowOff>
    </xdr:to>
    <xdr:cxnSp macro="">
      <xdr:nvCxnSpPr>
        <xdr:cNvPr id="46" name="Line 1"/>
        <xdr:cNvCxnSpPr/>
      </xdr:nvCxnSpPr>
      <xdr:spPr>
        <a:xfrm>
          <a:off x="1720850" y="2515235"/>
          <a:ext cx="344805"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1720850</xdr:colOff>
      <xdr:row>23</xdr:row>
      <xdr:rowOff>104140</xdr:rowOff>
    </xdr:from>
    <xdr:to xmlns:xdr="http://schemas.openxmlformats.org/drawingml/2006/spreadsheetDrawing">
      <xdr:col>2</xdr:col>
      <xdr:colOff>1270</xdr:colOff>
      <xdr:row>25</xdr:row>
      <xdr:rowOff>76200</xdr:rowOff>
    </xdr:to>
    <xdr:cxnSp macro="">
      <xdr:nvCxnSpPr>
        <xdr:cNvPr id="47" name="Line 1"/>
        <xdr:cNvCxnSpPr/>
      </xdr:nvCxnSpPr>
      <xdr:spPr>
        <a:xfrm>
          <a:off x="1720850" y="4095115"/>
          <a:ext cx="260985" cy="31496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1720850</xdr:colOff>
      <xdr:row>29</xdr:row>
      <xdr:rowOff>38100</xdr:rowOff>
    </xdr:from>
    <xdr:to xmlns:xdr="http://schemas.openxmlformats.org/drawingml/2006/spreadsheetDrawing">
      <xdr:col>2</xdr:col>
      <xdr:colOff>1270</xdr:colOff>
      <xdr:row>31</xdr:row>
      <xdr:rowOff>66675</xdr:rowOff>
    </xdr:to>
    <xdr:cxnSp macro="">
      <xdr:nvCxnSpPr>
        <xdr:cNvPr id="48" name="Line 1"/>
        <xdr:cNvCxnSpPr/>
      </xdr:nvCxnSpPr>
      <xdr:spPr>
        <a:xfrm>
          <a:off x="1720850" y="5057775"/>
          <a:ext cx="260985" cy="37147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1720850</xdr:colOff>
      <xdr:row>44</xdr:row>
      <xdr:rowOff>141605</xdr:rowOff>
    </xdr:from>
    <xdr:to xmlns:xdr="http://schemas.openxmlformats.org/drawingml/2006/spreadsheetDrawing">
      <xdr:col>2</xdr:col>
      <xdr:colOff>75565</xdr:colOff>
      <xdr:row>45</xdr:row>
      <xdr:rowOff>69215</xdr:rowOff>
    </xdr:to>
    <xdr:cxnSp macro="">
      <xdr:nvCxnSpPr>
        <xdr:cNvPr id="49" name="Line 1"/>
        <xdr:cNvCxnSpPr/>
      </xdr:nvCxnSpPr>
      <xdr:spPr>
        <a:xfrm flipV="1">
          <a:off x="1720850" y="7733030"/>
          <a:ext cx="335280" cy="9906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1720850</xdr:colOff>
      <xdr:row>49</xdr:row>
      <xdr:rowOff>29210</xdr:rowOff>
    </xdr:from>
    <xdr:to xmlns:xdr="http://schemas.openxmlformats.org/drawingml/2006/spreadsheetDrawing">
      <xdr:col>2</xdr:col>
      <xdr:colOff>18415</xdr:colOff>
      <xdr:row>49</xdr:row>
      <xdr:rowOff>104140</xdr:rowOff>
    </xdr:to>
    <xdr:cxnSp macro="">
      <xdr:nvCxnSpPr>
        <xdr:cNvPr id="50" name="Line 1"/>
        <xdr:cNvCxnSpPr/>
      </xdr:nvCxnSpPr>
      <xdr:spPr>
        <a:xfrm flipV="1">
          <a:off x="1720850" y="8477885"/>
          <a:ext cx="278130" cy="7493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1720850</xdr:colOff>
      <xdr:row>54</xdr:row>
      <xdr:rowOff>0</xdr:rowOff>
    </xdr:from>
    <xdr:to xmlns:xdr="http://schemas.openxmlformats.org/drawingml/2006/spreadsheetDrawing">
      <xdr:col>2</xdr:col>
      <xdr:colOff>113665</xdr:colOff>
      <xdr:row>54</xdr:row>
      <xdr:rowOff>66675</xdr:rowOff>
    </xdr:to>
    <xdr:cxnSp macro="">
      <xdr:nvCxnSpPr>
        <xdr:cNvPr id="51" name="Line 1"/>
        <xdr:cNvCxnSpPr/>
      </xdr:nvCxnSpPr>
      <xdr:spPr>
        <a:xfrm flipV="1">
          <a:off x="1720850" y="9305925"/>
          <a:ext cx="373380" cy="6667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43</xdr:col>
      <xdr:colOff>1697990</xdr:colOff>
      <xdr:row>7</xdr:row>
      <xdr:rowOff>56515</xdr:rowOff>
    </xdr:from>
    <xdr:to xmlns:xdr="http://schemas.openxmlformats.org/drawingml/2006/spreadsheetDrawing">
      <xdr:col>45</xdr:col>
      <xdr:colOff>76200</xdr:colOff>
      <xdr:row>7</xdr:row>
      <xdr:rowOff>56515</xdr:rowOff>
    </xdr:to>
    <xdr:cxnSp macro="">
      <xdr:nvCxnSpPr>
        <xdr:cNvPr id="52" name="Line 1"/>
        <xdr:cNvCxnSpPr/>
      </xdr:nvCxnSpPr>
      <xdr:spPr>
        <a:xfrm>
          <a:off x="9944100" y="1132840"/>
          <a:ext cx="358775"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43</xdr:col>
      <xdr:colOff>1720850</xdr:colOff>
      <xdr:row>13</xdr:row>
      <xdr:rowOff>46990</xdr:rowOff>
    </xdr:from>
    <xdr:to xmlns:xdr="http://schemas.openxmlformats.org/drawingml/2006/spreadsheetDrawing">
      <xdr:col>45</xdr:col>
      <xdr:colOff>18415</xdr:colOff>
      <xdr:row>13</xdr:row>
      <xdr:rowOff>46990</xdr:rowOff>
    </xdr:to>
    <xdr:cxnSp macro="">
      <xdr:nvCxnSpPr>
        <xdr:cNvPr id="53" name="Line 1"/>
        <xdr:cNvCxnSpPr/>
      </xdr:nvCxnSpPr>
      <xdr:spPr>
        <a:xfrm>
          <a:off x="9966960" y="2152015"/>
          <a:ext cx="27813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43</xdr:col>
      <xdr:colOff>1697990</xdr:colOff>
      <xdr:row>7</xdr:row>
      <xdr:rowOff>46990</xdr:rowOff>
    </xdr:from>
    <xdr:to xmlns:xdr="http://schemas.openxmlformats.org/drawingml/2006/spreadsheetDrawing">
      <xdr:col>45</xdr:col>
      <xdr:colOff>95250</xdr:colOff>
      <xdr:row>10</xdr:row>
      <xdr:rowOff>114300</xdr:rowOff>
    </xdr:to>
    <xdr:cxnSp macro="">
      <xdr:nvCxnSpPr>
        <xdr:cNvPr id="54" name="Line 1"/>
        <xdr:cNvCxnSpPr/>
      </xdr:nvCxnSpPr>
      <xdr:spPr>
        <a:xfrm>
          <a:off x="9944100" y="1123315"/>
          <a:ext cx="377825" cy="58166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43</xdr:col>
      <xdr:colOff>1697990</xdr:colOff>
      <xdr:row>16</xdr:row>
      <xdr:rowOff>76835</xdr:rowOff>
    </xdr:from>
    <xdr:to xmlns:xdr="http://schemas.openxmlformats.org/drawingml/2006/spreadsheetDrawing">
      <xdr:col>45</xdr:col>
      <xdr:colOff>17780</xdr:colOff>
      <xdr:row>16</xdr:row>
      <xdr:rowOff>76835</xdr:rowOff>
    </xdr:to>
    <xdr:cxnSp macro="">
      <xdr:nvCxnSpPr>
        <xdr:cNvPr id="55" name="Line 1"/>
        <xdr:cNvCxnSpPr/>
      </xdr:nvCxnSpPr>
      <xdr:spPr>
        <a:xfrm>
          <a:off x="9944100" y="2696210"/>
          <a:ext cx="300355"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43</xdr:col>
      <xdr:colOff>1715135</xdr:colOff>
      <xdr:row>21</xdr:row>
      <xdr:rowOff>18415</xdr:rowOff>
    </xdr:from>
    <xdr:to xmlns:xdr="http://schemas.openxmlformats.org/drawingml/2006/spreadsheetDrawing">
      <xdr:col>45</xdr:col>
      <xdr:colOff>95250</xdr:colOff>
      <xdr:row>21</xdr:row>
      <xdr:rowOff>18415</xdr:rowOff>
    </xdr:to>
    <xdr:cxnSp macro="">
      <xdr:nvCxnSpPr>
        <xdr:cNvPr id="56" name="Line 1"/>
        <xdr:cNvCxnSpPr/>
      </xdr:nvCxnSpPr>
      <xdr:spPr>
        <a:xfrm>
          <a:off x="9961245" y="3666490"/>
          <a:ext cx="36068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43</xdr:col>
      <xdr:colOff>1670050</xdr:colOff>
      <xdr:row>32</xdr:row>
      <xdr:rowOff>76200</xdr:rowOff>
    </xdr:from>
    <xdr:to xmlns:xdr="http://schemas.openxmlformats.org/drawingml/2006/spreadsheetDrawing">
      <xdr:col>57</xdr:col>
      <xdr:colOff>133350</xdr:colOff>
      <xdr:row>32</xdr:row>
      <xdr:rowOff>76200</xdr:rowOff>
    </xdr:to>
    <xdr:cxnSp macro="">
      <xdr:nvCxnSpPr>
        <xdr:cNvPr id="57" name="Line 1"/>
        <xdr:cNvCxnSpPr/>
      </xdr:nvCxnSpPr>
      <xdr:spPr>
        <a:xfrm>
          <a:off x="9916160" y="5610225"/>
          <a:ext cx="228727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43</xdr:col>
      <xdr:colOff>1670050</xdr:colOff>
      <xdr:row>35</xdr:row>
      <xdr:rowOff>46990</xdr:rowOff>
    </xdr:from>
    <xdr:to xmlns:xdr="http://schemas.openxmlformats.org/drawingml/2006/spreadsheetDrawing">
      <xdr:col>45</xdr:col>
      <xdr:colOff>46990</xdr:colOff>
      <xdr:row>35</xdr:row>
      <xdr:rowOff>46990</xdr:rowOff>
    </xdr:to>
    <xdr:cxnSp macro="">
      <xdr:nvCxnSpPr>
        <xdr:cNvPr id="58" name="Line 1"/>
        <xdr:cNvCxnSpPr/>
      </xdr:nvCxnSpPr>
      <xdr:spPr>
        <a:xfrm>
          <a:off x="9916160" y="6095365"/>
          <a:ext cx="357505"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43</xdr:col>
      <xdr:colOff>1677670</xdr:colOff>
      <xdr:row>39</xdr:row>
      <xdr:rowOff>67310</xdr:rowOff>
    </xdr:from>
    <xdr:to xmlns:xdr="http://schemas.openxmlformats.org/drawingml/2006/spreadsheetDrawing">
      <xdr:col>45</xdr:col>
      <xdr:colOff>57150</xdr:colOff>
      <xdr:row>39</xdr:row>
      <xdr:rowOff>67310</xdr:rowOff>
    </xdr:to>
    <xdr:cxnSp macro="">
      <xdr:nvCxnSpPr>
        <xdr:cNvPr id="59" name="Line 1"/>
        <xdr:cNvCxnSpPr/>
      </xdr:nvCxnSpPr>
      <xdr:spPr>
        <a:xfrm>
          <a:off x="9923780" y="6801485"/>
          <a:ext cx="360045"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53</xdr:col>
      <xdr:colOff>17145</xdr:colOff>
      <xdr:row>50</xdr:row>
      <xdr:rowOff>38100</xdr:rowOff>
    </xdr:from>
    <xdr:to xmlns:xdr="http://schemas.openxmlformats.org/drawingml/2006/spreadsheetDrawing">
      <xdr:col>53</xdr:col>
      <xdr:colOff>17145</xdr:colOff>
      <xdr:row>51</xdr:row>
      <xdr:rowOff>46990</xdr:rowOff>
    </xdr:to>
    <xdr:cxnSp macro="">
      <xdr:nvCxnSpPr>
        <xdr:cNvPr id="60" name="Line 1"/>
        <xdr:cNvCxnSpPr/>
      </xdr:nvCxnSpPr>
      <xdr:spPr>
        <a:xfrm flipH="1" flipV="1">
          <a:off x="11444605" y="8658225"/>
          <a:ext cx="0" cy="18034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72</xdr:col>
      <xdr:colOff>132080</xdr:colOff>
      <xdr:row>50</xdr:row>
      <xdr:rowOff>18415</xdr:rowOff>
    </xdr:from>
    <xdr:to xmlns:xdr="http://schemas.openxmlformats.org/drawingml/2006/spreadsheetDrawing">
      <xdr:col>72</xdr:col>
      <xdr:colOff>132080</xdr:colOff>
      <xdr:row>51</xdr:row>
      <xdr:rowOff>27940</xdr:rowOff>
    </xdr:to>
    <xdr:cxnSp macro="">
      <xdr:nvCxnSpPr>
        <xdr:cNvPr id="61" name="Line 1"/>
        <xdr:cNvCxnSpPr/>
      </xdr:nvCxnSpPr>
      <xdr:spPr>
        <a:xfrm flipH="1" flipV="1">
          <a:off x="14375130" y="8638540"/>
          <a:ext cx="0" cy="18097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84</xdr:col>
      <xdr:colOff>55245</xdr:colOff>
      <xdr:row>35</xdr:row>
      <xdr:rowOff>36830</xdr:rowOff>
    </xdr:from>
    <xdr:to xmlns:xdr="http://schemas.openxmlformats.org/drawingml/2006/spreadsheetDrawing">
      <xdr:col>85</xdr:col>
      <xdr:colOff>219710</xdr:colOff>
      <xdr:row>38</xdr:row>
      <xdr:rowOff>65405</xdr:rowOff>
    </xdr:to>
    <xdr:cxnSp macro="">
      <xdr:nvCxnSpPr>
        <xdr:cNvPr id="62" name="Line 1"/>
        <xdr:cNvCxnSpPr/>
      </xdr:nvCxnSpPr>
      <xdr:spPr>
        <a:xfrm flipH="1" flipV="1">
          <a:off x="16226155" y="6085205"/>
          <a:ext cx="325120" cy="54292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83</xdr:col>
      <xdr:colOff>123825</xdr:colOff>
      <xdr:row>37</xdr:row>
      <xdr:rowOff>103505</xdr:rowOff>
    </xdr:from>
    <xdr:to xmlns:xdr="http://schemas.openxmlformats.org/drawingml/2006/spreadsheetDrawing">
      <xdr:col>85</xdr:col>
      <xdr:colOff>219710</xdr:colOff>
      <xdr:row>42</xdr:row>
      <xdr:rowOff>59690</xdr:rowOff>
    </xdr:to>
    <xdr:cxnSp macro="">
      <xdr:nvCxnSpPr>
        <xdr:cNvPr id="63" name="Line 1"/>
        <xdr:cNvCxnSpPr/>
      </xdr:nvCxnSpPr>
      <xdr:spPr>
        <a:xfrm flipH="1" flipV="1">
          <a:off x="16134080" y="6494780"/>
          <a:ext cx="417195" cy="81343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83</xdr:col>
      <xdr:colOff>66675</xdr:colOff>
      <xdr:row>39</xdr:row>
      <xdr:rowOff>94615</xdr:rowOff>
    </xdr:from>
    <xdr:to xmlns:xdr="http://schemas.openxmlformats.org/drawingml/2006/spreadsheetDrawing">
      <xdr:col>85</xdr:col>
      <xdr:colOff>230505</xdr:colOff>
      <xdr:row>45</xdr:row>
      <xdr:rowOff>27940</xdr:rowOff>
    </xdr:to>
    <xdr:cxnSp macro="">
      <xdr:nvCxnSpPr>
        <xdr:cNvPr id="64" name="Line 1"/>
        <xdr:cNvCxnSpPr/>
      </xdr:nvCxnSpPr>
      <xdr:spPr>
        <a:xfrm flipH="1" flipV="1">
          <a:off x="16076930" y="6828790"/>
          <a:ext cx="485140" cy="96202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83</xdr:col>
      <xdr:colOff>46990</xdr:colOff>
      <xdr:row>42</xdr:row>
      <xdr:rowOff>151765</xdr:rowOff>
    </xdr:from>
    <xdr:to xmlns:xdr="http://schemas.openxmlformats.org/drawingml/2006/spreadsheetDrawing">
      <xdr:col>85</xdr:col>
      <xdr:colOff>210820</xdr:colOff>
      <xdr:row>47</xdr:row>
      <xdr:rowOff>169545</xdr:rowOff>
    </xdr:to>
    <xdr:cxnSp macro="">
      <xdr:nvCxnSpPr>
        <xdr:cNvPr id="65" name="Line 1"/>
        <xdr:cNvCxnSpPr/>
      </xdr:nvCxnSpPr>
      <xdr:spPr>
        <a:xfrm flipH="1" flipV="1">
          <a:off x="16057245" y="7400290"/>
          <a:ext cx="485140" cy="87503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84</xdr:col>
      <xdr:colOff>144145</xdr:colOff>
      <xdr:row>32</xdr:row>
      <xdr:rowOff>29845</xdr:rowOff>
    </xdr:from>
    <xdr:to xmlns:xdr="http://schemas.openxmlformats.org/drawingml/2006/spreadsheetDrawing">
      <xdr:col>85</xdr:col>
      <xdr:colOff>219710</xdr:colOff>
      <xdr:row>32</xdr:row>
      <xdr:rowOff>37465</xdr:rowOff>
    </xdr:to>
    <xdr:cxnSp macro="">
      <xdr:nvCxnSpPr>
        <xdr:cNvPr id="66" name="Line 1"/>
        <xdr:cNvCxnSpPr/>
      </xdr:nvCxnSpPr>
      <xdr:spPr>
        <a:xfrm flipH="1" flipV="1">
          <a:off x="16315055" y="5563870"/>
          <a:ext cx="236220" cy="762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78</xdr:col>
      <xdr:colOff>113030</xdr:colOff>
      <xdr:row>25</xdr:row>
      <xdr:rowOff>104140</xdr:rowOff>
    </xdr:from>
    <xdr:to xmlns:xdr="http://schemas.openxmlformats.org/drawingml/2006/spreadsheetDrawing">
      <xdr:col>85</xdr:col>
      <xdr:colOff>163195</xdr:colOff>
      <xdr:row>31</xdr:row>
      <xdr:rowOff>66675</xdr:rowOff>
    </xdr:to>
    <xdr:cxnSp macro="">
      <xdr:nvCxnSpPr>
        <xdr:cNvPr id="67" name="Line 1"/>
        <xdr:cNvCxnSpPr/>
      </xdr:nvCxnSpPr>
      <xdr:spPr>
        <a:xfrm flipH="1">
          <a:off x="15320010" y="4438015"/>
          <a:ext cx="1174750" cy="99123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70</xdr:col>
      <xdr:colOff>123190</xdr:colOff>
      <xdr:row>19</xdr:row>
      <xdr:rowOff>114935</xdr:rowOff>
    </xdr:from>
    <xdr:to xmlns:xdr="http://schemas.openxmlformats.org/drawingml/2006/spreadsheetDrawing">
      <xdr:col>85</xdr:col>
      <xdr:colOff>285115</xdr:colOff>
      <xdr:row>31</xdr:row>
      <xdr:rowOff>66675</xdr:rowOff>
    </xdr:to>
    <xdr:cxnSp macro="">
      <xdr:nvCxnSpPr>
        <xdr:cNvPr id="68" name="Line 1"/>
        <xdr:cNvCxnSpPr/>
      </xdr:nvCxnSpPr>
      <xdr:spPr>
        <a:xfrm flipH="1">
          <a:off x="14129385" y="3420110"/>
          <a:ext cx="2487295" cy="200914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43</xdr:col>
      <xdr:colOff>1600835</xdr:colOff>
      <xdr:row>27</xdr:row>
      <xdr:rowOff>67310</xdr:rowOff>
    </xdr:from>
    <xdr:to xmlns:xdr="http://schemas.openxmlformats.org/drawingml/2006/spreadsheetDrawing">
      <xdr:col>52</xdr:col>
      <xdr:colOff>85725</xdr:colOff>
      <xdr:row>58</xdr:row>
      <xdr:rowOff>141605</xdr:rowOff>
    </xdr:to>
    <xdr:cxnSp macro="">
      <xdr:nvCxnSpPr>
        <xdr:cNvPr id="69" name="Line 1"/>
        <xdr:cNvCxnSpPr/>
      </xdr:nvCxnSpPr>
      <xdr:spPr>
        <a:xfrm flipV="1">
          <a:off x="9846945" y="4744085"/>
          <a:ext cx="1505585" cy="538924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13</xdr:col>
      <xdr:colOff>19050</xdr:colOff>
      <xdr:row>37</xdr:row>
      <xdr:rowOff>46355</xdr:rowOff>
    </xdr:from>
    <xdr:to xmlns:xdr="http://schemas.openxmlformats.org/drawingml/2006/spreadsheetDrawing">
      <xdr:col>43</xdr:col>
      <xdr:colOff>241300</xdr:colOff>
      <xdr:row>58</xdr:row>
      <xdr:rowOff>113030</xdr:rowOff>
    </xdr:to>
    <xdr:cxnSp macro="">
      <xdr:nvCxnSpPr>
        <xdr:cNvPr id="70" name="Line 1"/>
        <xdr:cNvCxnSpPr/>
      </xdr:nvCxnSpPr>
      <xdr:spPr>
        <a:xfrm flipH="1" flipV="1">
          <a:off x="3682365" y="6437630"/>
          <a:ext cx="4805045" cy="366712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1720850</xdr:colOff>
      <xdr:row>35</xdr:row>
      <xdr:rowOff>153035</xdr:rowOff>
    </xdr:from>
    <xdr:to xmlns:xdr="http://schemas.openxmlformats.org/drawingml/2006/spreadsheetDrawing">
      <xdr:col>15</xdr:col>
      <xdr:colOff>0</xdr:colOff>
      <xdr:row>42</xdr:row>
      <xdr:rowOff>29210</xdr:rowOff>
    </xdr:to>
    <xdr:cxnSp macro="">
      <xdr:nvCxnSpPr>
        <xdr:cNvPr id="71" name="Line 1"/>
        <xdr:cNvCxnSpPr/>
      </xdr:nvCxnSpPr>
      <xdr:spPr>
        <a:xfrm>
          <a:off x="1720850" y="6201410"/>
          <a:ext cx="2263775" cy="107632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xdr:col>
      <xdr:colOff>19685</xdr:colOff>
      <xdr:row>42</xdr:row>
      <xdr:rowOff>113665</xdr:rowOff>
    </xdr:from>
    <xdr:to xmlns:xdr="http://schemas.openxmlformats.org/drawingml/2006/spreadsheetDrawing">
      <xdr:col>23</xdr:col>
      <xdr:colOff>76200</xdr:colOff>
      <xdr:row>61</xdr:row>
      <xdr:rowOff>16510</xdr:rowOff>
    </xdr:to>
    <xdr:cxnSp macro="">
      <xdr:nvCxnSpPr>
        <xdr:cNvPr id="72" name="Line 1"/>
        <xdr:cNvCxnSpPr/>
      </xdr:nvCxnSpPr>
      <xdr:spPr>
        <a:xfrm flipV="1">
          <a:off x="2321560" y="7362190"/>
          <a:ext cx="2872105" cy="316039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12</xdr:col>
      <xdr:colOff>42545</xdr:colOff>
      <xdr:row>43</xdr:row>
      <xdr:rowOff>27940</xdr:rowOff>
    </xdr:from>
    <xdr:to xmlns:xdr="http://schemas.openxmlformats.org/drawingml/2006/spreadsheetDrawing">
      <xdr:col>30</xdr:col>
      <xdr:colOff>46990</xdr:colOff>
      <xdr:row>61</xdr:row>
      <xdr:rowOff>18415</xdr:rowOff>
    </xdr:to>
    <xdr:cxnSp macro="">
      <xdr:nvCxnSpPr>
        <xdr:cNvPr id="73" name="Line 1"/>
        <xdr:cNvCxnSpPr/>
      </xdr:nvCxnSpPr>
      <xdr:spPr>
        <a:xfrm flipV="1">
          <a:off x="3545205" y="7447915"/>
          <a:ext cx="2659380" cy="307657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25</xdr:col>
      <xdr:colOff>43180</xdr:colOff>
      <xdr:row>42</xdr:row>
      <xdr:rowOff>114300</xdr:rowOff>
    </xdr:from>
    <xdr:to xmlns:xdr="http://schemas.openxmlformats.org/drawingml/2006/spreadsheetDrawing">
      <xdr:col>36</xdr:col>
      <xdr:colOff>142875</xdr:colOff>
      <xdr:row>61</xdr:row>
      <xdr:rowOff>18415</xdr:rowOff>
    </xdr:to>
    <xdr:cxnSp macro="">
      <xdr:nvCxnSpPr>
        <xdr:cNvPr id="74" name="Line 1"/>
        <xdr:cNvCxnSpPr/>
      </xdr:nvCxnSpPr>
      <xdr:spPr>
        <a:xfrm flipV="1">
          <a:off x="5481955" y="7362825"/>
          <a:ext cx="1782445" cy="316166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17</xdr:col>
      <xdr:colOff>144145</xdr:colOff>
      <xdr:row>30</xdr:row>
      <xdr:rowOff>153035</xdr:rowOff>
    </xdr:from>
    <xdr:to xmlns:xdr="http://schemas.openxmlformats.org/drawingml/2006/spreadsheetDrawing">
      <xdr:col>19</xdr:col>
      <xdr:colOff>113665</xdr:colOff>
      <xdr:row>32</xdr:row>
      <xdr:rowOff>17780</xdr:rowOff>
    </xdr:to>
    <xdr:sp macro="" textlink="">
      <xdr:nvSpPr>
        <xdr:cNvPr id="75" name="CustomShape 1"/>
        <xdr:cNvSpPr>
          <a:spLocks noChangeArrowheads="1"/>
        </xdr:cNvSpPr>
      </xdr:nvSpPr>
      <xdr:spPr>
        <a:xfrm>
          <a:off x="4450080" y="5344160"/>
          <a:ext cx="290830" cy="20764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20</xdr:col>
      <xdr:colOff>38100</xdr:colOff>
      <xdr:row>29</xdr:row>
      <xdr:rowOff>153670</xdr:rowOff>
    </xdr:from>
    <xdr:to xmlns:xdr="http://schemas.openxmlformats.org/drawingml/2006/spreadsheetDrawing">
      <xdr:col>22</xdr:col>
      <xdr:colOff>66040</xdr:colOff>
      <xdr:row>31</xdr:row>
      <xdr:rowOff>8890</xdr:rowOff>
    </xdr:to>
    <xdr:sp macro="" textlink="">
      <xdr:nvSpPr>
        <xdr:cNvPr id="76" name="CustomShape 1"/>
        <xdr:cNvSpPr>
          <a:spLocks noChangeArrowheads="1"/>
        </xdr:cNvSpPr>
      </xdr:nvSpPr>
      <xdr:spPr>
        <a:xfrm>
          <a:off x="4826000" y="5173345"/>
          <a:ext cx="281305" cy="19812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10</xdr:col>
      <xdr:colOff>9525</xdr:colOff>
      <xdr:row>52</xdr:row>
      <xdr:rowOff>133985</xdr:rowOff>
    </xdr:from>
    <xdr:to xmlns:xdr="http://schemas.openxmlformats.org/drawingml/2006/spreadsheetDrawing">
      <xdr:col>12</xdr:col>
      <xdr:colOff>132715</xdr:colOff>
      <xdr:row>53</xdr:row>
      <xdr:rowOff>161925</xdr:rowOff>
    </xdr:to>
    <xdr:sp macro="" textlink="">
      <xdr:nvSpPr>
        <xdr:cNvPr id="77" name="CustomShape 1"/>
        <xdr:cNvSpPr>
          <a:spLocks noChangeArrowheads="1"/>
        </xdr:cNvSpPr>
      </xdr:nvSpPr>
      <xdr:spPr>
        <a:xfrm>
          <a:off x="3190875" y="9097010"/>
          <a:ext cx="444500" cy="19939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53</xdr:col>
      <xdr:colOff>9525</xdr:colOff>
      <xdr:row>38</xdr:row>
      <xdr:rowOff>133985</xdr:rowOff>
    </xdr:from>
    <xdr:to xmlns:xdr="http://schemas.openxmlformats.org/drawingml/2006/spreadsheetDrawing">
      <xdr:col>55</xdr:col>
      <xdr:colOff>132715</xdr:colOff>
      <xdr:row>39</xdr:row>
      <xdr:rowOff>161925</xdr:rowOff>
    </xdr:to>
    <xdr:sp macro="" textlink="">
      <xdr:nvSpPr>
        <xdr:cNvPr id="78" name="CustomShape 1"/>
        <xdr:cNvSpPr>
          <a:spLocks noChangeArrowheads="1"/>
        </xdr:cNvSpPr>
      </xdr:nvSpPr>
      <xdr:spPr>
        <a:xfrm>
          <a:off x="11436985" y="6696710"/>
          <a:ext cx="444500" cy="19939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9</xdr:col>
      <xdr:colOff>144145</xdr:colOff>
      <xdr:row>9</xdr:row>
      <xdr:rowOff>56515</xdr:rowOff>
    </xdr:from>
    <xdr:to xmlns:xdr="http://schemas.openxmlformats.org/drawingml/2006/spreadsheetDrawing">
      <xdr:col>20</xdr:col>
      <xdr:colOff>18415</xdr:colOff>
      <xdr:row>11</xdr:row>
      <xdr:rowOff>141605</xdr:rowOff>
    </xdr:to>
    <xdr:sp macro="" textlink="">
      <xdr:nvSpPr>
        <xdr:cNvPr id="79" name="CustomShape 1"/>
        <xdr:cNvSpPr>
          <a:spLocks noChangeArrowheads="1"/>
        </xdr:cNvSpPr>
      </xdr:nvSpPr>
      <xdr:spPr>
        <a:xfrm>
          <a:off x="3164840" y="1475740"/>
          <a:ext cx="1641475" cy="42799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再下請負通知人の商号名称及び所在地を記入</a:t>
          </a:r>
        </a:p>
      </xdr:txBody>
    </xdr:sp>
    <xdr:clientData/>
  </xdr:twoCellAnchor>
  <xdr:twoCellAnchor>
    <xdr:from xmlns:xdr="http://schemas.openxmlformats.org/drawingml/2006/spreadsheetDrawing">
      <xdr:col>20</xdr:col>
      <xdr:colOff>19050</xdr:colOff>
      <xdr:row>10</xdr:row>
      <xdr:rowOff>94615</xdr:rowOff>
    </xdr:from>
    <xdr:to xmlns:xdr="http://schemas.openxmlformats.org/drawingml/2006/spreadsheetDrawing">
      <xdr:col>24</xdr:col>
      <xdr:colOff>0</xdr:colOff>
      <xdr:row>10</xdr:row>
      <xdr:rowOff>94615</xdr:rowOff>
    </xdr:to>
    <xdr:cxnSp macro="">
      <xdr:nvCxnSpPr>
        <xdr:cNvPr id="80" name="Line 1"/>
        <xdr:cNvCxnSpPr/>
      </xdr:nvCxnSpPr>
      <xdr:spPr>
        <a:xfrm>
          <a:off x="4806950" y="1685290"/>
          <a:ext cx="47117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39370</xdr:colOff>
      <xdr:row>17</xdr:row>
      <xdr:rowOff>67945</xdr:rowOff>
    </xdr:from>
    <xdr:to xmlns:xdr="http://schemas.openxmlformats.org/drawingml/2006/spreadsheetDrawing">
      <xdr:col>0</xdr:col>
      <xdr:colOff>1720850</xdr:colOff>
      <xdr:row>21</xdr:row>
      <xdr:rowOff>85090</xdr:rowOff>
    </xdr:to>
    <xdr:sp macro="" textlink="">
      <xdr:nvSpPr>
        <xdr:cNvPr id="81" name="CustomShape 1"/>
        <xdr:cNvSpPr>
          <a:spLocks noChangeArrowheads="1"/>
        </xdr:cNvSpPr>
      </xdr:nvSpPr>
      <xdr:spPr>
        <a:xfrm>
          <a:off x="39370" y="3030220"/>
          <a:ext cx="1681480" cy="70294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再下請負通知人が請け負った建設工事の契約書に記載された工事名称とその具体的内容を記入</a:t>
          </a:r>
        </a:p>
      </xdr:txBody>
    </xdr:sp>
    <xdr:clientData/>
  </xdr:twoCellAnchor>
  <xdr:twoCellAnchor>
    <xdr:from xmlns:xdr="http://schemas.openxmlformats.org/drawingml/2006/spreadsheetDrawing">
      <xdr:col>0</xdr:col>
      <xdr:colOff>1720850</xdr:colOff>
      <xdr:row>19</xdr:row>
      <xdr:rowOff>76835</xdr:rowOff>
    </xdr:from>
    <xdr:to xmlns:xdr="http://schemas.openxmlformats.org/drawingml/2006/spreadsheetDrawing">
      <xdr:col>2</xdr:col>
      <xdr:colOff>1270</xdr:colOff>
      <xdr:row>22</xdr:row>
      <xdr:rowOff>161925</xdr:rowOff>
    </xdr:to>
    <xdr:cxnSp macro="">
      <xdr:nvCxnSpPr>
        <xdr:cNvPr id="82" name="Line 1"/>
        <xdr:cNvCxnSpPr/>
      </xdr:nvCxnSpPr>
      <xdr:spPr>
        <a:xfrm>
          <a:off x="1720850" y="3382010"/>
          <a:ext cx="260985" cy="59944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43</xdr:col>
      <xdr:colOff>48895</xdr:colOff>
      <xdr:row>43</xdr:row>
      <xdr:rowOff>0</xdr:rowOff>
    </xdr:from>
    <xdr:to xmlns:xdr="http://schemas.openxmlformats.org/drawingml/2006/spreadsheetDrawing">
      <xdr:col>43</xdr:col>
      <xdr:colOff>1720850</xdr:colOff>
      <xdr:row>46</xdr:row>
      <xdr:rowOff>104140</xdr:rowOff>
    </xdr:to>
    <xdr:sp macro="" textlink="">
      <xdr:nvSpPr>
        <xdr:cNvPr id="83" name="CustomShape 1"/>
        <xdr:cNvSpPr>
          <a:spLocks noChangeArrowheads="1"/>
        </xdr:cNvSpPr>
      </xdr:nvSpPr>
      <xdr:spPr>
        <a:xfrm>
          <a:off x="8295005" y="7419975"/>
          <a:ext cx="1671955" cy="61849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再下請負通知人が安全衛生責任者を置いた場合に氏名を記入</a:t>
          </a:r>
        </a:p>
      </xdr:txBody>
    </xdr:sp>
    <xdr:clientData/>
  </xdr:twoCellAnchor>
  <xdr:twoCellAnchor>
    <xdr:from xmlns:xdr="http://schemas.openxmlformats.org/drawingml/2006/spreadsheetDrawing">
      <xdr:col>43</xdr:col>
      <xdr:colOff>48895</xdr:colOff>
      <xdr:row>47</xdr:row>
      <xdr:rowOff>18415</xdr:rowOff>
    </xdr:from>
    <xdr:to xmlns:xdr="http://schemas.openxmlformats.org/drawingml/2006/spreadsheetDrawing">
      <xdr:col>43</xdr:col>
      <xdr:colOff>1720850</xdr:colOff>
      <xdr:row>50</xdr:row>
      <xdr:rowOff>113665</xdr:rowOff>
    </xdr:to>
    <xdr:sp macro="" textlink="">
      <xdr:nvSpPr>
        <xdr:cNvPr id="84" name="CustomShape 1"/>
        <xdr:cNvSpPr>
          <a:spLocks noChangeArrowheads="1"/>
        </xdr:cNvSpPr>
      </xdr:nvSpPr>
      <xdr:spPr>
        <a:xfrm>
          <a:off x="8295005" y="8124190"/>
          <a:ext cx="1671955" cy="60960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再下請負通知人が安全衛生推進者を置いた場合に氏名を記入</a:t>
          </a:r>
        </a:p>
      </xdr:txBody>
    </xdr:sp>
    <xdr:clientData/>
  </xdr:twoCellAnchor>
  <xdr:twoCellAnchor>
    <xdr:from xmlns:xdr="http://schemas.openxmlformats.org/drawingml/2006/spreadsheetDrawing">
      <xdr:col>43</xdr:col>
      <xdr:colOff>48895</xdr:colOff>
      <xdr:row>51</xdr:row>
      <xdr:rowOff>9525</xdr:rowOff>
    </xdr:from>
    <xdr:to xmlns:xdr="http://schemas.openxmlformats.org/drawingml/2006/spreadsheetDrawing">
      <xdr:col>43</xdr:col>
      <xdr:colOff>1720850</xdr:colOff>
      <xdr:row>54</xdr:row>
      <xdr:rowOff>94615</xdr:rowOff>
    </xdr:to>
    <xdr:sp macro="" textlink="">
      <xdr:nvSpPr>
        <xdr:cNvPr id="85" name="CustomShape 1"/>
        <xdr:cNvSpPr>
          <a:spLocks noChangeArrowheads="1"/>
        </xdr:cNvSpPr>
      </xdr:nvSpPr>
      <xdr:spPr>
        <a:xfrm>
          <a:off x="8295005" y="8801100"/>
          <a:ext cx="1671955" cy="59944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再請負通知人が置いた雇用管理責任者の氏名を記入</a:t>
          </a:r>
        </a:p>
      </xdr:txBody>
    </xdr:sp>
    <xdr:clientData/>
  </xdr:twoCellAnchor>
  <xdr:twoCellAnchor>
    <xdr:from xmlns:xdr="http://schemas.openxmlformats.org/drawingml/2006/spreadsheetDrawing">
      <xdr:col>32</xdr:col>
      <xdr:colOff>114300</xdr:colOff>
      <xdr:row>61</xdr:row>
      <xdr:rowOff>19050</xdr:rowOff>
    </xdr:from>
    <xdr:to xmlns:xdr="http://schemas.openxmlformats.org/drawingml/2006/spreadsheetDrawing">
      <xdr:col>42</xdr:col>
      <xdr:colOff>144145</xdr:colOff>
      <xdr:row>68</xdr:row>
      <xdr:rowOff>104140</xdr:rowOff>
    </xdr:to>
    <xdr:sp macro="" textlink="">
      <xdr:nvSpPr>
        <xdr:cNvPr id="86" name="CustomShape 1"/>
        <xdr:cNvSpPr>
          <a:spLocks noChangeArrowheads="1"/>
        </xdr:cNvSpPr>
      </xdr:nvSpPr>
      <xdr:spPr>
        <a:xfrm>
          <a:off x="6593205" y="10525125"/>
          <a:ext cx="1636395" cy="120904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再下請負通知人が専門技術者を置いた場合に氏名，資格及び工事内容を具体的に記入</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一級管工事施工管理技士</a:t>
          </a:r>
        </a:p>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実務経験</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指定学科</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3</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年・管工事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実務経験</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(10</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年・管工事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p>
      </xdr:txBody>
    </xdr:sp>
    <xdr:clientData/>
  </xdr:twoCellAnchor>
  <xdr:twoCellAnchor>
    <xdr:from xmlns:xdr="http://schemas.openxmlformats.org/drawingml/2006/spreadsheetDrawing">
      <xdr:col>40</xdr:col>
      <xdr:colOff>144145</xdr:colOff>
      <xdr:row>44</xdr:row>
      <xdr:rowOff>138430</xdr:rowOff>
    </xdr:from>
    <xdr:to xmlns:xdr="http://schemas.openxmlformats.org/drawingml/2006/spreadsheetDrawing">
      <xdr:col>43</xdr:col>
      <xdr:colOff>46990</xdr:colOff>
      <xdr:row>45</xdr:row>
      <xdr:rowOff>67310</xdr:rowOff>
    </xdr:to>
    <xdr:cxnSp macro="">
      <xdr:nvCxnSpPr>
        <xdr:cNvPr id="87" name="Line 1"/>
        <xdr:cNvCxnSpPr/>
      </xdr:nvCxnSpPr>
      <xdr:spPr>
        <a:xfrm flipH="1">
          <a:off x="7908290" y="7729855"/>
          <a:ext cx="384810" cy="10033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41</xdr:col>
      <xdr:colOff>9525</xdr:colOff>
      <xdr:row>46</xdr:row>
      <xdr:rowOff>123190</xdr:rowOff>
    </xdr:from>
    <xdr:to xmlns:xdr="http://schemas.openxmlformats.org/drawingml/2006/spreadsheetDrawing">
      <xdr:col>43</xdr:col>
      <xdr:colOff>46990</xdr:colOff>
      <xdr:row>48</xdr:row>
      <xdr:rowOff>151130</xdr:rowOff>
    </xdr:to>
    <xdr:cxnSp macro="">
      <xdr:nvCxnSpPr>
        <xdr:cNvPr id="88" name="Line 1"/>
        <xdr:cNvCxnSpPr/>
      </xdr:nvCxnSpPr>
      <xdr:spPr>
        <a:xfrm flipH="1" flipV="1">
          <a:off x="7934325" y="8057515"/>
          <a:ext cx="358775" cy="37084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40</xdr:col>
      <xdr:colOff>144145</xdr:colOff>
      <xdr:row>48</xdr:row>
      <xdr:rowOff>133350</xdr:rowOff>
    </xdr:from>
    <xdr:to xmlns:xdr="http://schemas.openxmlformats.org/drawingml/2006/spreadsheetDrawing">
      <xdr:col>43</xdr:col>
      <xdr:colOff>46990</xdr:colOff>
      <xdr:row>52</xdr:row>
      <xdr:rowOff>137160</xdr:rowOff>
    </xdr:to>
    <xdr:cxnSp macro="">
      <xdr:nvCxnSpPr>
        <xdr:cNvPr id="89" name="Line 1"/>
        <xdr:cNvCxnSpPr/>
      </xdr:nvCxnSpPr>
      <xdr:spPr>
        <a:xfrm flipH="1" flipV="1">
          <a:off x="7908290" y="8410575"/>
          <a:ext cx="384810" cy="68961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35</xdr:col>
      <xdr:colOff>142240</xdr:colOff>
      <xdr:row>53</xdr:row>
      <xdr:rowOff>140970</xdr:rowOff>
    </xdr:from>
    <xdr:to xmlns:xdr="http://schemas.openxmlformats.org/drawingml/2006/spreadsheetDrawing">
      <xdr:col>37</xdr:col>
      <xdr:colOff>17780</xdr:colOff>
      <xdr:row>60</xdr:row>
      <xdr:rowOff>160020</xdr:rowOff>
    </xdr:to>
    <xdr:cxnSp macro="">
      <xdr:nvCxnSpPr>
        <xdr:cNvPr id="90" name="Line 1"/>
        <xdr:cNvCxnSpPr/>
      </xdr:nvCxnSpPr>
      <xdr:spPr>
        <a:xfrm flipH="1" flipV="1">
          <a:off x="7103110" y="9275445"/>
          <a:ext cx="196850" cy="121920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43</xdr:col>
      <xdr:colOff>209550</xdr:colOff>
      <xdr:row>2</xdr:row>
      <xdr:rowOff>19050</xdr:rowOff>
    </xdr:from>
    <xdr:to xmlns:xdr="http://schemas.openxmlformats.org/drawingml/2006/spreadsheetDrawing">
      <xdr:col>43</xdr:col>
      <xdr:colOff>1697990</xdr:colOff>
      <xdr:row>8</xdr:row>
      <xdr:rowOff>46355</xdr:rowOff>
    </xdr:to>
    <xdr:sp macro="" textlink="">
      <xdr:nvSpPr>
        <xdr:cNvPr id="91" name="CustomShape 1"/>
        <xdr:cNvSpPr>
          <a:spLocks noChangeArrowheads="1"/>
        </xdr:cNvSpPr>
      </xdr:nvSpPr>
      <xdr:spPr>
        <a:xfrm>
          <a:off x="8455660" y="371475"/>
          <a:ext cx="1488440" cy="92265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再下請負人の商号名称及び所在地を記入</a:t>
          </a:r>
        </a:p>
        <a:p>
          <a:pPr algn="l">
            <a:lnSpc>
              <a:spcPts val="142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建設ｷｬﾘｱｱｯﾌﾟｼｽﾃﾑを活用する場合には</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Calibri"/>
            </a:rPr>
            <a:t>ID</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を記入</a:t>
          </a:r>
        </a:p>
      </xdr:txBody>
    </xdr:sp>
    <xdr:clientData/>
  </xdr:twoCellAnchor>
  <xdr:twoCellAnchor>
    <xdr:from xmlns:xdr="http://schemas.openxmlformats.org/drawingml/2006/spreadsheetDrawing">
      <xdr:col>48</xdr:col>
      <xdr:colOff>47625</xdr:colOff>
      <xdr:row>60</xdr:row>
      <xdr:rowOff>47625</xdr:rowOff>
    </xdr:from>
    <xdr:to xmlns:xdr="http://schemas.openxmlformats.org/drawingml/2006/spreadsheetDrawing">
      <xdr:col>70</xdr:col>
      <xdr:colOff>144145</xdr:colOff>
      <xdr:row>72</xdr:row>
      <xdr:rowOff>132080</xdr:rowOff>
    </xdr:to>
    <xdr:sp macro="" textlink="">
      <xdr:nvSpPr>
        <xdr:cNvPr id="92" name="CustomShape 1"/>
        <xdr:cNvSpPr>
          <a:spLocks noChangeArrowheads="1"/>
        </xdr:cNvSpPr>
      </xdr:nvSpPr>
      <xdr:spPr>
        <a:xfrm>
          <a:off x="10756265" y="10382250"/>
          <a:ext cx="3394075" cy="205041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〇参考</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・専門技術者は、土木一式工事又は建築一式工事を請け負った業者が、その一部を自ら施工する場合等に配置する必要があります。（建設業法）</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・安全衛生責任者は、特定元方事業者（元請）が統括安全衛生責任者を選任しなければならない場合において、仕事を自ら行う関係請負人（下請負人）が各々選任する必要があります。（労働安全衛生法）</a:t>
          </a:r>
        </a:p>
        <a:p>
          <a:pPr algn="l">
            <a:lnSpc>
              <a:spcPts val="142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・安全衛生推進者は、常時</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Calibri"/>
            </a:rPr>
            <a:t>10</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人以上</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Calibri"/>
            </a:rPr>
            <a:t>50</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人未満の労働者を使用する事業場ごとに選任する必要があります。（労働安全衛生法）</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・雇用管理責任者は、建設事業を行う事業所ごとに選任する必要があります。（建設業雇用改善法）</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mlns:xdr="http://schemas.openxmlformats.org/drawingml/2006/spreadsheetDrawing">
      <xdr:col>0</xdr:col>
      <xdr:colOff>161925</xdr:colOff>
      <xdr:row>65</xdr:row>
      <xdr:rowOff>0</xdr:rowOff>
    </xdr:from>
    <xdr:to xmlns:xdr="http://schemas.openxmlformats.org/drawingml/2006/spreadsheetDrawing">
      <xdr:col>0</xdr:col>
      <xdr:colOff>311785</xdr:colOff>
      <xdr:row>66</xdr:row>
      <xdr:rowOff>8890</xdr:rowOff>
    </xdr:to>
    <xdr:sp macro="" textlink="">
      <xdr:nvSpPr>
        <xdr:cNvPr id="2" name="CustomShape 1"/>
        <xdr:cNvSpPr>
          <a:spLocks noChangeArrowheads="1"/>
        </xdr:cNvSpPr>
      </xdr:nvSpPr>
      <xdr:spPr>
        <a:xfrm>
          <a:off x="161925" y="9225915"/>
          <a:ext cx="149860"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現</a:t>
          </a:r>
        </a:p>
      </xdr:txBody>
    </xdr:sp>
    <xdr:clientData/>
  </xdr:twoCellAnchor>
  <xdr:twoCellAnchor>
    <xdr:from xmlns:xdr="http://schemas.openxmlformats.org/drawingml/2006/spreadsheetDrawing">
      <xdr:col>3</xdr:col>
      <xdr:colOff>257175</xdr:colOff>
      <xdr:row>65</xdr:row>
      <xdr:rowOff>0</xdr:rowOff>
    </xdr:from>
    <xdr:to xmlns:xdr="http://schemas.openxmlformats.org/drawingml/2006/spreadsheetDrawing">
      <xdr:col>4</xdr:col>
      <xdr:colOff>9525</xdr:colOff>
      <xdr:row>66</xdr:row>
      <xdr:rowOff>8890</xdr:rowOff>
    </xdr:to>
    <xdr:sp macro="" textlink="">
      <xdr:nvSpPr>
        <xdr:cNvPr id="3" name="CustomShape 1"/>
        <xdr:cNvSpPr>
          <a:spLocks noChangeArrowheads="1"/>
        </xdr:cNvSpPr>
      </xdr:nvSpPr>
      <xdr:spPr>
        <a:xfrm>
          <a:off x="1466215" y="9225915"/>
          <a:ext cx="183515"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a:t>
          </a:r>
        </a:p>
      </xdr:txBody>
    </xdr:sp>
    <xdr:clientData/>
  </xdr:twoCellAnchor>
  <xdr:twoCellAnchor>
    <xdr:from xmlns:xdr="http://schemas.openxmlformats.org/drawingml/2006/spreadsheetDrawing">
      <xdr:col>9</xdr:col>
      <xdr:colOff>314325</xdr:colOff>
      <xdr:row>65</xdr:row>
      <xdr:rowOff>0</xdr:rowOff>
    </xdr:from>
    <xdr:to xmlns:xdr="http://schemas.openxmlformats.org/drawingml/2006/spreadsheetDrawing">
      <xdr:col>9</xdr:col>
      <xdr:colOff>456565</xdr:colOff>
      <xdr:row>65</xdr:row>
      <xdr:rowOff>170815</xdr:rowOff>
    </xdr:to>
    <xdr:sp macro="" textlink="">
      <xdr:nvSpPr>
        <xdr:cNvPr id="4" name="CustomShape 1"/>
        <xdr:cNvSpPr>
          <a:spLocks noChangeArrowheads="1"/>
        </xdr:cNvSpPr>
      </xdr:nvSpPr>
      <xdr:spPr>
        <a:xfrm>
          <a:off x="3340100" y="9225915"/>
          <a:ext cx="142240" cy="170815"/>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女</a:t>
          </a:r>
        </a:p>
      </xdr:txBody>
    </xdr:sp>
    <xdr:clientData/>
  </xdr:twoCellAnchor>
  <xdr:twoCellAnchor>
    <xdr:from xmlns:xdr="http://schemas.openxmlformats.org/drawingml/2006/spreadsheetDrawing">
      <xdr:col>0</xdr:col>
      <xdr:colOff>161925</xdr:colOff>
      <xdr:row>67</xdr:row>
      <xdr:rowOff>133985</xdr:rowOff>
    </xdr:from>
    <xdr:to xmlns:xdr="http://schemas.openxmlformats.org/drawingml/2006/spreadsheetDrawing">
      <xdr:col>0</xdr:col>
      <xdr:colOff>311785</xdr:colOff>
      <xdr:row>68</xdr:row>
      <xdr:rowOff>171450</xdr:rowOff>
    </xdr:to>
    <xdr:sp macro="" textlink="">
      <xdr:nvSpPr>
        <xdr:cNvPr id="5" name="CustomShape 1"/>
        <xdr:cNvSpPr>
          <a:spLocks noChangeArrowheads="1"/>
        </xdr:cNvSpPr>
      </xdr:nvSpPr>
      <xdr:spPr>
        <a:xfrm>
          <a:off x="161925" y="9569450"/>
          <a:ext cx="149860"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主</a:t>
          </a:r>
        </a:p>
      </xdr:txBody>
    </xdr:sp>
    <xdr:clientData/>
  </xdr:twoCellAnchor>
  <xdr:twoCellAnchor>
    <xdr:from xmlns:xdr="http://schemas.openxmlformats.org/drawingml/2006/spreadsheetDrawing">
      <xdr:col>3</xdr:col>
      <xdr:colOff>248285</xdr:colOff>
      <xdr:row>67</xdr:row>
      <xdr:rowOff>133985</xdr:rowOff>
    </xdr:from>
    <xdr:to xmlns:xdr="http://schemas.openxmlformats.org/drawingml/2006/spreadsheetDrawing">
      <xdr:col>3</xdr:col>
      <xdr:colOff>387985</xdr:colOff>
      <xdr:row>68</xdr:row>
      <xdr:rowOff>171450</xdr:rowOff>
    </xdr:to>
    <xdr:sp macro="" textlink="">
      <xdr:nvSpPr>
        <xdr:cNvPr id="6" name="CustomShape 1"/>
        <xdr:cNvSpPr>
          <a:spLocks noChangeArrowheads="1"/>
        </xdr:cNvSpPr>
      </xdr:nvSpPr>
      <xdr:spPr>
        <a:xfrm>
          <a:off x="1457325" y="9569450"/>
          <a:ext cx="139700"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職</a:t>
          </a:r>
        </a:p>
      </xdr:txBody>
    </xdr:sp>
    <xdr:clientData/>
  </xdr:twoCellAnchor>
  <xdr:twoCellAnchor>
    <xdr:from xmlns:xdr="http://schemas.openxmlformats.org/drawingml/2006/spreadsheetDrawing">
      <xdr:col>7</xdr:col>
      <xdr:colOff>19050</xdr:colOff>
      <xdr:row>68</xdr:row>
      <xdr:rowOff>9525</xdr:rowOff>
    </xdr:from>
    <xdr:to xmlns:xdr="http://schemas.openxmlformats.org/drawingml/2006/spreadsheetDrawing">
      <xdr:col>7</xdr:col>
      <xdr:colOff>180975</xdr:colOff>
      <xdr:row>68</xdr:row>
      <xdr:rowOff>180975</xdr:rowOff>
    </xdr:to>
    <xdr:sp macro="" textlink="">
      <xdr:nvSpPr>
        <xdr:cNvPr id="7" name="CustomShape 1"/>
        <xdr:cNvSpPr>
          <a:spLocks noChangeArrowheads="1"/>
        </xdr:cNvSpPr>
      </xdr:nvSpPr>
      <xdr:spPr>
        <a:xfrm>
          <a:off x="2495550" y="9587865"/>
          <a:ext cx="161925" cy="17145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安</a:t>
          </a:r>
        </a:p>
      </xdr:txBody>
    </xdr:sp>
    <xdr:clientData/>
  </xdr:twoCellAnchor>
  <xdr:twoCellAnchor>
    <xdr:from xmlns:xdr="http://schemas.openxmlformats.org/drawingml/2006/spreadsheetDrawing">
      <xdr:col>10</xdr:col>
      <xdr:colOff>323850</xdr:colOff>
      <xdr:row>68</xdr:row>
      <xdr:rowOff>9525</xdr:rowOff>
    </xdr:from>
    <xdr:to xmlns:xdr="http://schemas.openxmlformats.org/drawingml/2006/spreadsheetDrawing">
      <xdr:col>10</xdr:col>
      <xdr:colOff>456565</xdr:colOff>
      <xdr:row>69</xdr:row>
      <xdr:rowOff>8890</xdr:rowOff>
    </xdr:to>
    <xdr:sp macro="" textlink="">
      <xdr:nvSpPr>
        <xdr:cNvPr id="8" name="CustomShape 1"/>
        <xdr:cNvSpPr>
          <a:spLocks noChangeArrowheads="1"/>
        </xdr:cNvSpPr>
      </xdr:nvSpPr>
      <xdr:spPr>
        <a:xfrm>
          <a:off x="3856990" y="9587865"/>
          <a:ext cx="132715"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能</a:t>
          </a:r>
        </a:p>
      </xdr:txBody>
    </xdr:sp>
    <xdr:clientData/>
  </xdr:twoCellAnchor>
  <xdr:twoCellAnchor>
    <xdr:from xmlns:xdr="http://schemas.openxmlformats.org/drawingml/2006/spreadsheetDrawing">
      <xdr:col>0</xdr:col>
      <xdr:colOff>133350</xdr:colOff>
      <xdr:row>70</xdr:row>
      <xdr:rowOff>0</xdr:rowOff>
    </xdr:from>
    <xdr:to xmlns:xdr="http://schemas.openxmlformats.org/drawingml/2006/spreadsheetDrawing">
      <xdr:col>0</xdr:col>
      <xdr:colOff>311785</xdr:colOff>
      <xdr:row>71</xdr:row>
      <xdr:rowOff>8255</xdr:rowOff>
    </xdr:to>
    <xdr:sp macro="" textlink="">
      <xdr:nvSpPr>
        <xdr:cNvPr id="9" name="CustomShape 1"/>
        <xdr:cNvSpPr>
          <a:spLocks noChangeArrowheads="1"/>
        </xdr:cNvSpPr>
      </xdr:nvSpPr>
      <xdr:spPr>
        <a:xfrm>
          <a:off x="133350" y="9930765"/>
          <a:ext cx="178435" cy="179705"/>
        </a:xfrm>
        <a:prstGeom prst="rect">
          <a:avLst/>
        </a:prstGeom>
        <a:noFill/>
        <a:ln w="6480" cap="flat">
          <a:solidFill>
            <a:srgbClr val="0C0000"/>
          </a:solidFill>
          <a:miter/>
        </a:ln>
      </xdr:spPr>
      <xdr:txBody>
        <a:bodyPr vertOverflow="clip" horzOverflow="overflow" wrap="square" lIns="0" tIns="0" rIns="0" bIns="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習</a:t>
          </a:r>
        </a:p>
      </xdr:txBody>
    </xdr:sp>
    <xdr:clientData/>
  </xdr:twoCellAnchor>
  <xdr:twoCellAnchor>
    <xdr:from xmlns:xdr="http://schemas.openxmlformats.org/drawingml/2006/spreadsheetDrawing">
      <xdr:col>4</xdr:col>
      <xdr:colOff>219075</xdr:colOff>
      <xdr:row>69</xdr:row>
      <xdr:rowOff>162560</xdr:rowOff>
    </xdr:from>
    <xdr:to xmlns:xdr="http://schemas.openxmlformats.org/drawingml/2006/spreadsheetDrawing">
      <xdr:col>4</xdr:col>
      <xdr:colOff>387985</xdr:colOff>
      <xdr:row>70</xdr:row>
      <xdr:rowOff>170815</xdr:rowOff>
    </xdr:to>
    <xdr:sp macro="" textlink="">
      <xdr:nvSpPr>
        <xdr:cNvPr id="10" name="CustomShape 1"/>
        <xdr:cNvSpPr>
          <a:spLocks noChangeArrowheads="1"/>
        </xdr:cNvSpPr>
      </xdr:nvSpPr>
      <xdr:spPr>
        <a:xfrm>
          <a:off x="1859280" y="9921875"/>
          <a:ext cx="168910" cy="179705"/>
        </a:xfrm>
        <a:prstGeom prst="rect">
          <a:avLst/>
        </a:prstGeom>
        <a:noFill/>
        <a:ln w="6480" cap="flat">
          <a:solidFill>
            <a:srgbClr val="0C0000"/>
          </a:solidFill>
          <a:miter/>
        </a:ln>
      </xdr:spPr>
      <xdr:txBody>
        <a:bodyPr vertOverflow="clip" horzOverflow="overflow" wrap="square" lIns="0" tIns="0" rIns="0" bIns="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就</a:t>
          </a:r>
        </a:p>
      </xdr:txBody>
    </xdr:sp>
    <xdr:clientData/>
  </xdr:twoCellAnchor>
  <xdr:twoCellAnchor>
    <xdr:from xmlns:xdr="http://schemas.openxmlformats.org/drawingml/2006/spreadsheetDrawing">
      <xdr:col>10</xdr:col>
      <xdr:colOff>95250</xdr:colOff>
      <xdr:row>70</xdr:row>
      <xdr:rowOff>9525</xdr:rowOff>
    </xdr:from>
    <xdr:to xmlns:xdr="http://schemas.openxmlformats.org/drawingml/2006/spreadsheetDrawing">
      <xdr:col>10</xdr:col>
      <xdr:colOff>456565</xdr:colOff>
      <xdr:row>70</xdr:row>
      <xdr:rowOff>151765</xdr:rowOff>
    </xdr:to>
    <xdr:sp macro="" textlink="">
      <xdr:nvSpPr>
        <xdr:cNvPr id="11" name="CustomShape 1"/>
        <xdr:cNvSpPr>
          <a:spLocks noChangeArrowheads="1"/>
        </xdr:cNvSpPr>
      </xdr:nvSpPr>
      <xdr:spPr>
        <a:xfrm>
          <a:off x="3628390" y="9940290"/>
          <a:ext cx="361315" cy="142240"/>
        </a:xfrm>
        <a:prstGeom prst="rect">
          <a:avLst/>
        </a:prstGeom>
        <a:noFill/>
        <a:ln w="6480" cap="flat">
          <a:solidFill>
            <a:srgbClr val="0C0000"/>
          </a:solidFill>
          <a:miter/>
        </a:ln>
      </xdr:spPr>
      <xdr:txBody>
        <a:bodyPr vertOverflow="clip" horzOverflow="overflow" wrap="square" lIns="0" tIns="0" rIns="0" bIns="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１特</a:t>
          </a:r>
        </a:p>
      </xdr:txBody>
    </xdr:sp>
    <xdr:clientData/>
  </xdr:twoCellAnchor>
  <xdr:twoCellAnchor>
    <xdr:from xmlns:xdr="http://schemas.openxmlformats.org/drawingml/2006/spreadsheetDrawing">
      <xdr:col>12</xdr:col>
      <xdr:colOff>123190</xdr:colOff>
      <xdr:row>65</xdr:row>
      <xdr:rowOff>0</xdr:rowOff>
    </xdr:from>
    <xdr:to xmlns:xdr="http://schemas.openxmlformats.org/drawingml/2006/spreadsheetDrawing">
      <xdr:col>12</xdr:col>
      <xdr:colOff>305435</xdr:colOff>
      <xdr:row>65</xdr:row>
      <xdr:rowOff>170815</xdr:rowOff>
    </xdr:to>
    <xdr:sp macro="" textlink="">
      <xdr:nvSpPr>
        <xdr:cNvPr id="12" name="CustomShape 1"/>
        <xdr:cNvSpPr>
          <a:spLocks noChangeArrowheads="1"/>
        </xdr:cNvSpPr>
      </xdr:nvSpPr>
      <xdr:spPr>
        <a:xfrm>
          <a:off x="4671060" y="9225915"/>
          <a:ext cx="182245" cy="170815"/>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未</a:t>
          </a:r>
        </a:p>
      </xdr:txBody>
    </xdr:sp>
    <xdr:clientData/>
  </xdr:twoCellAnchor>
  <xdr:twoCellAnchor>
    <xdr:from xmlns:xdr="http://schemas.openxmlformats.org/drawingml/2006/spreadsheetDrawing">
      <xdr:col>12</xdr:col>
      <xdr:colOff>876300</xdr:colOff>
      <xdr:row>68</xdr:row>
      <xdr:rowOff>19050</xdr:rowOff>
    </xdr:from>
    <xdr:to xmlns:xdr="http://schemas.openxmlformats.org/drawingml/2006/spreadsheetDrawing">
      <xdr:col>13</xdr:col>
      <xdr:colOff>19685</xdr:colOff>
      <xdr:row>69</xdr:row>
      <xdr:rowOff>18415</xdr:rowOff>
    </xdr:to>
    <xdr:sp macro="" textlink="">
      <xdr:nvSpPr>
        <xdr:cNvPr id="13" name="CustomShape 1"/>
        <xdr:cNvSpPr>
          <a:spLocks noChangeArrowheads="1"/>
        </xdr:cNvSpPr>
      </xdr:nvSpPr>
      <xdr:spPr>
        <a:xfrm>
          <a:off x="5424170" y="9597390"/>
          <a:ext cx="167005"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a:t>
          </a:r>
        </a:p>
      </xdr:txBody>
    </xdr:sp>
    <xdr:clientData/>
  </xdr:twoCellAnchor>
  <xdr:twoCellAnchor>
    <xdr:from xmlns:xdr="http://schemas.openxmlformats.org/drawingml/2006/spreadsheetDrawing">
      <xdr:col>22</xdr:col>
      <xdr:colOff>0</xdr:colOff>
      <xdr:row>2</xdr:row>
      <xdr:rowOff>0</xdr:rowOff>
    </xdr:from>
    <xdr:to xmlns:xdr="http://schemas.openxmlformats.org/drawingml/2006/spreadsheetDrawing">
      <xdr:col>23</xdr:col>
      <xdr:colOff>0</xdr:colOff>
      <xdr:row>2</xdr:row>
      <xdr:rowOff>236855</xdr:rowOff>
    </xdr:to>
    <xdr:sp macro="" textlink="">
      <xdr:nvSpPr>
        <xdr:cNvPr id="14" name="四角形 13">
          <a:hlinkClick xmlns:r="http://schemas.openxmlformats.org/officeDocument/2006/relationships" r:id="rId1"/>
        </xdr:cNvPr>
        <xdr:cNvSpPr/>
      </xdr:nvSpPr>
      <xdr:spPr>
        <a:xfrm>
          <a:off x="14904720" y="495300"/>
          <a:ext cx="685800" cy="23685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mlns:xdr="http://schemas.openxmlformats.org/drawingml/2006/spreadsheetDrawing">
      <xdr:col>0</xdr:col>
      <xdr:colOff>161925</xdr:colOff>
      <xdr:row>65</xdr:row>
      <xdr:rowOff>0</xdr:rowOff>
    </xdr:from>
    <xdr:to xmlns:xdr="http://schemas.openxmlformats.org/drawingml/2006/spreadsheetDrawing">
      <xdr:col>0</xdr:col>
      <xdr:colOff>311785</xdr:colOff>
      <xdr:row>66</xdr:row>
      <xdr:rowOff>8890</xdr:rowOff>
    </xdr:to>
    <xdr:sp macro="" textlink="">
      <xdr:nvSpPr>
        <xdr:cNvPr id="2" name="CustomShape 1"/>
        <xdr:cNvSpPr>
          <a:spLocks noChangeArrowheads="1"/>
        </xdr:cNvSpPr>
      </xdr:nvSpPr>
      <xdr:spPr>
        <a:xfrm>
          <a:off x="161925" y="9225915"/>
          <a:ext cx="149860"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現</a:t>
          </a:r>
        </a:p>
      </xdr:txBody>
    </xdr:sp>
    <xdr:clientData/>
  </xdr:twoCellAnchor>
  <xdr:twoCellAnchor>
    <xdr:from xmlns:xdr="http://schemas.openxmlformats.org/drawingml/2006/spreadsheetDrawing">
      <xdr:col>3</xdr:col>
      <xdr:colOff>257175</xdr:colOff>
      <xdr:row>65</xdr:row>
      <xdr:rowOff>0</xdr:rowOff>
    </xdr:from>
    <xdr:to xmlns:xdr="http://schemas.openxmlformats.org/drawingml/2006/spreadsheetDrawing">
      <xdr:col>4</xdr:col>
      <xdr:colOff>9525</xdr:colOff>
      <xdr:row>66</xdr:row>
      <xdr:rowOff>8890</xdr:rowOff>
    </xdr:to>
    <xdr:sp macro="" textlink="">
      <xdr:nvSpPr>
        <xdr:cNvPr id="3" name="CustomShape 1"/>
        <xdr:cNvSpPr>
          <a:spLocks noChangeArrowheads="1"/>
        </xdr:cNvSpPr>
      </xdr:nvSpPr>
      <xdr:spPr>
        <a:xfrm>
          <a:off x="1466215" y="9225915"/>
          <a:ext cx="183515"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a:t>
          </a:r>
        </a:p>
      </xdr:txBody>
    </xdr:sp>
    <xdr:clientData/>
  </xdr:twoCellAnchor>
  <xdr:twoCellAnchor>
    <xdr:from xmlns:xdr="http://schemas.openxmlformats.org/drawingml/2006/spreadsheetDrawing">
      <xdr:col>9</xdr:col>
      <xdr:colOff>314325</xdr:colOff>
      <xdr:row>65</xdr:row>
      <xdr:rowOff>0</xdr:rowOff>
    </xdr:from>
    <xdr:to xmlns:xdr="http://schemas.openxmlformats.org/drawingml/2006/spreadsheetDrawing">
      <xdr:col>9</xdr:col>
      <xdr:colOff>456565</xdr:colOff>
      <xdr:row>65</xdr:row>
      <xdr:rowOff>170815</xdr:rowOff>
    </xdr:to>
    <xdr:sp macro="" textlink="">
      <xdr:nvSpPr>
        <xdr:cNvPr id="4" name="CustomShape 1"/>
        <xdr:cNvSpPr>
          <a:spLocks noChangeArrowheads="1"/>
        </xdr:cNvSpPr>
      </xdr:nvSpPr>
      <xdr:spPr>
        <a:xfrm>
          <a:off x="3340100" y="9225915"/>
          <a:ext cx="142240" cy="170815"/>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女</a:t>
          </a:r>
        </a:p>
      </xdr:txBody>
    </xdr:sp>
    <xdr:clientData/>
  </xdr:twoCellAnchor>
  <xdr:twoCellAnchor>
    <xdr:from xmlns:xdr="http://schemas.openxmlformats.org/drawingml/2006/spreadsheetDrawing">
      <xdr:col>0</xdr:col>
      <xdr:colOff>161925</xdr:colOff>
      <xdr:row>67</xdr:row>
      <xdr:rowOff>133985</xdr:rowOff>
    </xdr:from>
    <xdr:to xmlns:xdr="http://schemas.openxmlformats.org/drawingml/2006/spreadsheetDrawing">
      <xdr:col>0</xdr:col>
      <xdr:colOff>311785</xdr:colOff>
      <xdr:row>68</xdr:row>
      <xdr:rowOff>171450</xdr:rowOff>
    </xdr:to>
    <xdr:sp macro="" textlink="">
      <xdr:nvSpPr>
        <xdr:cNvPr id="5" name="CustomShape 1"/>
        <xdr:cNvSpPr>
          <a:spLocks noChangeArrowheads="1"/>
        </xdr:cNvSpPr>
      </xdr:nvSpPr>
      <xdr:spPr>
        <a:xfrm>
          <a:off x="161925" y="9569450"/>
          <a:ext cx="149860"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主</a:t>
          </a:r>
        </a:p>
      </xdr:txBody>
    </xdr:sp>
    <xdr:clientData/>
  </xdr:twoCellAnchor>
  <xdr:twoCellAnchor>
    <xdr:from xmlns:xdr="http://schemas.openxmlformats.org/drawingml/2006/spreadsheetDrawing">
      <xdr:col>3</xdr:col>
      <xdr:colOff>248285</xdr:colOff>
      <xdr:row>67</xdr:row>
      <xdr:rowOff>133985</xdr:rowOff>
    </xdr:from>
    <xdr:to xmlns:xdr="http://schemas.openxmlformats.org/drawingml/2006/spreadsheetDrawing">
      <xdr:col>3</xdr:col>
      <xdr:colOff>387985</xdr:colOff>
      <xdr:row>68</xdr:row>
      <xdr:rowOff>171450</xdr:rowOff>
    </xdr:to>
    <xdr:sp macro="" textlink="">
      <xdr:nvSpPr>
        <xdr:cNvPr id="6" name="CustomShape 1"/>
        <xdr:cNvSpPr>
          <a:spLocks noChangeArrowheads="1"/>
        </xdr:cNvSpPr>
      </xdr:nvSpPr>
      <xdr:spPr>
        <a:xfrm>
          <a:off x="1457325" y="9569450"/>
          <a:ext cx="139700"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職</a:t>
          </a:r>
        </a:p>
      </xdr:txBody>
    </xdr:sp>
    <xdr:clientData/>
  </xdr:twoCellAnchor>
  <xdr:twoCellAnchor>
    <xdr:from xmlns:xdr="http://schemas.openxmlformats.org/drawingml/2006/spreadsheetDrawing">
      <xdr:col>7</xdr:col>
      <xdr:colOff>19050</xdr:colOff>
      <xdr:row>68</xdr:row>
      <xdr:rowOff>9525</xdr:rowOff>
    </xdr:from>
    <xdr:to xmlns:xdr="http://schemas.openxmlformats.org/drawingml/2006/spreadsheetDrawing">
      <xdr:col>7</xdr:col>
      <xdr:colOff>180975</xdr:colOff>
      <xdr:row>68</xdr:row>
      <xdr:rowOff>180975</xdr:rowOff>
    </xdr:to>
    <xdr:sp macro="" textlink="">
      <xdr:nvSpPr>
        <xdr:cNvPr id="7" name="CustomShape 1"/>
        <xdr:cNvSpPr>
          <a:spLocks noChangeArrowheads="1"/>
        </xdr:cNvSpPr>
      </xdr:nvSpPr>
      <xdr:spPr>
        <a:xfrm>
          <a:off x="2495550" y="9587865"/>
          <a:ext cx="161925" cy="17145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安</a:t>
          </a:r>
        </a:p>
      </xdr:txBody>
    </xdr:sp>
    <xdr:clientData/>
  </xdr:twoCellAnchor>
  <xdr:twoCellAnchor>
    <xdr:from xmlns:xdr="http://schemas.openxmlformats.org/drawingml/2006/spreadsheetDrawing">
      <xdr:col>10</xdr:col>
      <xdr:colOff>323850</xdr:colOff>
      <xdr:row>68</xdr:row>
      <xdr:rowOff>9525</xdr:rowOff>
    </xdr:from>
    <xdr:to xmlns:xdr="http://schemas.openxmlformats.org/drawingml/2006/spreadsheetDrawing">
      <xdr:col>10</xdr:col>
      <xdr:colOff>456565</xdr:colOff>
      <xdr:row>69</xdr:row>
      <xdr:rowOff>8890</xdr:rowOff>
    </xdr:to>
    <xdr:sp macro="" textlink="">
      <xdr:nvSpPr>
        <xdr:cNvPr id="8" name="CustomShape 1"/>
        <xdr:cNvSpPr>
          <a:spLocks noChangeArrowheads="1"/>
        </xdr:cNvSpPr>
      </xdr:nvSpPr>
      <xdr:spPr>
        <a:xfrm>
          <a:off x="3856990" y="9587865"/>
          <a:ext cx="132715"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能</a:t>
          </a:r>
        </a:p>
      </xdr:txBody>
    </xdr:sp>
    <xdr:clientData/>
  </xdr:twoCellAnchor>
  <xdr:twoCellAnchor>
    <xdr:from xmlns:xdr="http://schemas.openxmlformats.org/drawingml/2006/spreadsheetDrawing">
      <xdr:col>0</xdr:col>
      <xdr:colOff>133350</xdr:colOff>
      <xdr:row>70</xdr:row>
      <xdr:rowOff>0</xdr:rowOff>
    </xdr:from>
    <xdr:to xmlns:xdr="http://schemas.openxmlformats.org/drawingml/2006/spreadsheetDrawing">
      <xdr:col>0</xdr:col>
      <xdr:colOff>311785</xdr:colOff>
      <xdr:row>71</xdr:row>
      <xdr:rowOff>8255</xdr:rowOff>
    </xdr:to>
    <xdr:sp macro="" textlink="">
      <xdr:nvSpPr>
        <xdr:cNvPr id="9" name="CustomShape 1"/>
        <xdr:cNvSpPr>
          <a:spLocks noChangeArrowheads="1"/>
        </xdr:cNvSpPr>
      </xdr:nvSpPr>
      <xdr:spPr>
        <a:xfrm>
          <a:off x="133350" y="9930765"/>
          <a:ext cx="178435" cy="179705"/>
        </a:xfrm>
        <a:prstGeom prst="rect">
          <a:avLst/>
        </a:prstGeom>
        <a:noFill/>
        <a:ln w="6480" cap="flat">
          <a:solidFill>
            <a:srgbClr val="0C0000"/>
          </a:solidFill>
          <a:miter/>
        </a:ln>
      </xdr:spPr>
      <xdr:txBody>
        <a:bodyPr vertOverflow="clip" horzOverflow="overflow" wrap="square" lIns="0" tIns="0" rIns="0" bIns="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習</a:t>
          </a:r>
        </a:p>
      </xdr:txBody>
    </xdr:sp>
    <xdr:clientData/>
  </xdr:twoCellAnchor>
  <xdr:twoCellAnchor>
    <xdr:from xmlns:xdr="http://schemas.openxmlformats.org/drawingml/2006/spreadsheetDrawing">
      <xdr:col>4</xdr:col>
      <xdr:colOff>219075</xdr:colOff>
      <xdr:row>69</xdr:row>
      <xdr:rowOff>162560</xdr:rowOff>
    </xdr:from>
    <xdr:to xmlns:xdr="http://schemas.openxmlformats.org/drawingml/2006/spreadsheetDrawing">
      <xdr:col>4</xdr:col>
      <xdr:colOff>387985</xdr:colOff>
      <xdr:row>70</xdr:row>
      <xdr:rowOff>170815</xdr:rowOff>
    </xdr:to>
    <xdr:sp macro="" textlink="">
      <xdr:nvSpPr>
        <xdr:cNvPr id="10" name="CustomShape 1"/>
        <xdr:cNvSpPr>
          <a:spLocks noChangeArrowheads="1"/>
        </xdr:cNvSpPr>
      </xdr:nvSpPr>
      <xdr:spPr>
        <a:xfrm>
          <a:off x="1859280" y="9921875"/>
          <a:ext cx="168910" cy="179705"/>
        </a:xfrm>
        <a:prstGeom prst="rect">
          <a:avLst/>
        </a:prstGeom>
        <a:noFill/>
        <a:ln w="6480" cap="flat">
          <a:solidFill>
            <a:srgbClr val="0C0000"/>
          </a:solidFill>
          <a:miter/>
        </a:ln>
      </xdr:spPr>
      <xdr:txBody>
        <a:bodyPr vertOverflow="clip" horzOverflow="overflow" wrap="square" lIns="0" tIns="0" rIns="0" bIns="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就</a:t>
          </a:r>
        </a:p>
      </xdr:txBody>
    </xdr:sp>
    <xdr:clientData/>
  </xdr:twoCellAnchor>
  <xdr:twoCellAnchor>
    <xdr:from xmlns:xdr="http://schemas.openxmlformats.org/drawingml/2006/spreadsheetDrawing">
      <xdr:col>10</xdr:col>
      <xdr:colOff>95250</xdr:colOff>
      <xdr:row>70</xdr:row>
      <xdr:rowOff>9525</xdr:rowOff>
    </xdr:from>
    <xdr:to xmlns:xdr="http://schemas.openxmlformats.org/drawingml/2006/spreadsheetDrawing">
      <xdr:col>10</xdr:col>
      <xdr:colOff>456565</xdr:colOff>
      <xdr:row>70</xdr:row>
      <xdr:rowOff>151765</xdr:rowOff>
    </xdr:to>
    <xdr:sp macro="" textlink="">
      <xdr:nvSpPr>
        <xdr:cNvPr id="11" name="CustomShape 1"/>
        <xdr:cNvSpPr>
          <a:spLocks noChangeArrowheads="1"/>
        </xdr:cNvSpPr>
      </xdr:nvSpPr>
      <xdr:spPr>
        <a:xfrm>
          <a:off x="3628390" y="9940290"/>
          <a:ext cx="361315" cy="142240"/>
        </a:xfrm>
        <a:prstGeom prst="rect">
          <a:avLst/>
        </a:prstGeom>
        <a:noFill/>
        <a:ln w="6480" cap="flat">
          <a:solidFill>
            <a:srgbClr val="0C0000"/>
          </a:solidFill>
          <a:miter/>
        </a:ln>
      </xdr:spPr>
      <xdr:txBody>
        <a:bodyPr vertOverflow="clip" horzOverflow="overflow" wrap="square" lIns="0" tIns="0" rIns="0" bIns="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１特</a:t>
          </a:r>
        </a:p>
      </xdr:txBody>
    </xdr:sp>
    <xdr:clientData/>
  </xdr:twoCellAnchor>
  <xdr:twoCellAnchor>
    <xdr:from xmlns:xdr="http://schemas.openxmlformats.org/drawingml/2006/spreadsheetDrawing">
      <xdr:col>12</xdr:col>
      <xdr:colOff>123190</xdr:colOff>
      <xdr:row>65</xdr:row>
      <xdr:rowOff>0</xdr:rowOff>
    </xdr:from>
    <xdr:to xmlns:xdr="http://schemas.openxmlformats.org/drawingml/2006/spreadsheetDrawing">
      <xdr:col>12</xdr:col>
      <xdr:colOff>305435</xdr:colOff>
      <xdr:row>65</xdr:row>
      <xdr:rowOff>170815</xdr:rowOff>
    </xdr:to>
    <xdr:sp macro="" textlink="">
      <xdr:nvSpPr>
        <xdr:cNvPr id="12" name="CustomShape 1"/>
        <xdr:cNvSpPr>
          <a:spLocks noChangeArrowheads="1"/>
        </xdr:cNvSpPr>
      </xdr:nvSpPr>
      <xdr:spPr>
        <a:xfrm>
          <a:off x="4671060" y="9225915"/>
          <a:ext cx="182245" cy="170815"/>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未</a:t>
          </a:r>
        </a:p>
      </xdr:txBody>
    </xdr:sp>
    <xdr:clientData/>
  </xdr:twoCellAnchor>
  <xdr:twoCellAnchor>
    <xdr:from xmlns:xdr="http://schemas.openxmlformats.org/drawingml/2006/spreadsheetDrawing">
      <xdr:col>12</xdr:col>
      <xdr:colOff>876300</xdr:colOff>
      <xdr:row>68</xdr:row>
      <xdr:rowOff>19050</xdr:rowOff>
    </xdr:from>
    <xdr:to xmlns:xdr="http://schemas.openxmlformats.org/drawingml/2006/spreadsheetDrawing">
      <xdr:col>13</xdr:col>
      <xdr:colOff>19685</xdr:colOff>
      <xdr:row>69</xdr:row>
      <xdr:rowOff>18415</xdr:rowOff>
    </xdr:to>
    <xdr:sp macro="" textlink="">
      <xdr:nvSpPr>
        <xdr:cNvPr id="13" name="CustomShape 1"/>
        <xdr:cNvSpPr>
          <a:spLocks noChangeArrowheads="1"/>
        </xdr:cNvSpPr>
      </xdr:nvSpPr>
      <xdr:spPr>
        <a:xfrm>
          <a:off x="5424170" y="9597390"/>
          <a:ext cx="167005"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a:t>
          </a:r>
        </a:p>
      </xdr:txBody>
    </xdr:sp>
    <xdr:clientData/>
  </xdr:twoCellAnchor>
  <xdr:twoCellAnchor>
    <xdr:from xmlns:xdr="http://schemas.openxmlformats.org/drawingml/2006/spreadsheetDrawing">
      <xdr:col>0</xdr:col>
      <xdr:colOff>60960</xdr:colOff>
      <xdr:row>0</xdr:row>
      <xdr:rowOff>35560</xdr:rowOff>
    </xdr:from>
    <xdr:to xmlns:xdr="http://schemas.openxmlformats.org/drawingml/2006/spreadsheetDrawing">
      <xdr:col>4</xdr:col>
      <xdr:colOff>118110</xdr:colOff>
      <xdr:row>1</xdr:row>
      <xdr:rowOff>178435</xdr:rowOff>
    </xdr:to>
    <xdr:sp macro="" textlink="">
      <xdr:nvSpPr>
        <xdr:cNvPr id="14" name="CustomShape 13"/>
        <xdr:cNvSpPr>
          <a:spLocks noChangeArrowheads="1"/>
        </xdr:cNvSpPr>
      </xdr:nvSpPr>
      <xdr:spPr>
        <a:xfrm>
          <a:off x="60960" y="35560"/>
          <a:ext cx="1697355" cy="447675"/>
        </a:xfrm>
        <a:prstGeom prst="rect">
          <a:avLst/>
        </a:prstGeom>
        <a:solidFill>
          <a:srgbClr val="FFFFFF"/>
        </a:solidFill>
        <a:ln w="9360" cap="flat">
          <a:solidFill>
            <a:srgbClr val="000000"/>
          </a:solidFill>
          <a:miter/>
        </a:ln>
      </xdr:spPr>
      <xdr:txBody>
        <a:bodyPr vertOverflow="clip" horzOverflow="overflow" wrap="square" lIns="20160" tIns="20160" rIns="20160" bIns="20160" anchor="ctr" upright="1"/>
        <a:lstStyle/>
        <a:p>
          <a:pPr algn="l">
            <a:lnSpc>
              <a:spcPts val="3225"/>
            </a:lnSpc>
          </a:pPr>
          <a:r>
            <a:rPr lang="ja-JP" altLang="en-US" sz="28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記入例</a:t>
          </a:r>
        </a:p>
      </xdr:txBody>
    </xdr:sp>
    <xdr:clientData/>
  </xdr:twoCellAnchor>
  <xdr:twoCellAnchor>
    <xdr:from xmlns:xdr="http://schemas.openxmlformats.org/drawingml/2006/spreadsheetDrawing">
      <xdr:col>15</xdr:col>
      <xdr:colOff>322580</xdr:colOff>
      <xdr:row>38</xdr:row>
      <xdr:rowOff>113665</xdr:rowOff>
    </xdr:from>
    <xdr:to xmlns:xdr="http://schemas.openxmlformats.org/drawingml/2006/spreadsheetDrawing">
      <xdr:col>18</xdr:col>
      <xdr:colOff>977265</xdr:colOff>
      <xdr:row>49</xdr:row>
      <xdr:rowOff>73660</xdr:rowOff>
    </xdr:to>
    <xdr:sp macro="" textlink="">
      <xdr:nvSpPr>
        <xdr:cNvPr id="15" name="CustomShape 14"/>
        <xdr:cNvSpPr>
          <a:spLocks noChangeArrowheads="1"/>
        </xdr:cNvSpPr>
      </xdr:nvSpPr>
      <xdr:spPr>
        <a:xfrm>
          <a:off x="7993380" y="5941060"/>
          <a:ext cx="3845560" cy="1343025"/>
        </a:xfrm>
        <a:prstGeom prst="rect">
          <a:avLst/>
        </a:prstGeom>
        <a:solidFill>
          <a:srgbClr val="FFFFFF"/>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〇注意事項</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１　建設業法では作業員名簿の様式は定められていません</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ので、　この様式によらなくても構いません。</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２　記入欄の着色部は、建設業法施行規則で定められた</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記載事項です。（ただし、教育・資格・免許については、</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建設工事に従事する者が希望しない場合は除きます。）</a:t>
          </a:r>
        </a:p>
        <a:p>
          <a:pPr algn="l"/>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mlns:xdr="http://schemas.openxmlformats.org/drawingml/2006/spreadsheetDrawing">
      <xdr:col>2</xdr:col>
      <xdr:colOff>1259205</xdr:colOff>
      <xdr:row>19</xdr:row>
      <xdr:rowOff>19685</xdr:rowOff>
    </xdr:from>
    <xdr:to xmlns:xdr="http://schemas.openxmlformats.org/drawingml/2006/spreadsheetDrawing">
      <xdr:col>2</xdr:col>
      <xdr:colOff>1259205</xdr:colOff>
      <xdr:row>19</xdr:row>
      <xdr:rowOff>381000</xdr:rowOff>
    </xdr:to>
    <xdr:sp macro="" textlink="">
      <xdr:nvSpPr>
        <xdr:cNvPr id="2" name="Line 1"/>
        <xdr:cNvSpPr/>
      </xdr:nvSpPr>
      <xdr:spPr>
        <a:xfrm>
          <a:off x="2985135" y="6837680"/>
          <a:ext cx="0" cy="361315"/>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xdr:col>
      <xdr:colOff>1259205</xdr:colOff>
      <xdr:row>19</xdr:row>
      <xdr:rowOff>210820</xdr:rowOff>
    </xdr:from>
    <xdr:to xmlns:xdr="http://schemas.openxmlformats.org/drawingml/2006/spreadsheetDrawing">
      <xdr:col>3</xdr:col>
      <xdr:colOff>209550</xdr:colOff>
      <xdr:row>19</xdr:row>
      <xdr:rowOff>210820</xdr:rowOff>
    </xdr:to>
    <xdr:sp macro="" textlink="">
      <xdr:nvSpPr>
        <xdr:cNvPr id="3" name="Line 1"/>
        <xdr:cNvSpPr/>
      </xdr:nvSpPr>
      <xdr:spPr>
        <a:xfrm>
          <a:off x="2985135" y="7028815"/>
          <a:ext cx="98171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3</xdr:col>
      <xdr:colOff>209550</xdr:colOff>
      <xdr:row>15</xdr:row>
      <xdr:rowOff>19685</xdr:rowOff>
    </xdr:from>
    <xdr:to xmlns:xdr="http://schemas.openxmlformats.org/drawingml/2006/spreadsheetDrawing">
      <xdr:col>3</xdr:col>
      <xdr:colOff>219075</xdr:colOff>
      <xdr:row>19</xdr:row>
      <xdr:rowOff>218440</xdr:rowOff>
    </xdr:to>
    <xdr:sp macro="" textlink="">
      <xdr:nvSpPr>
        <xdr:cNvPr id="4" name="Line 1"/>
        <xdr:cNvSpPr/>
      </xdr:nvSpPr>
      <xdr:spPr>
        <a:xfrm>
          <a:off x="3966845" y="5313680"/>
          <a:ext cx="9525" cy="1722755"/>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3</xdr:col>
      <xdr:colOff>228600</xdr:colOff>
      <xdr:row>15</xdr:row>
      <xdr:rowOff>0</xdr:rowOff>
    </xdr:from>
    <xdr:to xmlns:xdr="http://schemas.openxmlformats.org/drawingml/2006/spreadsheetDrawing">
      <xdr:col>3</xdr:col>
      <xdr:colOff>334645</xdr:colOff>
      <xdr:row>15</xdr:row>
      <xdr:rowOff>0</xdr:rowOff>
    </xdr:to>
    <xdr:sp macro="" textlink="">
      <xdr:nvSpPr>
        <xdr:cNvPr id="5" name="Line 1"/>
        <xdr:cNvSpPr/>
      </xdr:nvSpPr>
      <xdr:spPr>
        <a:xfrm>
          <a:off x="3985895" y="5293995"/>
          <a:ext cx="10604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3</xdr:col>
      <xdr:colOff>238125</xdr:colOff>
      <xdr:row>19</xdr:row>
      <xdr:rowOff>210820</xdr:rowOff>
    </xdr:from>
    <xdr:to xmlns:xdr="http://schemas.openxmlformats.org/drawingml/2006/spreadsheetDrawing">
      <xdr:col>5</xdr:col>
      <xdr:colOff>152400</xdr:colOff>
      <xdr:row>19</xdr:row>
      <xdr:rowOff>210820</xdr:rowOff>
    </xdr:to>
    <xdr:sp macro="" textlink="">
      <xdr:nvSpPr>
        <xdr:cNvPr id="6" name="Line 1"/>
        <xdr:cNvSpPr/>
      </xdr:nvSpPr>
      <xdr:spPr>
        <a:xfrm>
          <a:off x="3995420" y="7028815"/>
          <a:ext cx="243649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5</xdr:col>
      <xdr:colOff>171450</xdr:colOff>
      <xdr:row>10</xdr:row>
      <xdr:rowOff>229870</xdr:rowOff>
    </xdr:from>
    <xdr:to xmlns:xdr="http://schemas.openxmlformats.org/drawingml/2006/spreadsheetDrawing">
      <xdr:col>5</xdr:col>
      <xdr:colOff>311785</xdr:colOff>
      <xdr:row>10</xdr:row>
      <xdr:rowOff>229870</xdr:rowOff>
    </xdr:to>
    <xdr:sp macro="" textlink="">
      <xdr:nvSpPr>
        <xdr:cNvPr id="7" name="Line 1"/>
        <xdr:cNvSpPr/>
      </xdr:nvSpPr>
      <xdr:spPr>
        <a:xfrm>
          <a:off x="6450965" y="3618865"/>
          <a:ext cx="14033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5</xdr:col>
      <xdr:colOff>161925</xdr:colOff>
      <xdr:row>23</xdr:row>
      <xdr:rowOff>278130</xdr:rowOff>
    </xdr:from>
    <xdr:to xmlns:xdr="http://schemas.openxmlformats.org/drawingml/2006/spreadsheetDrawing">
      <xdr:col>6</xdr:col>
      <xdr:colOff>9525</xdr:colOff>
      <xdr:row>23</xdr:row>
      <xdr:rowOff>278130</xdr:rowOff>
    </xdr:to>
    <xdr:sp macro="" textlink="">
      <xdr:nvSpPr>
        <xdr:cNvPr id="8" name="Line 1"/>
        <xdr:cNvSpPr/>
      </xdr:nvSpPr>
      <xdr:spPr>
        <a:xfrm>
          <a:off x="6441440" y="8620125"/>
          <a:ext cx="19431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5</xdr:col>
      <xdr:colOff>180975</xdr:colOff>
      <xdr:row>32</xdr:row>
      <xdr:rowOff>28575</xdr:rowOff>
    </xdr:from>
    <xdr:to xmlns:xdr="http://schemas.openxmlformats.org/drawingml/2006/spreadsheetDrawing">
      <xdr:col>6</xdr:col>
      <xdr:colOff>1270</xdr:colOff>
      <xdr:row>32</xdr:row>
      <xdr:rowOff>28575</xdr:rowOff>
    </xdr:to>
    <xdr:sp macro="" textlink="">
      <xdr:nvSpPr>
        <xdr:cNvPr id="9" name="Line 1"/>
        <xdr:cNvSpPr/>
      </xdr:nvSpPr>
      <xdr:spPr>
        <a:xfrm>
          <a:off x="6460490" y="11799570"/>
          <a:ext cx="16700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5</xdr:col>
      <xdr:colOff>171450</xdr:colOff>
      <xdr:row>10</xdr:row>
      <xdr:rowOff>248285</xdr:rowOff>
    </xdr:from>
    <xdr:to xmlns:xdr="http://schemas.openxmlformats.org/drawingml/2006/spreadsheetDrawing">
      <xdr:col>5</xdr:col>
      <xdr:colOff>180975</xdr:colOff>
      <xdr:row>42</xdr:row>
      <xdr:rowOff>218440</xdr:rowOff>
    </xdr:to>
    <xdr:sp macro="" textlink="">
      <xdr:nvSpPr>
        <xdr:cNvPr id="10" name="Line 1"/>
        <xdr:cNvSpPr/>
      </xdr:nvSpPr>
      <xdr:spPr>
        <a:xfrm>
          <a:off x="6450965" y="3637280"/>
          <a:ext cx="9525" cy="12162155"/>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12</xdr:col>
      <xdr:colOff>0</xdr:colOff>
      <xdr:row>32</xdr:row>
      <xdr:rowOff>8890</xdr:rowOff>
    </xdr:from>
    <xdr:to xmlns:xdr="http://schemas.openxmlformats.org/drawingml/2006/spreadsheetDrawing">
      <xdr:col>12</xdr:col>
      <xdr:colOff>311785</xdr:colOff>
      <xdr:row>32</xdr:row>
      <xdr:rowOff>8890</xdr:rowOff>
    </xdr:to>
    <xdr:sp macro="" textlink="">
      <xdr:nvSpPr>
        <xdr:cNvPr id="11" name="Line 1"/>
        <xdr:cNvSpPr/>
      </xdr:nvSpPr>
      <xdr:spPr>
        <a:xfrm>
          <a:off x="9976485" y="11779885"/>
          <a:ext cx="31178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19</xdr:col>
      <xdr:colOff>19050</xdr:colOff>
      <xdr:row>23</xdr:row>
      <xdr:rowOff>278130</xdr:rowOff>
    </xdr:from>
    <xdr:to xmlns:xdr="http://schemas.openxmlformats.org/drawingml/2006/spreadsheetDrawing">
      <xdr:col>20</xdr:col>
      <xdr:colOff>1270</xdr:colOff>
      <xdr:row>23</xdr:row>
      <xdr:rowOff>278130</xdr:rowOff>
    </xdr:to>
    <xdr:sp macro="" textlink="">
      <xdr:nvSpPr>
        <xdr:cNvPr id="12" name="Line 1"/>
        <xdr:cNvSpPr/>
      </xdr:nvSpPr>
      <xdr:spPr>
        <a:xfrm>
          <a:off x="13903325" y="8620125"/>
          <a:ext cx="32893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26</xdr:col>
      <xdr:colOff>19050</xdr:colOff>
      <xdr:row>23</xdr:row>
      <xdr:rowOff>287020</xdr:rowOff>
    </xdr:from>
    <xdr:to xmlns:xdr="http://schemas.openxmlformats.org/drawingml/2006/spreadsheetDrawing">
      <xdr:col>26</xdr:col>
      <xdr:colOff>311785</xdr:colOff>
      <xdr:row>23</xdr:row>
      <xdr:rowOff>287020</xdr:rowOff>
    </xdr:to>
    <xdr:sp macro="" textlink="">
      <xdr:nvSpPr>
        <xdr:cNvPr id="13" name="Line 1"/>
        <xdr:cNvSpPr/>
      </xdr:nvSpPr>
      <xdr:spPr>
        <a:xfrm>
          <a:off x="17777460" y="8629015"/>
          <a:ext cx="29273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12</xdr:col>
      <xdr:colOff>0</xdr:colOff>
      <xdr:row>23</xdr:row>
      <xdr:rowOff>248285</xdr:rowOff>
    </xdr:from>
    <xdr:to xmlns:xdr="http://schemas.openxmlformats.org/drawingml/2006/spreadsheetDrawing">
      <xdr:col>13</xdr:col>
      <xdr:colOff>1905</xdr:colOff>
      <xdr:row>23</xdr:row>
      <xdr:rowOff>248285</xdr:rowOff>
    </xdr:to>
    <xdr:sp macro="" textlink="">
      <xdr:nvSpPr>
        <xdr:cNvPr id="14" name="Line 1"/>
        <xdr:cNvSpPr/>
      </xdr:nvSpPr>
      <xdr:spPr>
        <a:xfrm>
          <a:off x="9976485" y="8590280"/>
          <a:ext cx="34861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12</xdr:col>
      <xdr:colOff>10160</xdr:colOff>
      <xdr:row>10</xdr:row>
      <xdr:rowOff>191135</xdr:rowOff>
    </xdr:from>
    <xdr:to xmlns:xdr="http://schemas.openxmlformats.org/drawingml/2006/spreadsheetDrawing">
      <xdr:col>13</xdr:col>
      <xdr:colOff>9525</xdr:colOff>
      <xdr:row>10</xdr:row>
      <xdr:rowOff>191135</xdr:rowOff>
    </xdr:to>
    <xdr:sp macro="" textlink="">
      <xdr:nvSpPr>
        <xdr:cNvPr id="15" name="Line 1"/>
        <xdr:cNvSpPr/>
      </xdr:nvSpPr>
      <xdr:spPr>
        <a:xfrm>
          <a:off x="9986645" y="3580130"/>
          <a:ext cx="34607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19</xdr:col>
      <xdr:colOff>19050</xdr:colOff>
      <xdr:row>10</xdr:row>
      <xdr:rowOff>191135</xdr:rowOff>
    </xdr:from>
    <xdr:to xmlns:xdr="http://schemas.openxmlformats.org/drawingml/2006/spreadsheetDrawing">
      <xdr:col>20</xdr:col>
      <xdr:colOff>1270</xdr:colOff>
      <xdr:row>10</xdr:row>
      <xdr:rowOff>191135</xdr:rowOff>
    </xdr:to>
    <xdr:sp macro="" textlink="">
      <xdr:nvSpPr>
        <xdr:cNvPr id="16" name="Line 1"/>
        <xdr:cNvSpPr/>
      </xdr:nvSpPr>
      <xdr:spPr>
        <a:xfrm>
          <a:off x="13903325" y="3580130"/>
          <a:ext cx="32893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26</xdr:col>
      <xdr:colOff>0</xdr:colOff>
      <xdr:row>10</xdr:row>
      <xdr:rowOff>229870</xdr:rowOff>
    </xdr:from>
    <xdr:to xmlns:xdr="http://schemas.openxmlformats.org/drawingml/2006/spreadsheetDrawing">
      <xdr:col>26</xdr:col>
      <xdr:colOff>311785</xdr:colOff>
      <xdr:row>10</xdr:row>
      <xdr:rowOff>229870</xdr:rowOff>
    </xdr:to>
    <xdr:sp macro="" textlink="">
      <xdr:nvSpPr>
        <xdr:cNvPr id="17" name="Line 1"/>
        <xdr:cNvSpPr/>
      </xdr:nvSpPr>
      <xdr:spPr>
        <a:xfrm>
          <a:off x="17758410" y="3618865"/>
          <a:ext cx="31178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19</xdr:col>
      <xdr:colOff>635</xdr:colOff>
      <xdr:row>32</xdr:row>
      <xdr:rowOff>28575</xdr:rowOff>
    </xdr:from>
    <xdr:to xmlns:xdr="http://schemas.openxmlformats.org/drawingml/2006/spreadsheetDrawing">
      <xdr:col>19</xdr:col>
      <xdr:colOff>311785</xdr:colOff>
      <xdr:row>32</xdr:row>
      <xdr:rowOff>28575</xdr:rowOff>
    </xdr:to>
    <xdr:sp macro="" textlink="">
      <xdr:nvSpPr>
        <xdr:cNvPr id="18" name="Line 1"/>
        <xdr:cNvSpPr/>
      </xdr:nvSpPr>
      <xdr:spPr>
        <a:xfrm>
          <a:off x="13884910" y="11799570"/>
          <a:ext cx="31115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26</xdr:col>
      <xdr:colOff>9525</xdr:colOff>
      <xdr:row>32</xdr:row>
      <xdr:rowOff>28575</xdr:rowOff>
    </xdr:from>
    <xdr:to xmlns:xdr="http://schemas.openxmlformats.org/drawingml/2006/spreadsheetDrawing">
      <xdr:col>27</xdr:col>
      <xdr:colOff>8890</xdr:colOff>
      <xdr:row>32</xdr:row>
      <xdr:rowOff>28575</xdr:rowOff>
    </xdr:to>
    <xdr:sp macro="" textlink="">
      <xdr:nvSpPr>
        <xdr:cNvPr id="19" name="Line 1"/>
        <xdr:cNvSpPr/>
      </xdr:nvSpPr>
      <xdr:spPr>
        <a:xfrm>
          <a:off x="17767935" y="11799570"/>
          <a:ext cx="34607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5</xdr:col>
      <xdr:colOff>180975</xdr:colOff>
      <xdr:row>42</xdr:row>
      <xdr:rowOff>210820</xdr:rowOff>
    </xdr:from>
    <xdr:to xmlns:xdr="http://schemas.openxmlformats.org/drawingml/2006/spreadsheetDrawing">
      <xdr:col>6</xdr:col>
      <xdr:colOff>1905</xdr:colOff>
      <xdr:row>42</xdr:row>
      <xdr:rowOff>210820</xdr:rowOff>
    </xdr:to>
    <xdr:sp macro="" textlink="">
      <xdr:nvSpPr>
        <xdr:cNvPr id="20" name="Line 1"/>
        <xdr:cNvSpPr/>
      </xdr:nvSpPr>
      <xdr:spPr>
        <a:xfrm>
          <a:off x="6460490" y="15791815"/>
          <a:ext cx="1676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12</xdr:col>
      <xdr:colOff>10160</xdr:colOff>
      <xdr:row>42</xdr:row>
      <xdr:rowOff>191135</xdr:rowOff>
    </xdr:from>
    <xdr:to xmlns:xdr="http://schemas.openxmlformats.org/drawingml/2006/spreadsheetDrawing">
      <xdr:col>13</xdr:col>
      <xdr:colOff>9525</xdr:colOff>
      <xdr:row>42</xdr:row>
      <xdr:rowOff>191135</xdr:rowOff>
    </xdr:to>
    <xdr:sp macro="" textlink="">
      <xdr:nvSpPr>
        <xdr:cNvPr id="21" name="Line 1"/>
        <xdr:cNvSpPr/>
      </xdr:nvSpPr>
      <xdr:spPr>
        <a:xfrm>
          <a:off x="9986645" y="15772130"/>
          <a:ext cx="34607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19</xdr:col>
      <xdr:colOff>19050</xdr:colOff>
      <xdr:row>42</xdr:row>
      <xdr:rowOff>210820</xdr:rowOff>
    </xdr:from>
    <xdr:to xmlns:xdr="http://schemas.openxmlformats.org/drawingml/2006/spreadsheetDrawing">
      <xdr:col>20</xdr:col>
      <xdr:colOff>18415</xdr:colOff>
      <xdr:row>42</xdr:row>
      <xdr:rowOff>210820</xdr:rowOff>
    </xdr:to>
    <xdr:sp macro="" textlink="">
      <xdr:nvSpPr>
        <xdr:cNvPr id="22" name="Line 1"/>
        <xdr:cNvSpPr/>
      </xdr:nvSpPr>
      <xdr:spPr>
        <a:xfrm>
          <a:off x="13903325" y="15791815"/>
          <a:ext cx="34607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26</xdr:col>
      <xdr:colOff>9525</xdr:colOff>
      <xdr:row>42</xdr:row>
      <xdr:rowOff>200025</xdr:rowOff>
    </xdr:from>
    <xdr:to xmlns:xdr="http://schemas.openxmlformats.org/drawingml/2006/spreadsheetDrawing">
      <xdr:col>27</xdr:col>
      <xdr:colOff>8890</xdr:colOff>
      <xdr:row>42</xdr:row>
      <xdr:rowOff>200025</xdr:rowOff>
    </xdr:to>
    <xdr:sp macro="" textlink="">
      <xdr:nvSpPr>
        <xdr:cNvPr id="23" name="Line 1"/>
        <xdr:cNvSpPr/>
      </xdr:nvSpPr>
      <xdr:spPr>
        <a:xfrm>
          <a:off x="17767935" y="15781020"/>
          <a:ext cx="34607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34</xdr:col>
      <xdr:colOff>0</xdr:colOff>
      <xdr:row>1</xdr:row>
      <xdr:rowOff>0</xdr:rowOff>
    </xdr:from>
    <xdr:to xmlns:xdr="http://schemas.openxmlformats.org/drawingml/2006/spreadsheetDrawing">
      <xdr:col>35</xdr:col>
      <xdr:colOff>0</xdr:colOff>
      <xdr:row>1</xdr:row>
      <xdr:rowOff>237490</xdr:rowOff>
    </xdr:to>
    <xdr:sp macro="" textlink="">
      <xdr:nvSpPr>
        <xdr:cNvPr id="24" name="四角形 23">
          <a:hlinkClick xmlns:r="http://schemas.openxmlformats.org/officeDocument/2006/relationships" r:id="rId1"/>
        </xdr:cNvPr>
        <xdr:cNvSpPr/>
      </xdr:nvSpPr>
      <xdr:spPr>
        <a:xfrm>
          <a:off x="22301200" y="285750"/>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mlns:xdr="http://schemas.openxmlformats.org/drawingml/2006/spreadsheetDrawing">
      <xdr:col>0</xdr:col>
      <xdr:colOff>97155</xdr:colOff>
      <xdr:row>6</xdr:row>
      <xdr:rowOff>3175</xdr:rowOff>
    </xdr:from>
    <xdr:to xmlns:xdr="http://schemas.openxmlformats.org/drawingml/2006/spreadsheetDrawing">
      <xdr:col>0</xdr:col>
      <xdr:colOff>1752600</xdr:colOff>
      <xdr:row>9</xdr:row>
      <xdr:rowOff>106045</xdr:rowOff>
    </xdr:to>
    <xdr:sp macro="" textlink="">
      <xdr:nvSpPr>
        <xdr:cNvPr id="87" name="CustomShape 82"/>
        <xdr:cNvSpPr>
          <a:spLocks noChangeArrowheads="1"/>
        </xdr:cNvSpPr>
      </xdr:nvSpPr>
      <xdr:spPr>
        <a:xfrm>
          <a:off x="97155" y="1791970"/>
          <a:ext cx="1655445" cy="132207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作成建設業者の商号名称を記入
建設ｷｬﾘｱｱｯﾌﾟｼｽﾃﾑを活用する場合にはIDを記入</a:t>
          </a:r>
        </a:p>
      </xdr:txBody>
    </xdr:sp>
    <xdr:clientData/>
  </xdr:twoCellAnchor>
  <xdr:twoCellAnchor>
    <xdr:from xmlns:xdr="http://schemas.openxmlformats.org/drawingml/2006/spreadsheetDrawing">
      <xdr:col>3</xdr:col>
      <xdr:colOff>1259205</xdr:colOff>
      <xdr:row>19</xdr:row>
      <xdr:rowOff>19685</xdr:rowOff>
    </xdr:from>
    <xdr:to xmlns:xdr="http://schemas.openxmlformats.org/drawingml/2006/spreadsheetDrawing">
      <xdr:col>3</xdr:col>
      <xdr:colOff>1259205</xdr:colOff>
      <xdr:row>19</xdr:row>
      <xdr:rowOff>381000</xdr:rowOff>
    </xdr:to>
    <xdr:sp macro="" textlink="">
      <xdr:nvSpPr>
        <xdr:cNvPr id="2" name="Line 1"/>
        <xdr:cNvSpPr/>
      </xdr:nvSpPr>
      <xdr:spPr>
        <a:xfrm>
          <a:off x="4932045" y="6837680"/>
          <a:ext cx="0" cy="361315"/>
        </a:xfrm>
        <a:prstGeom prst="line">
          <a:avLst/>
        </a:prstGeom>
        <a:noFill/>
        <a:ln w="2556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3</xdr:col>
      <xdr:colOff>1259205</xdr:colOff>
      <xdr:row>19</xdr:row>
      <xdr:rowOff>210820</xdr:rowOff>
    </xdr:from>
    <xdr:to xmlns:xdr="http://schemas.openxmlformats.org/drawingml/2006/spreadsheetDrawing">
      <xdr:col>4</xdr:col>
      <xdr:colOff>210185</xdr:colOff>
      <xdr:row>19</xdr:row>
      <xdr:rowOff>210820</xdr:rowOff>
    </xdr:to>
    <xdr:sp macro="" textlink="">
      <xdr:nvSpPr>
        <xdr:cNvPr id="3" name="Line 1"/>
        <xdr:cNvSpPr/>
      </xdr:nvSpPr>
      <xdr:spPr>
        <a:xfrm>
          <a:off x="4932045" y="7028815"/>
          <a:ext cx="982345" cy="0"/>
        </a:xfrm>
        <a:prstGeom prst="line">
          <a:avLst/>
        </a:prstGeom>
        <a:noFill/>
        <a:ln w="2556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4</xdr:col>
      <xdr:colOff>209550</xdr:colOff>
      <xdr:row>15</xdr:row>
      <xdr:rowOff>19685</xdr:rowOff>
    </xdr:from>
    <xdr:to xmlns:xdr="http://schemas.openxmlformats.org/drawingml/2006/spreadsheetDrawing">
      <xdr:col>4</xdr:col>
      <xdr:colOff>219075</xdr:colOff>
      <xdr:row>19</xdr:row>
      <xdr:rowOff>218440</xdr:rowOff>
    </xdr:to>
    <xdr:sp macro="" textlink="">
      <xdr:nvSpPr>
        <xdr:cNvPr id="4" name="Line 1"/>
        <xdr:cNvSpPr/>
      </xdr:nvSpPr>
      <xdr:spPr>
        <a:xfrm>
          <a:off x="5913755" y="5313680"/>
          <a:ext cx="9525" cy="1722755"/>
        </a:xfrm>
        <a:prstGeom prst="line">
          <a:avLst/>
        </a:prstGeom>
        <a:noFill/>
        <a:ln w="2556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4</xdr:col>
      <xdr:colOff>228600</xdr:colOff>
      <xdr:row>15</xdr:row>
      <xdr:rowOff>0</xdr:rowOff>
    </xdr:from>
    <xdr:to xmlns:xdr="http://schemas.openxmlformats.org/drawingml/2006/spreadsheetDrawing">
      <xdr:col>4</xdr:col>
      <xdr:colOff>334645</xdr:colOff>
      <xdr:row>15</xdr:row>
      <xdr:rowOff>0</xdr:rowOff>
    </xdr:to>
    <xdr:sp macro="" textlink="">
      <xdr:nvSpPr>
        <xdr:cNvPr id="5" name="Line 1"/>
        <xdr:cNvSpPr/>
      </xdr:nvSpPr>
      <xdr:spPr>
        <a:xfrm>
          <a:off x="5932805" y="5293995"/>
          <a:ext cx="106045" cy="0"/>
        </a:xfrm>
        <a:prstGeom prst="line">
          <a:avLst/>
        </a:prstGeom>
        <a:noFill/>
        <a:ln w="2556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4</xdr:col>
      <xdr:colOff>238125</xdr:colOff>
      <xdr:row>19</xdr:row>
      <xdr:rowOff>210820</xdr:rowOff>
    </xdr:from>
    <xdr:to xmlns:xdr="http://schemas.openxmlformats.org/drawingml/2006/spreadsheetDrawing">
      <xdr:col>6</xdr:col>
      <xdr:colOff>152400</xdr:colOff>
      <xdr:row>19</xdr:row>
      <xdr:rowOff>210820</xdr:rowOff>
    </xdr:to>
    <xdr:sp macro="" textlink="">
      <xdr:nvSpPr>
        <xdr:cNvPr id="6" name="Line 1"/>
        <xdr:cNvSpPr/>
      </xdr:nvSpPr>
      <xdr:spPr>
        <a:xfrm>
          <a:off x="5942330" y="7028815"/>
          <a:ext cx="2436495" cy="0"/>
        </a:xfrm>
        <a:prstGeom prst="line">
          <a:avLst/>
        </a:prstGeom>
        <a:noFill/>
        <a:ln w="2556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6</xdr:col>
      <xdr:colOff>171450</xdr:colOff>
      <xdr:row>10</xdr:row>
      <xdr:rowOff>229870</xdr:rowOff>
    </xdr:from>
    <xdr:to xmlns:xdr="http://schemas.openxmlformats.org/drawingml/2006/spreadsheetDrawing">
      <xdr:col>6</xdr:col>
      <xdr:colOff>311785</xdr:colOff>
      <xdr:row>10</xdr:row>
      <xdr:rowOff>229870</xdr:rowOff>
    </xdr:to>
    <xdr:sp macro="" textlink="">
      <xdr:nvSpPr>
        <xdr:cNvPr id="7" name="Line 1"/>
        <xdr:cNvSpPr/>
      </xdr:nvSpPr>
      <xdr:spPr>
        <a:xfrm>
          <a:off x="8397875" y="3618865"/>
          <a:ext cx="140335" cy="0"/>
        </a:xfrm>
        <a:prstGeom prst="line">
          <a:avLst/>
        </a:prstGeom>
        <a:noFill/>
        <a:ln w="2556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6</xdr:col>
      <xdr:colOff>161925</xdr:colOff>
      <xdr:row>23</xdr:row>
      <xdr:rowOff>278130</xdr:rowOff>
    </xdr:from>
    <xdr:to xmlns:xdr="http://schemas.openxmlformats.org/drawingml/2006/spreadsheetDrawing">
      <xdr:col>7</xdr:col>
      <xdr:colOff>10160</xdr:colOff>
      <xdr:row>23</xdr:row>
      <xdr:rowOff>278130</xdr:rowOff>
    </xdr:to>
    <xdr:sp macro="" textlink="">
      <xdr:nvSpPr>
        <xdr:cNvPr id="8" name="Line 1"/>
        <xdr:cNvSpPr/>
      </xdr:nvSpPr>
      <xdr:spPr>
        <a:xfrm>
          <a:off x="8388350" y="8620125"/>
          <a:ext cx="19494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6</xdr:col>
      <xdr:colOff>180975</xdr:colOff>
      <xdr:row>32</xdr:row>
      <xdr:rowOff>28575</xdr:rowOff>
    </xdr:from>
    <xdr:to xmlns:xdr="http://schemas.openxmlformats.org/drawingml/2006/spreadsheetDrawing">
      <xdr:col>7</xdr:col>
      <xdr:colOff>1270</xdr:colOff>
      <xdr:row>32</xdr:row>
      <xdr:rowOff>28575</xdr:rowOff>
    </xdr:to>
    <xdr:sp macro="" textlink="">
      <xdr:nvSpPr>
        <xdr:cNvPr id="9" name="Line 1"/>
        <xdr:cNvSpPr/>
      </xdr:nvSpPr>
      <xdr:spPr>
        <a:xfrm>
          <a:off x="8407400" y="11799570"/>
          <a:ext cx="16700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6</xdr:col>
      <xdr:colOff>171450</xdr:colOff>
      <xdr:row>10</xdr:row>
      <xdr:rowOff>248285</xdr:rowOff>
    </xdr:from>
    <xdr:to xmlns:xdr="http://schemas.openxmlformats.org/drawingml/2006/spreadsheetDrawing">
      <xdr:col>6</xdr:col>
      <xdr:colOff>180975</xdr:colOff>
      <xdr:row>19</xdr:row>
      <xdr:rowOff>219710</xdr:rowOff>
    </xdr:to>
    <xdr:sp macro="" textlink="">
      <xdr:nvSpPr>
        <xdr:cNvPr id="10" name="Line 1"/>
        <xdr:cNvSpPr/>
      </xdr:nvSpPr>
      <xdr:spPr>
        <a:xfrm>
          <a:off x="8397875" y="3637280"/>
          <a:ext cx="9525" cy="3400425"/>
        </a:xfrm>
        <a:prstGeom prst="line">
          <a:avLst/>
        </a:prstGeom>
        <a:noFill/>
        <a:ln w="2556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13</xdr:col>
      <xdr:colOff>0</xdr:colOff>
      <xdr:row>32</xdr:row>
      <xdr:rowOff>8890</xdr:rowOff>
    </xdr:from>
    <xdr:to xmlns:xdr="http://schemas.openxmlformats.org/drawingml/2006/spreadsheetDrawing">
      <xdr:col>13</xdr:col>
      <xdr:colOff>311785</xdr:colOff>
      <xdr:row>32</xdr:row>
      <xdr:rowOff>8890</xdr:rowOff>
    </xdr:to>
    <xdr:sp macro="" textlink="">
      <xdr:nvSpPr>
        <xdr:cNvPr id="11" name="Line 1"/>
        <xdr:cNvSpPr/>
      </xdr:nvSpPr>
      <xdr:spPr>
        <a:xfrm>
          <a:off x="11923395" y="11779885"/>
          <a:ext cx="31178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20</xdr:col>
      <xdr:colOff>19050</xdr:colOff>
      <xdr:row>23</xdr:row>
      <xdr:rowOff>278130</xdr:rowOff>
    </xdr:from>
    <xdr:to xmlns:xdr="http://schemas.openxmlformats.org/drawingml/2006/spreadsheetDrawing">
      <xdr:col>21</xdr:col>
      <xdr:colOff>1905</xdr:colOff>
      <xdr:row>23</xdr:row>
      <xdr:rowOff>278130</xdr:rowOff>
    </xdr:to>
    <xdr:sp macro="" textlink="">
      <xdr:nvSpPr>
        <xdr:cNvPr id="12" name="Line 1"/>
        <xdr:cNvSpPr/>
      </xdr:nvSpPr>
      <xdr:spPr>
        <a:xfrm>
          <a:off x="15850235" y="8620125"/>
          <a:ext cx="32956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27</xdr:col>
      <xdr:colOff>19050</xdr:colOff>
      <xdr:row>23</xdr:row>
      <xdr:rowOff>287020</xdr:rowOff>
    </xdr:from>
    <xdr:to xmlns:xdr="http://schemas.openxmlformats.org/drawingml/2006/spreadsheetDrawing">
      <xdr:col>27</xdr:col>
      <xdr:colOff>311785</xdr:colOff>
      <xdr:row>23</xdr:row>
      <xdr:rowOff>287020</xdr:rowOff>
    </xdr:to>
    <xdr:sp macro="" textlink="">
      <xdr:nvSpPr>
        <xdr:cNvPr id="13" name="Line 1"/>
        <xdr:cNvSpPr/>
      </xdr:nvSpPr>
      <xdr:spPr>
        <a:xfrm>
          <a:off x="19724370" y="8629015"/>
          <a:ext cx="29273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13</xdr:col>
      <xdr:colOff>0</xdr:colOff>
      <xdr:row>23</xdr:row>
      <xdr:rowOff>248285</xdr:rowOff>
    </xdr:from>
    <xdr:to xmlns:xdr="http://schemas.openxmlformats.org/drawingml/2006/spreadsheetDrawing">
      <xdr:col>14</xdr:col>
      <xdr:colOff>1905</xdr:colOff>
      <xdr:row>23</xdr:row>
      <xdr:rowOff>248285</xdr:rowOff>
    </xdr:to>
    <xdr:sp macro="" textlink="">
      <xdr:nvSpPr>
        <xdr:cNvPr id="14" name="Line 1"/>
        <xdr:cNvSpPr/>
      </xdr:nvSpPr>
      <xdr:spPr>
        <a:xfrm>
          <a:off x="11923395" y="8590280"/>
          <a:ext cx="34861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13</xdr:col>
      <xdr:colOff>10160</xdr:colOff>
      <xdr:row>10</xdr:row>
      <xdr:rowOff>191135</xdr:rowOff>
    </xdr:from>
    <xdr:to xmlns:xdr="http://schemas.openxmlformats.org/drawingml/2006/spreadsheetDrawing">
      <xdr:col>14</xdr:col>
      <xdr:colOff>10160</xdr:colOff>
      <xdr:row>10</xdr:row>
      <xdr:rowOff>191135</xdr:rowOff>
    </xdr:to>
    <xdr:sp macro="" textlink="">
      <xdr:nvSpPr>
        <xdr:cNvPr id="15" name="Line 1"/>
        <xdr:cNvSpPr/>
      </xdr:nvSpPr>
      <xdr:spPr>
        <a:xfrm>
          <a:off x="11933555" y="3580130"/>
          <a:ext cx="346710" cy="0"/>
        </a:xfrm>
        <a:prstGeom prst="line">
          <a:avLst/>
        </a:prstGeom>
        <a:noFill/>
        <a:ln w="2556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20</xdr:col>
      <xdr:colOff>19050</xdr:colOff>
      <xdr:row>10</xdr:row>
      <xdr:rowOff>191135</xdr:rowOff>
    </xdr:from>
    <xdr:to xmlns:xdr="http://schemas.openxmlformats.org/drawingml/2006/spreadsheetDrawing">
      <xdr:col>21</xdr:col>
      <xdr:colOff>1905</xdr:colOff>
      <xdr:row>10</xdr:row>
      <xdr:rowOff>191135</xdr:rowOff>
    </xdr:to>
    <xdr:sp macro="" textlink="">
      <xdr:nvSpPr>
        <xdr:cNvPr id="16" name="Line 1"/>
        <xdr:cNvSpPr/>
      </xdr:nvSpPr>
      <xdr:spPr>
        <a:xfrm>
          <a:off x="15850235" y="3580130"/>
          <a:ext cx="32956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27</xdr:col>
      <xdr:colOff>0</xdr:colOff>
      <xdr:row>10</xdr:row>
      <xdr:rowOff>229870</xdr:rowOff>
    </xdr:from>
    <xdr:to xmlns:xdr="http://schemas.openxmlformats.org/drawingml/2006/spreadsheetDrawing">
      <xdr:col>27</xdr:col>
      <xdr:colOff>311785</xdr:colOff>
      <xdr:row>10</xdr:row>
      <xdr:rowOff>229870</xdr:rowOff>
    </xdr:to>
    <xdr:sp macro="" textlink="">
      <xdr:nvSpPr>
        <xdr:cNvPr id="17" name="Line 1"/>
        <xdr:cNvSpPr/>
      </xdr:nvSpPr>
      <xdr:spPr>
        <a:xfrm>
          <a:off x="19705320" y="3618865"/>
          <a:ext cx="31178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20</xdr:col>
      <xdr:colOff>0</xdr:colOff>
      <xdr:row>32</xdr:row>
      <xdr:rowOff>28575</xdr:rowOff>
    </xdr:from>
    <xdr:to xmlns:xdr="http://schemas.openxmlformats.org/drawingml/2006/spreadsheetDrawing">
      <xdr:col>20</xdr:col>
      <xdr:colOff>311785</xdr:colOff>
      <xdr:row>32</xdr:row>
      <xdr:rowOff>28575</xdr:rowOff>
    </xdr:to>
    <xdr:sp macro="" textlink="">
      <xdr:nvSpPr>
        <xdr:cNvPr id="18" name="Line 1"/>
        <xdr:cNvSpPr/>
      </xdr:nvSpPr>
      <xdr:spPr>
        <a:xfrm>
          <a:off x="15831185" y="11799570"/>
          <a:ext cx="31178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27</xdr:col>
      <xdr:colOff>10160</xdr:colOff>
      <xdr:row>32</xdr:row>
      <xdr:rowOff>28575</xdr:rowOff>
    </xdr:from>
    <xdr:to xmlns:xdr="http://schemas.openxmlformats.org/drawingml/2006/spreadsheetDrawing">
      <xdr:col>28</xdr:col>
      <xdr:colOff>8890</xdr:colOff>
      <xdr:row>32</xdr:row>
      <xdr:rowOff>28575</xdr:rowOff>
    </xdr:to>
    <xdr:sp macro="" textlink="">
      <xdr:nvSpPr>
        <xdr:cNvPr id="19" name="Line 1"/>
        <xdr:cNvSpPr/>
      </xdr:nvSpPr>
      <xdr:spPr>
        <a:xfrm>
          <a:off x="19715480" y="1179957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6</xdr:col>
      <xdr:colOff>180975</xdr:colOff>
      <xdr:row>42</xdr:row>
      <xdr:rowOff>210820</xdr:rowOff>
    </xdr:from>
    <xdr:to xmlns:xdr="http://schemas.openxmlformats.org/drawingml/2006/spreadsheetDrawing">
      <xdr:col>7</xdr:col>
      <xdr:colOff>1905</xdr:colOff>
      <xdr:row>42</xdr:row>
      <xdr:rowOff>210820</xdr:rowOff>
    </xdr:to>
    <xdr:sp macro="" textlink="">
      <xdr:nvSpPr>
        <xdr:cNvPr id="20" name="Line 1"/>
        <xdr:cNvSpPr/>
      </xdr:nvSpPr>
      <xdr:spPr>
        <a:xfrm>
          <a:off x="8407400" y="15791815"/>
          <a:ext cx="1676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13</xdr:col>
      <xdr:colOff>10160</xdr:colOff>
      <xdr:row>42</xdr:row>
      <xdr:rowOff>191135</xdr:rowOff>
    </xdr:from>
    <xdr:to xmlns:xdr="http://schemas.openxmlformats.org/drawingml/2006/spreadsheetDrawing">
      <xdr:col>14</xdr:col>
      <xdr:colOff>10160</xdr:colOff>
      <xdr:row>42</xdr:row>
      <xdr:rowOff>191135</xdr:rowOff>
    </xdr:to>
    <xdr:sp macro="" textlink="">
      <xdr:nvSpPr>
        <xdr:cNvPr id="21" name="Line 1"/>
        <xdr:cNvSpPr/>
      </xdr:nvSpPr>
      <xdr:spPr>
        <a:xfrm>
          <a:off x="11933555" y="15772130"/>
          <a:ext cx="34671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20</xdr:col>
      <xdr:colOff>19050</xdr:colOff>
      <xdr:row>42</xdr:row>
      <xdr:rowOff>210820</xdr:rowOff>
    </xdr:from>
    <xdr:to xmlns:xdr="http://schemas.openxmlformats.org/drawingml/2006/spreadsheetDrawing">
      <xdr:col>21</xdr:col>
      <xdr:colOff>19050</xdr:colOff>
      <xdr:row>42</xdr:row>
      <xdr:rowOff>210820</xdr:rowOff>
    </xdr:to>
    <xdr:sp macro="" textlink="">
      <xdr:nvSpPr>
        <xdr:cNvPr id="22" name="Line 1"/>
        <xdr:cNvSpPr/>
      </xdr:nvSpPr>
      <xdr:spPr>
        <a:xfrm>
          <a:off x="15850235" y="15791815"/>
          <a:ext cx="34671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27</xdr:col>
      <xdr:colOff>10160</xdr:colOff>
      <xdr:row>42</xdr:row>
      <xdr:rowOff>200025</xdr:rowOff>
    </xdr:from>
    <xdr:to xmlns:xdr="http://schemas.openxmlformats.org/drawingml/2006/spreadsheetDrawing">
      <xdr:col>28</xdr:col>
      <xdr:colOff>8890</xdr:colOff>
      <xdr:row>42</xdr:row>
      <xdr:rowOff>200025</xdr:rowOff>
    </xdr:to>
    <xdr:sp macro="" textlink="">
      <xdr:nvSpPr>
        <xdr:cNvPr id="23" name="Line 1"/>
        <xdr:cNvSpPr/>
      </xdr:nvSpPr>
      <xdr:spPr>
        <a:xfrm>
          <a:off x="19715480" y="1578102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5</xdr:col>
      <xdr:colOff>1935480</xdr:colOff>
      <xdr:row>1</xdr:row>
      <xdr:rowOff>162560</xdr:rowOff>
    </xdr:from>
    <xdr:to xmlns:xdr="http://schemas.openxmlformats.org/drawingml/2006/spreadsheetDrawing">
      <xdr:col>12</xdr:col>
      <xdr:colOff>419100</xdr:colOff>
      <xdr:row>3</xdr:row>
      <xdr:rowOff>290830</xdr:rowOff>
    </xdr:to>
    <xdr:sp macro="" textlink="">
      <xdr:nvSpPr>
        <xdr:cNvPr id="25" name="CustomShape 1"/>
        <xdr:cNvSpPr>
          <a:spLocks noChangeArrowheads="1"/>
        </xdr:cNvSpPr>
      </xdr:nvSpPr>
      <xdr:spPr>
        <a:xfrm>
          <a:off x="8011795" y="448310"/>
          <a:ext cx="2747645" cy="69977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作成建設業者が発注者と締結した契約書に記載された工期を記入</a:t>
          </a:r>
        </a:p>
      </xdr:txBody>
    </xdr:sp>
    <xdr:clientData/>
  </xdr:twoCellAnchor>
  <xdr:twoCellAnchor>
    <xdr:from xmlns:xdr="http://schemas.openxmlformats.org/drawingml/2006/spreadsheetDrawing">
      <xdr:col>8</xdr:col>
      <xdr:colOff>311785</xdr:colOff>
      <xdr:row>3</xdr:row>
      <xdr:rowOff>252095</xdr:rowOff>
    </xdr:from>
    <xdr:to xmlns:xdr="http://schemas.openxmlformats.org/drawingml/2006/spreadsheetDrawing">
      <xdr:col>9</xdr:col>
      <xdr:colOff>8255</xdr:colOff>
      <xdr:row>4</xdr:row>
      <xdr:rowOff>102235</xdr:rowOff>
    </xdr:to>
    <xdr:cxnSp macro="">
      <xdr:nvCxnSpPr>
        <xdr:cNvPr id="26" name="Line 1"/>
        <xdr:cNvCxnSpPr/>
      </xdr:nvCxnSpPr>
      <xdr:spPr>
        <a:xfrm flipH="1">
          <a:off x="9231630" y="1109345"/>
          <a:ext cx="43180" cy="25971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5</xdr:col>
      <xdr:colOff>199390</xdr:colOff>
      <xdr:row>7</xdr:row>
      <xdr:rowOff>85725</xdr:rowOff>
    </xdr:from>
    <xdr:to xmlns:xdr="http://schemas.openxmlformats.org/drawingml/2006/spreadsheetDrawing">
      <xdr:col>5</xdr:col>
      <xdr:colOff>1935480</xdr:colOff>
      <xdr:row>10</xdr:row>
      <xdr:rowOff>26670</xdr:rowOff>
    </xdr:to>
    <xdr:sp macro="" textlink="">
      <xdr:nvSpPr>
        <xdr:cNvPr id="28" name="CustomShape 1"/>
        <xdr:cNvSpPr>
          <a:spLocks noChangeArrowheads="1"/>
        </xdr:cNvSpPr>
      </xdr:nvSpPr>
      <xdr:spPr>
        <a:xfrm>
          <a:off x="6275705" y="2293620"/>
          <a:ext cx="1736090" cy="112204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一次下請を監督するために作成建設業者が監督員を置いた場合に氏名を記入</a:t>
          </a:r>
        </a:p>
      </xdr:txBody>
    </xdr:sp>
    <xdr:clientData/>
  </xdr:twoCellAnchor>
  <xdr:twoCellAnchor>
    <xdr:from xmlns:xdr="http://schemas.openxmlformats.org/drawingml/2006/spreadsheetDrawing">
      <xdr:col>0</xdr:col>
      <xdr:colOff>95250</xdr:colOff>
      <xdr:row>9</xdr:row>
      <xdr:rowOff>191135</xdr:rowOff>
    </xdr:from>
    <xdr:to xmlns:xdr="http://schemas.openxmlformats.org/drawingml/2006/spreadsheetDrawing">
      <xdr:col>0</xdr:col>
      <xdr:colOff>1752600</xdr:colOff>
      <xdr:row>11</xdr:row>
      <xdr:rowOff>304800</xdr:rowOff>
    </xdr:to>
    <xdr:sp macro="" textlink="">
      <xdr:nvSpPr>
        <xdr:cNvPr id="29" name="CustomShape 1"/>
        <xdr:cNvSpPr>
          <a:spLocks noChangeArrowheads="1"/>
        </xdr:cNvSpPr>
      </xdr:nvSpPr>
      <xdr:spPr>
        <a:xfrm>
          <a:off x="95250" y="3199130"/>
          <a:ext cx="1657350" cy="87566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作成建設業者が置いた監理（主任）技術者の氏名を記入</a:t>
          </a:r>
        </a:p>
      </xdr:txBody>
    </xdr:sp>
    <xdr:clientData/>
  </xdr:twoCellAnchor>
  <xdr:twoCellAnchor>
    <xdr:from xmlns:xdr="http://schemas.openxmlformats.org/drawingml/2006/spreadsheetDrawing">
      <xdr:col>5</xdr:col>
      <xdr:colOff>172085</xdr:colOff>
      <xdr:row>10</xdr:row>
      <xdr:rowOff>114935</xdr:rowOff>
    </xdr:from>
    <xdr:to xmlns:xdr="http://schemas.openxmlformats.org/drawingml/2006/spreadsheetDrawing">
      <xdr:col>5</xdr:col>
      <xdr:colOff>1927225</xdr:colOff>
      <xdr:row>13</xdr:row>
      <xdr:rowOff>93980</xdr:rowOff>
    </xdr:to>
    <xdr:sp macro="" textlink="">
      <xdr:nvSpPr>
        <xdr:cNvPr id="30" name="CustomShape 1"/>
        <xdr:cNvSpPr>
          <a:spLocks noChangeArrowheads="1"/>
        </xdr:cNvSpPr>
      </xdr:nvSpPr>
      <xdr:spPr>
        <a:xfrm>
          <a:off x="6248400" y="3503930"/>
          <a:ext cx="1755140" cy="112204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作成建設業者が監理技術者補佐を置いた場合に氏名を記入</a:t>
          </a:r>
        </a:p>
      </xdr:txBody>
    </xdr:sp>
    <xdr:clientData/>
  </xdr:twoCellAnchor>
  <xdr:twoCellAnchor>
    <xdr:from xmlns:xdr="http://schemas.openxmlformats.org/drawingml/2006/spreadsheetDrawing">
      <xdr:col>0</xdr:col>
      <xdr:colOff>1752600</xdr:colOff>
      <xdr:row>8</xdr:row>
      <xdr:rowOff>198755</xdr:rowOff>
    </xdr:from>
    <xdr:to xmlns:xdr="http://schemas.openxmlformats.org/drawingml/2006/spreadsheetDrawing">
      <xdr:col>1</xdr:col>
      <xdr:colOff>8890</xdr:colOff>
      <xdr:row>8</xdr:row>
      <xdr:rowOff>208915</xdr:rowOff>
    </xdr:to>
    <xdr:cxnSp macro="">
      <xdr:nvCxnSpPr>
        <xdr:cNvPr id="31" name="Line 1"/>
        <xdr:cNvCxnSpPr/>
      </xdr:nvCxnSpPr>
      <xdr:spPr>
        <a:xfrm flipV="1">
          <a:off x="1752600" y="2825750"/>
          <a:ext cx="203200" cy="1016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1752600</xdr:colOff>
      <xdr:row>10</xdr:row>
      <xdr:rowOff>198755</xdr:rowOff>
    </xdr:from>
    <xdr:to xmlns:xdr="http://schemas.openxmlformats.org/drawingml/2006/spreadsheetDrawing">
      <xdr:col>1</xdr:col>
      <xdr:colOff>8890</xdr:colOff>
      <xdr:row>10</xdr:row>
      <xdr:rowOff>208915</xdr:rowOff>
    </xdr:to>
    <xdr:cxnSp macro="">
      <xdr:nvCxnSpPr>
        <xdr:cNvPr id="32" name="Line 1"/>
        <xdr:cNvCxnSpPr/>
      </xdr:nvCxnSpPr>
      <xdr:spPr>
        <a:xfrm flipV="1">
          <a:off x="1752600" y="3587750"/>
          <a:ext cx="203200" cy="1016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3</xdr:col>
      <xdr:colOff>1828800</xdr:colOff>
      <xdr:row>8</xdr:row>
      <xdr:rowOff>258445</xdr:rowOff>
    </xdr:from>
    <xdr:to xmlns:xdr="http://schemas.openxmlformats.org/drawingml/2006/spreadsheetDrawing">
      <xdr:col>5</xdr:col>
      <xdr:colOff>191135</xdr:colOff>
      <xdr:row>9</xdr:row>
      <xdr:rowOff>218440</xdr:rowOff>
    </xdr:to>
    <xdr:cxnSp macro="">
      <xdr:nvCxnSpPr>
        <xdr:cNvPr id="33" name="Line 1"/>
        <xdr:cNvCxnSpPr/>
      </xdr:nvCxnSpPr>
      <xdr:spPr>
        <a:xfrm flipH="1">
          <a:off x="5501640" y="2885440"/>
          <a:ext cx="765810" cy="34099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3</xdr:col>
      <xdr:colOff>1828800</xdr:colOff>
      <xdr:row>11</xdr:row>
      <xdr:rowOff>152400</xdr:rowOff>
    </xdr:from>
    <xdr:to xmlns:xdr="http://schemas.openxmlformats.org/drawingml/2006/spreadsheetDrawing">
      <xdr:col>5</xdr:col>
      <xdr:colOff>115570</xdr:colOff>
      <xdr:row>11</xdr:row>
      <xdr:rowOff>218440</xdr:rowOff>
    </xdr:to>
    <xdr:cxnSp macro="">
      <xdr:nvCxnSpPr>
        <xdr:cNvPr id="34" name="Line 1"/>
        <xdr:cNvCxnSpPr/>
      </xdr:nvCxnSpPr>
      <xdr:spPr>
        <a:xfrm flipH="1">
          <a:off x="5501640" y="3922395"/>
          <a:ext cx="690245" cy="6604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104775</xdr:colOff>
      <xdr:row>12</xdr:row>
      <xdr:rowOff>47625</xdr:rowOff>
    </xdr:from>
    <xdr:to xmlns:xdr="http://schemas.openxmlformats.org/drawingml/2006/spreadsheetDrawing">
      <xdr:col>0</xdr:col>
      <xdr:colOff>1752600</xdr:colOff>
      <xdr:row>15</xdr:row>
      <xdr:rowOff>200025</xdr:rowOff>
    </xdr:to>
    <xdr:sp macro="" textlink="">
      <xdr:nvSpPr>
        <xdr:cNvPr id="35" name="CustomShape 1"/>
        <xdr:cNvSpPr>
          <a:spLocks noChangeArrowheads="1"/>
        </xdr:cNvSpPr>
      </xdr:nvSpPr>
      <xdr:spPr>
        <a:xfrm>
          <a:off x="104775" y="4198620"/>
          <a:ext cx="1647825" cy="129540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作成建設業者が専門技術者を置いた場合に氏名及び担当する工事内容をを具体的に記入</a:t>
          </a:r>
        </a:p>
      </xdr:txBody>
    </xdr:sp>
    <xdr:clientData/>
  </xdr:twoCellAnchor>
  <xdr:twoCellAnchor>
    <xdr:from xmlns:xdr="http://schemas.openxmlformats.org/drawingml/2006/spreadsheetDrawing">
      <xdr:col>0</xdr:col>
      <xdr:colOff>1752600</xdr:colOff>
      <xdr:row>12</xdr:row>
      <xdr:rowOff>228600</xdr:rowOff>
    </xdr:from>
    <xdr:to xmlns:xdr="http://schemas.openxmlformats.org/drawingml/2006/spreadsheetDrawing">
      <xdr:col>1</xdr:col>
      <xdr:colOff>8890</xdr:colOff>
      <xdr:row>12</xdr:row>
      <xdr:rowOff>237490</xdr:rowOff>
    </xdr:to>
    <xdr:cxnSp macro="">
      <xdr:nvCxnSpPr>
        <xdr:cNvPr id="36" name="Line 1"/>
        <xdr:cNvCxnSpPr/>
      </xdr:nvCxnSpPr>
      <xdr:spPr>
        <a:xfrm flipV="1">
          <a:off x="1752600" y="4379595"/>
          <a:ext cx="203200" cy="889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1752600</xdr:colOff>
      <xdr:row>12</xdr:row>
      <xdr:rowOff>278130</xdr:rowOff>
    </xdr:from>
    <xdr:to xmlns:xdr="http://schemas.openxmlformats.org/drawingml/2006/spreadsheetDrawing">
      <xdr:col>0</xdr:col>
      <xdr:colOff>1752600</xdr:colOff>
      <xdr:row>14</xdr:row>
      <xdr:rowOff>113665</xdr:rowOff>
    </xdr:to>
    <xdr:cxnSp macro="">
      <xdr:nvCxnSpPr>
        <xdr:cNvPr id="37" name="Line 1"/>
        <xdr:cNvCxnSpPr/>
      </xdr:nvCxnSpPr>
      <xdr:spPr>
        <a:xfrm>
          <a:off x="1752600" y="4429125"/>
          <a:ext cx="0" cy="59753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458470</xdr:colOff>
      <xdr:row>24</xdr:row>
      <xdr:rowOff>334645</xdr:rowOff>
    </xdr:from>
    <xdr:to xmlns:xdr="http://schemas.openxmlformats.org/drawingml/2006/spreadsheetDrawing">
      <xdr:col>3</xdr:col>
      <xdr:colOff>1602740</xdr:colOff>
      <xdr:row>34</xdr:row>
      <xdr:rowOff>46355</xdr:rowOff>
    </xdr:to>
    <xdr:sp macro="" textlink="">
      <xdr:nvSpPr>
        <xdr:cNvPr id="38" name="CustomShape 1"/>
        <xdr:cNvSpPr>
          <a:spLocks noChangeArrowheads="1"/>
        </xdr:cNvSpPr>
      </xdr:nvSpPr>
      <xdr:spPr>
        <a:xfrm>
          <a:off x="458470" y="9057640"/>
          <a:ext cx="4817110" cy="352171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〇参考</a:t>
          </a:r>
        </a:p>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・専門技術者は、土木一式工事又は建築一式工事を請け負った業者が、その一部を自ら施工する場合等に配置する必要があります。（建設業法）</a:t>
          </a:r>
        </a:p>
        <a:p>
          <a:pPr algn="l">
            <a:lnSpc>
              <a:spcPts val="187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・統括安全衛生責任者は、特定元方事業者の従業員と関係請負人の従業員の合計が</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Calibri"/>
            </a:rPr>
            <a:t>50</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人以上（ずい道建設、一定の橋梁建設など特定の仕事では</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Calibri"/>
            </a:rPr>
            <a:t>30</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人以上）の場合、選任する必要があります。（労働安全衛生法）</a:t>
          </a:r>
        </a:p>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・元方安全衛生管理者は、統括安全衛生責任者を選任しなければならない場合において、事業者が選任する必要があります。（労働安全衛生法）</a:t>
          </a:r>
        </a:p>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・安全衛生責任者は、特定元方事業者（元請）が統括安全衛生責任者を選任しなければならない場合において、仕事を自ら行う関係請負人（下請負人）が各々選任する必要があります。（労働安全衛生法）</a:t>
          </a:r>
        </a:p>
        <a:p>
          <a:pPr algn="l"/>
          <a:endParaRPr/>
        </a:p>
      </xdr:txBody>
    </xdr:sp>
    <xdr:clientData/>
  </xdr:twoCellAnchor>
  <xdr:twoCellAnchor>
    <xdr:from xmlns:xdr="http://schemas.openxmlformats.org/drawingml/2006/spreadsheetDrawing">
      <xdr:col>17</xdr:col>
      <xdr:colOff>304800</xdr:colOff>
      <xdr:row>0</xdr:row>
      <xdr:rowOff>29210</xdr:rowOff>
    </xdr:from>
    <xdr:to xmlns:xdr="http://schemas.openxmlformats.org/drawingml/2006/spreadsheetDrawing">
      <xdr:col>36</xdr:col>
      <xdr:colOff>617220</xdr:colOff>
      <xdr:row>6</xdr:row>
      <xdr:rowOff>113665</xdr:rowOff>
    </xdr:to>
    <xdr:sp macro="" textlink="">
      <xdr:nvSpPr>
        <xdr:cNvPr id="39" name="CustomShape 1"/>
        <xdr:cNvSpPr>
          <a:spLocks noChangeArrowheads="1"/>
        </xdr:cNvSpPr>
      </xdr:nvSpPr>
      <xdr:spPr>
        <a:xfrm>
          <a:off x="13682345" y="29210"/>
          <a:ext cx="11868785" cy="187325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〇注意事項</a:t>
          </a:r>
        </a:p>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１　建設業法では施工体系図の様式は定められていませんので、　この様式によらなくても構いません。</a:t>
          </a:r>
        </a:p>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２　記入欄の着色部は、建設業法施行規則で定められた記載事項です。</a:t>
          </a:r>
        </a:p>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３　説明書きに着色がないものは、技術者等を置かない場合もあるので、その際は記載不要です。</a:t>
          </a:r>
        </a:p>
        <a:p>
          <a:pPr algn="l">
            <a:lnSpc>
              <a:spcPts val="187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４　下請負人が建設業の許可を受けていない場合には、下請負人に関する主任技術者及び専門技術者等については</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記載不要です。</a:t>
          </a:r>
        </a:p>
        <a:p>
          <a:pPr algn="l">
            <a:lnSpc>
              <a:spcPts val="187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なお、建設業の許可を受けている場合には、特定専門工事に該当する場合を除き、金額に関わらず主任技術者の配置が必要です。</a:t>
          </a:r>
        </a:p>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５　公共工事で下請負契約を締結した場合は、全ての工事で施工体系図の作成が必要です。</a:t>
          </a:r>
        </a:p>
      </xdr:txBody>
    </xdr:sp>
    <xdr:clientData/>
  </xdr:twoCellAnchor>
  <xdr:twoCellAnchor>
    <xdr:from xmlns:xdr="http://schemas.openxmlformats.org/drawingml/2006/spreadsheetDrawing">
      <xdr:col>0</xdr:col>
      <xdr:colOff>104775</xdr:colOff>
      <xdr:row>16</xdr:row>
      <xdr:rowOff>143510</xdr:rowOff>
    </xdr:from>
    <xdr:to xmlns:xdr="http://schemas.openxmlformats.org/drawingml/2006/spreadsheetDrawing">
      <xdr:col>0</xdr:col>
      <xdr:colOff>1752600</xdr:colOff>
      <xdr:row>19</xdr:row>
      <xdr:rowOff>85090</xdr:rowOff>
    </xdr:to>
    <xdr:sp macro="" textlink="">
      <xdr:nvSpPr>
        <xdr:cNvPr id="40" name="CustomShape 1"/>
        <xdr:cNvSpPr>
          <a:spLocks noChangeArrowheads="1"/>
        </xdr:cNvSpPr>
      </xdr:nvSpPr>
      <xdr:spPr>
        <a:xfrm>
          <a:off x="104775" y="5818505"/>
          <a:ext cx="1647825" cy="108458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作成建設業者が統括安全衛生責任者を置いた場合に氏名を記入</a:t>
          </a:r>
        </a:p>
      </xdr:txBody>
    </xdr:sp>
    <xdr:clientData/>
  </xdr:twoCellAnchor>
  <xdr:twoCellAnchor>
    <xdr:from xmlns:xdr="http://schemas.openxmlformats.org/drawingml/2006/spreadsheetDrawing">
      <xdr:col>0</xdr:col>
      <xdr:colOff>1725930</xdr:colOff>
      <xdr:row>17</xdr:row>
      <xdr:rowOff>152400</xdr:rowOff>
    </xdr:from>
    <xdr:to xmlns:xdr="http://schemas.openxmlformats.org/drawingml/2006/spreadsheetDrawing">
      <xdr:col>2</xdr:col>
      <xdr:colOff>1332865</xdr:colOff>
      <xdr:row>17</xdr:row>
      <xdr:rowOff>218440</xdr:rowOff>
    </xdr:to>
    <xdr:cxnSp macro="">
      <xdr:nvCxnSpPr>
        <xdr:cNvPr id="41" name="Line 1"/>
        <xdr:cNvCxnSpPr/>
      </xdr:nvCxnSpPr>
      <xdr:spPr>
        <a:xfrm>
          <a:off x="1725930" y="6208395"/>
          <a:ext cx="1798955" cy="6604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5</xdr:col>
      <xdr:colOff>144780</xdr:colOff>
      <xdr:row>20</xdr:row>
      <xdr:rowOff>238760</xdr:rowOff>
    </xdr:from>
    <xdr:to xmlns:xdr="http://schemas.openxmlformats.org/drawingml/2006/spreadsheetDrawing">
      <xdr:col>5</xdr:col>
      <xdr:colOff>1822450</xdr:colOff>
      <xdr:row>23</xdr:row>
      <xdr:rowOff>189865</xdr:rowOff>
    </xdr:to>
    <xdr:sp macro="" textlink="">
      <xdr:nvSpPr>
        <xdr:cNvPr id="42" name="CustomShape 1"/>
        <xdr:cNvSpPr>
          <a:spLocks noChangeArrowheads="1"/>
        </xdr:cNvSpPr>
      </xdr:nvSpPr>
      <xdr:spPr>
        <a:xfrm>
          <a:off x="6221095" y="7437755"/>
          <a:ext cx="1677670" cy="109410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作成建設業者が元方安全衛生管理者を置いた場合に氏名を記入</a:t>
          </a:r>
        </a:p>
      </xdr:txBody>
    </xdr:sp>
    <xdr:clientData/>
  </xdr:twoCellAnchor>
  <xdr:twoCellAnchor>
    <xdr:from xmlns:xdr="http://schemas.openxmlformats.org/drawingml/2006/spreadsheetDrawing">
      <xdr:col>5</xdr:col>
      <xdr:colOff>838835</xdr:colOff>
      <xdr:row>16</xdr:row>
      <xdr:rowOff>26670</xdr:rowOff>
    </xdr:from>
    <xdr:to xmlns:xdr="http://schemas.openxmlformats.org/drawingml/2006/spreadsheetDrawing">
      <xdr:col>5</xdr:col>
      <xdr:colOff>838835</xdr:colOff>
      <xdr:row>20</xdr:row>
      <xdr:rowOff>151130</xdr:rowOff>
    </xdr:to>
    <xdr:cxnSp macro="">
      <xdr:nvCxnSpPr>
        <xdr:cNvPr id="43" name="Line 1"/>
        <xdr:cNvCxnSpPr/>
      </xdr:nvCxnSpPr>
      <xdr:spPr>
        <a:xfrm flipV="1">
          <a:off x="6915150" y="5701665"/>
          <a:ext cx="0" cy="164846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xdr:col>
      <xdr:colOff>47625</xdr:colOff>
      <xdr:row>29</xdr:row>
      <xdr:rowOff>278130</xdr:rowOff>
    </xdr:from>
    <xdr:to xmlns:xdr="http://schemas.openxmlformats.org/drawingml/2006/spreadsheetDrawing">
      <xdr:col>6</xdr:col>
      <xdr:colOff>56515</xdr:colOff>
      <xdr:row>31</xdr:row>
      <xdr:rowOff>304800</xdr:rowOff>
    </xdr:to>
    <xdr:sp macro="" textlink="">
      <xdr:nvSpPr>
        <xdr:cNvPr id="44" name="CustomShape 1"/>
        <xdr:cNvSpPr>
          <a:spLocks noChangeArrowheads="1"/>
        </xdr:cNvSpPr>
      </xdr:nvSpPr>
      <xdr:spPr>
        <a:xfrm>
          <a:off x="5751830" y="10906125"/>
          <a:ext cx="2531110" cy="78867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下請負人の商号名称を記入</a:t>
          </a:r>
        </a:p>
        <a:p>
          <a:pPr algn="l">
            <a:lnSpc>
              <a:spcPts val="187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建設ｷｬﾘｱｱｯﾌﾟｼｽﾃﾑを活用する場合には</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Calibri"/>
            </a:rPr>
            <a:t>ID</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を記入</a:t>
          </a:r>
        </a:p>
      </xdr:txBody>
    </xdr:sp>
    <xdr:clientData/>
  </xdr:twoCellAnchor>
  <xdr:twoCellAnchor>
    <xdr:from xmlns:xdr="http://schemas.openxmlformats.org/drawingml/2006/spreadsheetDrawing">
      <xdr:col>4</xdr:col>
      <xdr:colOff>29210</xdr:colOff>
      <xdr:row>24</xdr:row>
      <xdr:rowOff>182245</xdr:rowOff>
    </xdr:from>
    <xdr:to xmlns:xdr="http://schemas.openxmlformats.org/drawingml/2006/spreadsheetDrawing">
      <xdr:col>6</xdr:col>
      <xdr:colOff>57150</xdr:colOff>
      <xdr:row>26</xdr:row>
      <xdr:rowOff>228600</xdr:rowOff>
    </xdr:to>
    <xdr:sp macro="" textlink="">
      <xdr:nvSpPr>
        <xdr:cNvPr id="45" name="CustomShape 1"/>
        <xdr:cNvSpPr>
          <a:spLocks noChangeArrowheads="1"/>
        </xdr:cNvSpPr>
      </xdr:nvSpPr>
      <xdr:spPr>
        <a:xfrm>
          <a:off x="5733415" y="8905240"/>
          <a:ext cx="2550160" cy="80835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下請負人が請け負った建設工事の具体的内容を記入</a:t>
          </a:r>
        </a:p>
      </xdr:txBody>
    </xdr:sp>
    <xdr:clientData/>
  </xdr:twoCellAnchor>
  <xdr:twoCellAnchor>
    <xdr:from xmlns:xdr="http://schemas.openxmlformats.org/drawingml/2006/spreadsheetDrawing">
      <xdr:col>4</xdr:col>
      <xdr:colOff>47625</xdr:colOff>
      <xdr:row>32</xdr:row>
      <xdr:rowOff>114935</xdr:rowOff>
    </xdr:from>
    <xdr:to xmlns:xdr="http://schemas.openxmlformats.org/drawingml/2006/spreadsheetDrawing">
      <xdr:col>6</xdr:col>
      <xdr:colOff>56515</xdr:colOff>
      <xdr:row>33</xdr:row>
      <xdr:rowOff>381000</xdr:rowOff>
    </xdr:to>
    <xdr:sp macro="" textlink="">
      <xdr:nvSpPr>
        <xdr:cNvPr id="46" name="CustomShape 1"/>
        <xdr:cNvSpPr>
          <a:spLocks noChangeArrowheads="1"/>
        </xdr:cNvSpPr>
      </xdr:nvSpPr>
      <xdr:spPr>
        <a:xfrm>
          <a:off x="5751830" y="11885930"/>
          <a:ext cx="2531110" cy="64706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下請負人の建設業の許可番号を記入</a:t>
          </a:r>
        </a:p>
      </xdr:txBody>
    </xdr:sp>
    <xdr:clientData/>
  </xdr:twoCellAnchor>
  <xdr:twoCellAnchor>
    <xdr:from xmlns:xdr="http://schemas.openxmlformats.org/drawingml/2006/spreadsheetDrawing">
      <xdr:col>4</xdr:col>
      <xdr:colOff>67310</xdr:colOff>
      <xdr:row>34</xdr:row>
      <xdr:rowOff>238760</xdr:rowOff>
    </xdr:from>
    <xdr:to xmlns:xdr="http://schemas.openxmlformats.org/drawingml/2006/spreadsheetDrawing">
      <xdr:col>6</xdr:col>
      <xdr:colOff>75565</xdr:colOff>
      <xdr:row>36</xdr:row>
      <xdr:rowOff>257175</xdr:rowOff>
    </xdr:to>
    <xdr:sp macro="" textlink="">
      <xdr:nvSpPr>
        <xdr:cNvPr id="47" name="CustomShape 1"/>
        <xdr:cNvSpPr>
          <a:spLocks noChangeArrowheads="1"/>
        </xdr:cNvSpPr>
      </xdr:nvSpPr>
      <xdr:spPr>
        <a:xfrm>
          <a:off x="5771515" y="12771755"/>
          <a:ext cx="2530475" cy="78041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87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下請負人の建設業許可の種類（一般建設業</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Calibri"/>
            </a:rPr>
            <a:t>or</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特定建設業）を記入</a:t>
          </a:r>
        </a:p>
      </xdr:txBody>
    </xdr:sp>
    <xdr:clientData/>
  </xdr:twoCellAnchor>
  <xdr:twoCellAnchor>
    <xdr:from xmlns:xdr="http://schemas.openxmlformats.org/drawingml/2006/spreadsheetDrawing">
      <xdr:col>4</xdr:col>
      <xdr:colOff>38100</xdr:colOff>
      <xdr:row>40</xdr:row>
      <xdr:rowOff>334645</xdr:rowOff>
    </xdr:from>
    <xdr:to xmlns:xdr="http://schemas.openxmlformats.org/drawingml/2006/spreadsheetDrawing">
      <xdr:col>6</xdr:col>
      <xdr:colOff>46990</xdr:colOff>
      <xdr:row>42</xdr:row>
      <xdr:rowOff>151130</xdr:rowOff>
    </xdr:to>
    <xdr:sp macro="" textlink="">
      <xdr:nvSpPr>
        <xdr:cNvPr id="48" name="CustomShape 1"/>
        <xdr:cNvSpPr>
          <a:spLocks noChangeArrowheads="1"/>
        </xdr:cNvSpPr>
      </xdr:nvSpPr>
      <xdr:spPr>
        <a:xfrm>
          <a:off x="5742305" y="15153640"/>
          <a:ext cx="2531110" cy="57848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下請負人が安全衛生責任者を置いた場合に氏名を記入</a:t>
          </a:r>
        </a:p>
      </xdr:txBody>
    </xdr:sp>
    <xdr:clientData/>
  </xdr:twoCellAnchor>
  <xdr:twoCellAnchor>
    <xdr:from xmlns:xdr="http://schemas.openxmlformats.org/drawingml/2006/spreadsheetDrawing">
      <xdr:col>4</xdr:col>
      <xdr:colOff>29210</xdr:colOff>
      <xdr:row>42</xdr:row>
      <xdr:rowOff>295910</xdr:rowOff>
    </xdr:from>
    <xdr:to xmlns:xdr="http://schemas.openxmlformats.org/drawingml/2006/spreadsheetDrawing">
      <xdr:col>6</xdr:col>
      <xdr:colOff>38100</xdr:colOff>
      <xdr:row>46</xdr:row>
      <xdr:rowOff>266065</xdr:rowOff>
    </xdr:to>
    <xdr:sp macro="" textlink="">
      <xdr:nvSpPr>
        <xdr:cNvPr id="49" name="CustomShape 1"/>
        <xdr:cNvSpPr>
          <a:spLocks noChangeArrowheads="1"/>
        </xdr:cNvSpPr>
      </xdr:nvSpPr>
      <xdr:spPr>
        <a:xfrm>
          <a:off x="5733415" y="15876905"/>
          <a:ext cx="2531110" cy="149415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下請負人が主任技術者を置いた場合に氏名を記入</a:t>
          </a:r>
        </a:p>
        <a:p>
          <a:pPr algn="l">
            <a:lnSpc>
              <a:spcPts val="187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特定専門工事（下請代金の合計額が</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Calibri"/>
            </a:rPr>
            <a:t>3,500</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万円未満の「鉄筋工事」及び「型枠工事」）の該当の有無を記入</a:t>
          </a:r>
        </a:p>
      </xdr:txBody>
    </xdr:sp>
    <xdr:clientData/>
  </xdr:twoCellAnchor>
  <xdr:twoCellAnchor>
    <xdr:from xmlns:xdr="http://schemas.openxmlformats.org/drawingml/2006/spreadsheetDrawing">
      <xdr:col>4</xdr:col>
      <xdr:colOff>29210</xdr:colOff>
      <xdr:row>27</xdr:row>
      <xdr:rowOff>0</xdr:rowOff>
    </xdr:from>
    <xdr:to xmlns:xdr="http://schemas.openxmlformats.org/drawingml/2006/spreadsheetDrawing">
      <xdr:col>6</xdr:col>
      <xdr:colOff>57150</xdr:colOff>
      <xdr:row>29</xdr:row>
      <xdr:rowOff>46355</xdr:rowOff>
    </xdr:to>
    <xdr:sp macro="" textlink="">
      <xdr:nvSpPr>
        <xdr:cNvPr id="50" name="CustomShape 1"/>
        <xdr:cNvSpPr>
          <a:spLocks noChangeArrowheads="1"/>
        </xdr:cNvSpPr>
      </xdr:nvSpPr>
      <xdr:spPr>
        <a:xfrm>
          <a:off x="5733415" y="9865995"/>
          <a:ext cx="2550160" cy="80835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下請負人が請け負った建設工事の契約書に記載された工期を記入</a:t>
          </a:r>
        </a:p>
      </xdr:txBody>
    </xdr:sp>
    <xdr:clientData/>
  </xdr:twoCellAnchor>
  <xdr:twoCellAnchor>
    <xdr:from xmlns:xdr="http://schemas.openxmlformats.org/drawingml/2006/spreadsheetDrawing">
      <xdr:col>4</xdr:col>
      <xdr:colOff>38100</xdr:colOff>
      <xdr:row>47</xdr:row>
      <xdr:rowOff>114935</xdr:rowOff>
    </xdr:from>
    <xdr:to xmlns:xdr="http://schemas.openxmlformats.org/drawingml/2006/spreadsheetDrawing">
      <xdr:col>6</xdr:col>
      <xdr:colOff>46990</xdr:colOff>
      <xdr:row>49</xdr:row>
      <xdr:rowOff>304800</xdr:rowOff>
    </xdr:to>
    <xdr:sp macro="" textlink="">
      <xdr:nvSpPr>
        <xdr:cNvPr id="51" name="CustomShape 1"/>
        <xdr:cNvSpPr>
          <a:spLocks noChangeArrowheads="1"/>
        </xdr:cNvSpPr>
      </xdr:nvSpPr>
      <xdr:spPr>
        <a:xfrm>
          <a:off x="5742305" y="17600930"/>
          <a:ext cx="2531110" cy="95186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下請負人が専門技術者を置いた場合に氏名及び担当する工事内容を具体的にを記入</a:t>
          </a:r>
        </a:p>
      </xdr:txBody>
    </xdr:sp>
    <xdr:clientData/>
  </xdr:twoCellAnchor>
  <xdr:twoCellAnchor>
    <xdr:from xmlns:xdr="http://schemas.openxmlformats.org/drawingml/2006/spreadsheetDrawing">
      <xdr:col>6</xdr:col>
      <xdr:colOff>46990</xdr:colOff>
      <xdr:row>24</xdr:row>
      <xdr:rowOff>8890</xdr:rowOff>
    </xdr:from>
    <xdr:to xmlns:xdr="http://schemas.openxmlformats.org/drawingml/2006/spreadsheetDrawing">
      <xdr:col>7</xdr:col>
      <xdr:colOff>266065</xdr:colOff>
      <xdr:row>25</xdr:row>
      <xdr:rowOff>161290</xdr:rowOff>
    </xdr:to>
    <xdr:cxnSp macro="">
      <xdr:nvCxnSpPr>
        <xdr:cNvPr id="52" name="Line 1"/>
        <xdr:cNvCxnSpPr/>
      </xdr:nvCxnSpPr>
      <xdr:spPr>
        <a:xfrm flipV="1">
          <a:off x="8273415" y="8731885"/>
          <a:ext cx="565785" cy="53340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6</xdr:col>
      <xdr:colOff>46990</xdr:colOff>
      <xdr:row>28</xdr:row>
      <xdr:rowOff>104775</xdr:rowOff>
    </xdr:from>
    <xdr:to xmlns:xdr="http://schemas.openxmlformats.org/drawingml/2006/spreadsheetDrawing">
      <xdr:col>6</xdr:col>
      <xdr:colOff>311785</xdr:colOff>
      <xdr:row>28</xdr:row>
      <xdr:rowOff>218440</xdr:rowOff>
    </xdr:to>
    <xdr:cxnSp macro="">
      <xdr:nvCxnSpPr>
        <xdr:cNvPr id="53" name="Line 1"/>
        <xdr:cNvCxnSpPr/>
      </xdr:nvCxnSpPr>
      <xdr:spPr>
        <a:xfrm>
          <a:off x="8273415" y="10351770"/>
          <a:ext cx="264795" cy="11366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6</xdr:col>
      <xdr:colOff>85090</xdr:colOff>
      <xdr:row>30</xdr:row>
      <xdr:rowOff>189865</xdr:rowOff>
    </xdr:from>
    <xdr:to xmlns:xdr="http://schemas.openxmlformats.org/drawingml/2006/spreadsheetDrawing">
      <xdr:col>8</xdr:col>
      <xdr:colOff>304800</xdr:colOff>
      <xdr:row>30</xdr:row>
      <xdr:rowOff>312420</xdr:rowOff>
    </xdr:to>
    <xdr:cxnSp macro="">
      <xdr:nvCxnSpPr>
        <xdr:cNvPr id="54" name="Line 1"/>
        <xdr:cNvCxnSpPr/>
      </xdr:nvCxnSpPr>
      <xdr:spPr>
        <a:xfrm flipV="1">
          <a:off x="8311515" y="11198860"/>
          <a:ext cx="913130" cy="12255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6</xdr:col>
      <xdr:colOff>66675</xdr:colOff>
      <xdr:row>32</xdr:row>
      <xdr:rowOff>278130</xdr:rowOff>
    </xdr:from>
    <xdr:to xmlns:xdr="http://schemas.openxmlformats.org/drawingml/2006/spreadsheetDrawing">
      <xdr:col>8</xdr:col>
      <xdr:colOff>274955</xdr:colOff>
      <xdr:row>33</xdr:row>
      <xdr:rowOff>26670</xdr:rowOff>
    </xdr:to>
    <xdr:cxnSp macro="">
      <xdr:nvCxnSpPr>
        <xdr:cNvPr id="55" name="Line 1"/>
        <xdr:cNvCxnSpPr/>
      </xdr:nvCxnSpPr>
      <xdr:spPr>
        <a:xfrm flipV="1">
          <a:off x="8293100" y="12049125"/>
          <a:ext cx="901700" cy="12954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6</xdr:col>
      <xdr:colOff>85090</xdr:colOff>
      <xdr:row>33</xdr:row>
      <xdr:rowOff>182245</xdr:rowOff>
    </xdr:from>
    <xdr:to xmlns:xdr="http://schemas.openxmlformats.org/drawingml/2006/spreadsheetDrawing">
      <xdr:col>9</xdr:col>
      <xdr:colOff>8890</xdr:colOff>
      <xdr:row>35</xdr:row>
      <xdr:rowOff>218440</xdr:rowOff>
    </xdr:to>
    <xdr:cxnSp macro="">
      <xdr:nvCxnSpPr>
        <xdr:cNvPr id="56" name="Line 1"/>
        <xdr:cNvCxnSpPr/>
      </xdr:nvCxnSpPr>
      <xdr:spPr>
        <a:xfrm flipV="1">
          <a:off x="8311515" y="12334240"/>
          <a:ext cx="963930" cy="79819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6</xdr:col>
      <xdr:colOff>76200</xdr:colOff>
      <xdr:row>41</xdr:row>
      <xdr:rowOff>267335</xdr:rowOff>
    </xdr:from>
    <xdr:to xmlns:xdr="http://schemas.openxmlformats.org/drawingml/2006/spreadsheetDrawing">
      <xdr:col>8</xdr:col>
      <xdr:colOff>311785</xdr:colOff>
      <xdr:row>45</xdr:row>
      <xdr:rowOff>182245</xdr:rowOff>
    </xdr:to>
    <xdr:cxnSp macro="">
      <xdr:nvCxnSpPr>
        <xdr:cNvPr id="57" name="Line 1"/>
        <xdr:cNvCxnSpPr/>
      </xdr:nvCxnSpPr>
      <xdr:spPr>
        <a:xfrm>
          <a:off x="8302625" y="15467330"/>
          <a:ext cx="929005" cy="143891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6</xdr:col>
      <xdr:colOff>0</xdr:colOff>
      <xdr:row>44</xdr:row>
      <xdr:rowOff>0</xdr:rowOff>
    </xdr:from>
    <xdr:to xmlns:xdr="http://schemas.openxmlformats.org/drawingml/2006/spreadsheetDrawing">
      <xdr:col>9</xdr:col>
      <xdr:colOff>1270</xdr:colOff>
      <xdr:row>46</xdr:row>
      <xdr:rowOff>238760</xdr:rowOff>
    </xdr:to>
    <xdr:cxnSp macro="">
      <xdr:nvCxnSpPr>
        <xdr:cNvPr id="58" name="Line 1"/>
        <xdr:cNvCxnSpPr/>
      </xdr:nvCxnSpPr>
      <xdr:spPr>
        <a:xfrm>
          <a:off x="8226425" y="16342995"/>
          <a:ext cx="1041400" cy="100076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6</xdr:col>
      <xdr:colOff>75565</xdr:colOff>
      <xdr:row>47</xdr:row>
      <xdr:rowOff>238760</xdr:rowOff>
    </xdr:from>
    <xdr:to xmlns:xdr="http://schemas.openxmlformats.org/drawingml/2006/spreadsheetDrawing">
      <xdr:col>9</xdr:col>
      <xdr:colOff>635</xdr:colOff>
      <xdr:row>48</xdr:row>
      <xdr:rowOff>182245</xdr:rowOff>
    </xdr:to>
    <xdr:cxnSp macro="">
      <xdr:nvCxnSpPr>
        <xdr:cNvPr id="59" name="Line 1"/>
        <xdr:cNvCxnSpPr/>
      </xdr:nvCxnSpPr>
      <xdr:spPr>
        <a:xfrm>
          <a:off x="8301990" y="17724755"/>
          <a:ext cx="965200" cy="32448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20</xdr:col>
      <xdr:colOff>10160</xdr:colOff>
      <xdr:row>10</xdr:row>
      <xdr:rowOff>191135</xdr:rowOff>
    </xdr:from>
    <xdr:to xmlns:xdr="http://schemas.openxmlformats.org/drawingml/2006/spreadsheetDrawing">
      <xdr:col>21</xdr:col>
      <xdr:colOff>8890</xdr:colOff>
      <xdr:row>10</xdr:row>
      <xdr:rowOff>191135</xdr:rowOff>
    </xdr:to>
    <xdr:sp macro="" textlink="">
      <xdr:nvSpPr>
        <xdr:cNvPr id="60" name="Line 1"/>
        <xdr:cNvSpPr/>
      </xdr:nvSpPr>
      <xdr:spPr>
        <a:xfrm>
          <a:off x="15841345" y="3580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27</xdr:col>
      <xdr:colOff>10160</xdr:colOff>
      <xdr:row>10</xdr:row>
      <xdr:rowOff>191135</xdr:rowOff>
    </xdr:from>
    <xdr:to xmlns:xdr="http://schemas.openxmlformats.org/drawingml/2006/spreadsheetDrawing">
      <xdr:col>28</xdr:col>
      <xdr:colOff>8890</xdr:colOff>
      <xdr:row>10</xdr:row>
      <xdr:rowOff>191135</xdr:rowOff>
    </xdr:to>
    <xdr:sp macro="" textlink="">
      <xdr:nvSpPr>
        <xdr:cNvPr id="61" name="Line 1"/>
        <xdr:cNvSpPr/>
      </xdr:nvSpPr>
      <xdr:spPr>
        <a:xfrm>
          <a:off x="19715480" y="3580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27</xdr:col>
      <xdr:colOff>10160</xdr:colOff>
      <xdr:row>21</xdr:row>
      <xdr:rowOff>191135</xdr:rowOff>
    </xdr:from>
    <xdr:to xmlns:xdr="http://schemas.openxmlformats.org/drawingml/2006/spreadsheetDrawing">
      <xdr:col>28</xdr:col>
      <xdr:colOff>8890</xdr:colOff>
      <xdr:row>21</xdr:row>
      <xdr:rowOff>191135</xdr:rowOff>
    </xdr:to>
    <xdr:sp macro="" textlink="">
      <xdr:nvSpPr>
        <xdr:cNvPr id="62" name="Line 1"/>
        <xdr:cNvSpPr/>
      </xdr:nvSpPr>
      <xdr:spPr>
        <a:xfrm>
          <a:off x="19715480" y="7771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20</xdr:col>
      <xdr:colOff>10160</xdr:colOff>
      <xdr:row>21</xdr:row>
      <xdr:rowOff>191135</xdr:rowOff>
    </xdr:from>
    <xdr:to xmlns:xdr="http://schemas.openxmlformats.org/drawingml/2006/spreadsheetDrawing">
      <xdr:col>21</xdr:col>
      <xdr:colOff>8890</xdr:colOff>
      <xdr:row>21</xdr:row>
      <xdr:rowOff>191135</xdr:rowOff>
    </xdr:to>
    <xdr:sp macro="" textlink="">
      <xdr:nvSpPr>
        <xdr:cNvPr id="63" name="Line 1"/>
        <xdr:cNvSpPr/>
      </xdr:nvSpPr>
      <xdr:spPr>
        <a:xfrm>
          <a:off x="15841345" y="7771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13</xdr:col>
      <xdr:colOff>10160</xdr:colOff>
      <xdr:row>21</xdr:row>
      <xdr:rowOff>191135</xdr:rowOff>
    </xdr:from>
    <xdr:to xmlns:xdr="http://schemas.openxmlformats.org/drawingml/2006/spreadsheetDrawing">
      <xdr:col>14</xdr:col>
      <xdr:colOff>10160</xdr:colOff>
      <xdr:row>21</xdr:row>
      <xdr:rowOff>191135</xdr:rowOff>
    </xdr:to>
    <xdr:sp macro="" textlink="">
      <xdr:nvSpPr>
        <xdr:cNvPr id="64" name="Line 1"/>
        <xdr:cNvSpPr/>
      </xdr:nvSpPr>
      <xdr:spPr>
        <a:xfrm>
          <a:off x="11933555" y="7771130"/>
          <a:ext cx="34671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6</xdr:col>
      <xdr:colOff>10160</xdr:colOff>
      <xdr:row>32</xdr:row>
      <xdr:rowOff>191135</xdr:rowOff>
    </xdr:from>
    <xdr:to xmlns:xdr="http://schemas.openxmlformats.org/drawingml/2006/spreadsheetDrawing">
      <xdr:col>7</xdr:col>
      <xdr:colOff>9525</xdr:colOff>
      <xdr:row>32</xdr:row>
      <xdr:rowOff>191135</xdr:rowOff>
    </xdr:to>
    <xdr:sp macro="" textlink="">
      <xdr:nvSpPr>
        <xdr:cNvPr id="65" name="Line 1"/>
        <xdr:cNvSpPr/>
      </xdr:nvSpPr>
      <xdr:spPr>
        <a:xfrm>
          <a:off x="8236585" y="11962130"/>
          <a:ext cx="34607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6</xdr:col>
      <xdr:colOff>10160</xdr:colOff>
      <xdr:row>43</xdr:row>
      <xdr:rowOff>191135</xdr:rowOff>
    </xdr:from>
    <xdr:to xmlns:xdr="http://schemas.openxmlformats.org/drawingml/2006/spreadsheetDrawing">
      <xdr:col>7</xdr:col>
      <xdr:colOff>9525</xdr:colOff>
      <xdr:row>43</xdr:row>
      <xdr:rowOff>191135</xdr:rowOff>
    </xdr:to>
    <xdr:sp macro="" textlink="">
      <xdr:nvSpPr>
        <xdr:cNvPr id="66" name="Line 1"/>
        <xdr:cNvSpPr/>
      </xdr:nvSpPr>
      <xdr:spPr>
        <a:xfrm>
          <a:off x="8236585" y="16153130"/>
          <a:ext cx="34607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27</xdr:col>
      <xdr:colOff>10160</xdr:colOff>
      <xdr:row>43</xdr:row>
      <xdr:rowOff>191135</xdr:rowOff>
    </xdr:from>
    <xdr:to xmlns:xdr="http://schemas.openxmlformats.org/drawingml/2006/spreadsheetDrawing">
      <xdr:col>28</xdr:col>
      <xdr:colOff>8890</xdr:colOff>
      <xdr:row>43</xdr:row>
      <xdr:rowOff>191135</xdr:rowOff>
    </xdr:to>
    <xdr:sp macro="" textlink="">
      <xdr:nvSpPr>
        <xdr:cNvPr id="67" name="Line 1"/>
        <xdr:cNvSpPr/>
      </xdr:nvSpPr>
      <xdr:spPr>
        <a:xfrm>
          <a:off x="19715480" y="16153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6</xdr:col>
      <xdr:colOff>171450</xdr:colOff>
      <xdr:row>19</xdr:row>
      <xdr:rowOff>191135</xdr:rowOff>
    </xdr:from>
    <xdr:to xmlns:xdr="http://schemas.openxmlformats.org/drawingml/2006/spreadsheetDrawing">
      <xdr:col>6</xdr:col>
      <xdr:colOff>190500</xdr:colOff>
      <xdr:row>42</xdr:row>
      <xdr:rowOff>191135</xdr:rowOff>
    </xdr:to>
    <xdr:sp macro="" textlink="">
      <xdr:nvSpPr>
        <xdr:cNvPr id="68" name="Line 1"/>
        <xdr:cNvSpPr/>
      </xdr:nvSpPr>
      <xdr:spPr>
        <a:xfrm>
          <a:off x="8397875" y="7009130"/>
          <a:ext cx="19050" cy="876300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12</xdr:col>
      <xdr:colOff>981075</xdr:colOff>
      <xdr:row>14</xdr:row>
      <xdr:rowOff>86360</xdr:rowOff>
    </xdr:from>
    <xdr:to xmlns:xdr="http://schemas.openxmlformats.org/drawingml/2006/spreadsheetDrawing">
      <xdr:col>12</xdr:col>
      <xdr:colOff>1257935</xdr:colOff>
      <xdr:row>14</xdr:row>
      <xdr:rowOff>304800</xdr:rowOff>
    </xdr:to>
    <xdr:sp macro="" textlink="">
      <xdr:nvSpPr>
        <xdr:cNvPr id="69" name="CustomShape 1"/>
        <xdr:cNvSpPr>
          <a:spLocks noChangeArrowheads="1"/>
        </xdr:cNvSpPr>
      </xdr:nvSpPr>
      <xdr:spPr>
        <a:xfrm>
          <a:off x="11321415" y="4999355"/>
          <a:ext cx="276860" cy="21844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12</xdr:col>
      <xdr:colOff>829310</xdr:colOff>
      <xdr:row>11</xdr:row>
      <xdr:rowOff>104775</xdr:rowOff>
    </xdr:from>
    <xdr:to xmlns:xdr="http://schemas.openxmlformats.org/drawingml/2006/spreadsheetDrawing">
      <xdr:col>12</xdr:col>
      <xdr:colOff>1106170</xdr:colOff>
      <xdr:row>11</xdr:row>
      <xdr:rowOff>322580</xdr:rowOff>
    </xdr:to>
    <xdr:sp macro="" textlink="">
      <xdr:nvSpPr>
        <xdr:cNvPr id="70" name="CustomShape 1"/>
        <xdr:cNvSpPr>
          <a:spLocks noChangeArrowheads="1"/>
        </xdr:cNvSpPr>
      </xdr:nvSpPr>
      <xdr:spPr>
        <a:xfrm>
          <a:off x="11169650" y="3874770"/>
          <a:ext cx="276860" cy="21780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19</xdr:col>
      <xdr:colOff>457200</xdr:colOff>
      <xdr:row>11</xdr:row>
      <xdr:rowOff>76200</xdr:rowOff>
    </xdr:from>
    <xdr:to xmlns:xdr="http://schemas.openxmlformats.org/drawingml/2006/spreadsheetDrawing">
      <xdr:col>19</xdr:col>
      <xdr:colOff>732790</xdr:colOff>
      <xdr:row>11</xdr:row>
      <xdr:rowOff>295910</xdr:rowOff>
    </xdr:to>
    <xdr:sp macro="" textlink="">
      <xdr:nvSpPr>
        <xdr:cNvPr id="71" name="CustomShape 1"/>
        <xdr:cNvSpPr>
          <a:spLocks noChangeArrowheads="1"/>
        </xdr:cNvSpPr>
      </xdr:nvSpPr>
      <xdr:spPr>
        <a:xfrm>
          <a:off x="14697075" y="3846195"/>
          <a:ext cx="275590" cy="21971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19</xdr:col>
      <xdr:colOff>1028065</xdr:colOff>
      <xdr:row>14</xdr:row>
      <xdr:rowOff>104775</xdr:rowOff>
    </xdr:from>
    <xdr:to xmlns:xdr="http://schemas.openxmlformats.org/drawingml/2006/spreadsheetDrawing">
      <xdr:col>19</xdr:col>
      <xdr:colOff>1308100</xdr:colOff>
      <xdr:row>14</xdr:row>
      <xdr:rowOff>322580</xdr:rowOff>
    </xdr:to>
    <xdr:sp macro="" textlink="">
      <xdr:nvSpPr>
        <xdr:cNvPr id="72" name="CustomShape 1"/>
        <xdr:cNvSpPr>
          <a:spLocks noChangeArrowheads="1"/>
        </xdr:cNvSpPr>
      </xdr:nvSpPr>
      <xdr:spPr>
        <a:xfrm>
          <a:off x="15267940" y="5017770"/>
          <a:ext cx="280035" cy="21780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6</xdr:col>
      <xdr:colOff>161925</xdr:colOff>
      <xdr:row>34</xdr:row>
      <xdr:rowOff>278130</xdr:rowOff>
    </xdr:from>
    <xdr:to xmlns:xdr="http://schemas.openxmlformats.org/drawingml/2006/spreadsheetDrawing">
      <xdr:col>7</xdr:col>
      <xdr:colOff>10160</xdr:colOff>
      <xdr:row>34</xdr:row>
      <xdr:rowOff>278130</xdr:rowOff>
    </xdr:to>
    <xdr:sp macro="" textlink="">
      <xdr:nvSpPr>
        <xdr:cNvPr id="73" name="Line 1"/>
        <xdr:cNvSpPr/>
      </xdr:nvSpPr>
      <xdr:spPr>
        <a:xfrm>
          <a:off x="8388350" y="12811125"/>
          <a:ext cx="19494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6</xdr:col>
      <xdr:colOff>161925</xdr:colOff>
      <xdr:row>45</xdr:row>
      <xdr:rowOff>278130</xdr:rowOff>
    </xdr:from>
    <xdr:to xmlns:xdr="http://schemas.openxmlformats.org/drawingml/2006/spreadsheetDrawing">
      <xdr:col>7</xdr:col>
      <xdr:colOff>10160</xdr:colOff>
      <xdr:row>45</xdr:row>
      <xdr:rowOff>278130</xdr:rowOff>
    </xdr:to>
    <xdr:sp macro="" textlink="">
      <xdr:nvSpPr>
        <xdr:cNvPr id="74" name="Line 1"/>
        <xdr:cNvSpPr/>
      </xdr:nvSpPr>
      <xdr:spPr>
        <a:xfrm>
          <a:off x="8388350" y="17002125"/>
          <a:ext cx="19494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26</xdr:col>
      <xdr:colOff>1432560</xdr:colOff>
      <xdr:row>45</xdr:row>
      <xdr:rowOff>248285</xdr:rowOff>
    </xdr:from>
    <xdr:to xmlns:xdr="http://schemas.openxmlformats.org/drawingml/2006/spreadsheetDrawing">
      <xdr:col>28</xdr:col>
      <xdr:colOff>1270</xdr:colOff>
      <xdr:row>45</xdr:row>
      <xdr:rowOff>248285</xdr:rowOff>
    </xdr:to>
    <xdr:sp macro="" textlink="">
      <xdr:nvSpPr>
        <xdr:cNvPr id="75" name="Line 1"/>
        <xdr:cNvSpPr/>
      </xdr:nvSpPr>
      <xdr:spPr>
        <a:xfrm>
          <a:off x="19546570" y="16972280"/>
          <a:ext cx="50673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13</xdr:col>
      <xdr:colOff>10160</xdr:colOff>
      <xdr:row>32</xdr:row>
      <xdr:rowOff>191135</xdr:rowOff>
    </xdr:from>
    <xdr:to xmlns:xdr="http://schemas.openxmlformats.org/drawingml/2006/spreadsheetDrawing">
      <xdr:col>14</xdr:col>
      <xdr:colOff>10160</xdr:colOff>
      <xdr:row>32</xdr:row>
      <xdr:rowOff>191135</xdr:rowOff>
    </xdr:to>
    <xdr:sp macro="" textlink="">
      <xdr:nvSpPr>
        <xdr:cNvPr id="76" name="Line 1"/>
        <xdr:cNvSpPr/>
      </xdr:nvSpPr>
      <xdr:spPr>
        <a:xfrm>
          <a:off x="11933555" y="11962130"/>
          <a:ext cx="34671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20</xdr:col>
      <xdr:colOff>10160</xdr:colOff>
      <xdr:row>10</xdr:row>
      <xdr:rowOff>191135</xdr:rowOff>
    </xdr:from>
    <xdr:to xmlns:xdr="http://schemas.openxmlformats.org/drawingml/2006/spreadsheetDrawing">
      <xdr:col>21</xdr:col>
      <xdr:colOff>8890</xdr:colOff>
      <xdr:row>10</xdr:row>
      <xdr:rowOff>191135</xdr:rowOff>
    </xdr:to>
    <xdr:sp macro="" textlink="">
      <xdr:nvSpPr>
        <xdr:cNvPr id="77" name="Line 1"/>
        <xdr:cNvSpPr/>
      </xdr:nvSpPr>
      <xdr:spPr>
        <a:xfrm>
          <a:off x="15841345" y="3580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27</xdr:col>
      <xdr:colOff>10160</xdr:colOff>
      <xdr:row>10</xdr:row>
      <xdr:rowOff>191135</xdr:rowOff>
    </xdr:from>
    <xdr:to xmlns:xdr="http://schemas.openxmlformats.org/drawingml/2006/spreadsheetDrawing">
      <xdr:col>28</xdr:col>
      <xdr:colOff>8890</xdr:colOff>
      <xdr:row>10</xdr:row>
      <xdr:rowOff>191135</xdr:rowOff>
    </xdr:to>
    <xdr:sp macro="" textlink="">
      <xdr:nvSpPr>
        <xdr:cNvPr id="78" name="Line 1"/>
        <xdr:cNvSpPr/>
      </xdr:nvSpPr>
      <xdr:spPr>
        <a:xfrm>
          <a:off x="19715480" y="3580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20</xdr:col>
      <xdr:colOff>10160</xdr:colOff>
      <xdr:row>21</xdr:row>
      <xdr:rowOff>191135</xdr:rowOff>
    </xdr:from>
    <xdr:to xmlns:xdr="http://schemas.openxmlformats.org/drawingml/2006/spreadsheetDrawing">
      <xdr:col>21</xdr:col>
      <xdr:colOff>8890</xdr:colOff>
      <xdr:row>21</xdr:row>
      <xdr:rowOff>191135</xdr:rowOff>
    </xdr:to>
    <xdr:sp macro="" textlink="">
      <xdr:nvSpPr>
        <xdr:cNvPr id="79" name="Line 1"/>
        <xdr:cNvSpPr/>
      </xdr:nvSpPr>
      <xdr:spPr>
        <a:xfrm>
          <a:off x="15841345" y="7771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27</xdr:col>
      <xdr:colOff>10160</xdr:colOff>
      <xdr:row>21</xdr:row>
      <xdr:rowOff>191135</xdr:rowOff>
    </xdr:from>
    <xdr:to xmlns:xdr="http://schemas.openxmlformats.org/drawingml/2006/spreadsheetDrawing">
      <xdr:col>28</xdr:col>
      <xdr:colOff>8890</xdr:colOff>
      <xdr:row>21</xdr:row>
      <xdr:rowOff>191135</xdr:rowOff>
    </xdr:to>
    <xdr:sp macro="" textlink="">
      <xdr:nvSpPr>
        <xdr:cNvPr id="80" name="Line 1"/>
        <xdr:cNvSpPr/>
      </xdr:nvSpPr>
      <xdr:spPr>
        <a:xfrm>
          <a:off x="19715480" y="7771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20</xdr:col>
      <xdr:colOff>10160</xdr:colOff>
      <xdr:row>32</xdr:row>
      <xdr:rowOff>191135</xdr:rowOff>
    </xdr:from>
    <xdr:to xmlns:xdr="http://schemas.openxmlformats.org/drawingml/2006/spreadsheetDrawing">
      <xdr:col>21</xdr:col>
      <xdr:colOff>8890</xdr:colOff>
      <xdr:row>32</xdr:row>
      <xdr:rowOff>191135</xdr:rowOff>
    </xdr:to>
    <xdr:sp macro="" textlink="">
      <xdr:nvSpPr>
        <xdr:cNvPr id="81" name="Line 1"/>
        <xdr:cNvSpPr/>
      </xdr:nvSpPr>
      <xdr:spPr>
        <a:xfrm>
          <a:off x="15841345" y="11962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27</xdr:col>
      <xdr:colOff>10160</xdr:colOff>
      <xdr:row>32</xdr:row>
      <xdr:rowOff>191135</xdr:rowOff>
    </xdr:from>
    <xdr:to xmlns:xdr="http://schemas.openxmlformats.org/drawingml/2006/spreadsheetDrawing">
      <xdr:col>28</xdr:col>
      <xdr:colOff>8890</xdr:colOff>
      <xdr:row>32</xdr:row>
      <xdr:rowOff>191135</xdr:rowOff>
    </xdr:to>
    <xdr:sp macro="" textlink="">
      <xdr:nvSpPr>
        <xdr:cNvPr id="82" name="Line 1"/>
        <xdr:cNvSpPr/>
      </xdr:nvSpPr>
      <xdr:spPr>
        <a:xfrm>
          <a:off x="19715480" y="11962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27</xdr:col>
      <xdr:colOff>10160</xdr:colOff>
      <xdr:row>43</xdr:row>
      <xdr:rowOff>191135</xdr:rowOff>
    </xdr:from>
    <xdr:to xmlns:xdr="http://schemas.openxmlformats.org/drawingml/2006/spreadsheetDrawing">
      <xdr:col>28</xdr:col>
      <xdr:colOff>8890</xdr:colOff>
      <xdr:row>43</xdr:row>
      <xdr:rowOff>191135</xdr:rowOff>
    </xdr:to>
    <xdr:sp macro="" textlink="">
      <xdr:nvSpPr>
        <xdr:cNvPr id="83" name="Line 1"/>
        <xdr:cNvSpPr/>
      </xdr:nvSpPr>
      <xdr:spPr>
        <a:xfrm>
          <a:off x="19715480" y="16153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0</xdr:col>
      <xdr:colOff>142875</xdr:colOff>
      <xdr:row>0</xdr:row>
      <xdr:rowOff>178435</xdr:rowOff>
    </xdr:from>
    <xdr:to xmlns:xdr="http://schemas.openxmlformats.org/drawingml/2006/spreadsheetDrawing">
      <xdr:col>0</xdr:col>
      <xdr:colOff>1642110</xdr:colOff>
      <xdr:row>2</xdr:row>
      <xdr:rowOff>107315</xdr:rowOff>
    </xdr:to>
    <xdr:sp macro="" textlink="">
      <xdr:nvSpPr>
        <xdr:cNvPr id="86" name="四角形 85"/>
        <xdr:cNvSpPr/>
      </xdr:nvSpPr>
      <xdr:spPr>
        <a:xfrm>
          <a:off x="142875" y="178435"/>
          <a:ext cx="1499235" cy="50038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anchor="ctr"/>
        <a:lstStyle/>
        <a:p>
          <a:pPr algn="ctr"/>
          <a:r>
            <a:rPr kumimoji="1" lang="ja-JP" altLang="en-US" sz="2800"/>
            <a:t>記入例</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mlns:xdr="http://schemas.openxmlformats.org/drawingml/2006/spreadsheetDrawing">
      <xdr:col>14</xdr:col>
      <xdr:colOff>0</xdr:colOff>
      <xdr:row>2</xdr:row>
      <xdr:rowOff>0</xdr:rowOff>
    </xdr:from>
    <xdr:to xmlns:xdr="http://schemas.openxmlformats.org/drawingml/2006/spreadsheetDrawing">
      <xdr:col>16</xdr:col>
      <xdr:colOff>127000</xdr:colOff>
      <xdr:row>2</xdr:row>
      <xdr:rowOff>238125</xdr:rowOff>
    </xdr:to>
    <xdr:sp macro="" textlink="">
      <xdr:nvSpPr>
        <xdr:cNvPr id="2" name="四角形 1">
          <a:hlinkClick xmlns:r="http://schemas.openxmlformats.org/officeDocument/2006/relationships" r:id="rId1"/>
        </xdr:cNvPr>
        <xdr:cNvSpPr/>
      </xdr:nvSpPr>
      <xdr:spPr>
        <a:xfrm>
          <a:off x="16179800" y="750570"/>
          <a:ext cx="684530" cy="23812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mlns:xdr="http://schemas.openxmlformats.org/drawingml/2006/spreadsheetDrawing">
      <xdr:col>8</xdr:col>
      <xdr:colOff>180340</xdr:colOff>
      <xdr:row>29</xdr:row>
      <xdr:rowOff>0</xdr:rowOff>
    </xdr:from>
    <xdr:to xmlns:xdr="http://schemas.openxmlformats.org/drawingml/2006/spreadsheetDrawing">
      <xdr:col>8</xdr:col>
      <xdr:colOff>248285</xdr:colOff>
      <xdr:row>32</xdr:row>
      <xdr:rowOff>0</xdr:rowOff>
    </xdr:to>
    <xdr:sp macro="" textlink="">
      <xdr:nvSpPr>
        <xdr:cNvPr id="2" name="AutoShape 51"/>
        <xdr:cNvSpPr/>
      </xdr:nvSpPr>
      <xdr:spPr>
        <a:xfrm>
          <a:off x="2390140" y="6037580"/>
          <a:ext cx="67945" cy="607695"/>
        </a:xfrm>
        <a:prstGeom prst="leftBracket">
          <a:avLst>
            <a:gd name="adj" fmla="val 59075"/>
          </a:avLst>
        </a:prstGeom>
        <a:noFill/>
        <a:ln w="9525">
          <a:solidFill>
            <a:srgbClr val="000000"/>
          </a:solidFill>
        </a:ln>
      </xdr:spPr>
      <xdr:txBody>
        <a:bodyPr vertOverflow="overflow" horzOverflow="overflow" upright="1"/>
        <a:lstStyle/>
        <a:p/>
      </xdr:txBody>
    </xdr:sp>
    <xdr:clientData/>
  </xdr:twoCellAnchor>
  <xdr:twoCellAnchor>
    <xdr:from xmlns:xdr="http://schemas.openxmlformats.org/drawingml/2006/spreadsheetDrawing">
      <xdr:col>8</xdr:col>
      <xdr:colOff>190500</xdr:colOff>
      <xdr:row>35</xdr:row>
      <xdr:rowOff>0</xdr:rowOff>
    </xdr:from>
    <xdr:to xmlns:xdr="http://schemas.openxmlformats.org/drawingml/2006/spreadsheetDrawing">
      <xdr:col>8</xdr:col>
      <xdr:colOff>248285</xdr:colOff>
      <xdr:row>38</xdr:row>
      <xdr:rowOff>0</xdr:rowOff>
    </xdr:to>
    <xdr:sp macro="" textlink="">
      <xdr:nvSpPr>
        <xdr:cNvPr id="3" name="AutoShape 52"/>
        <xdr:cNvSpPr/>
      </xdr:nvSpPr>
      <xdr:spPr>
        <a:xfrm>
          <a:off x="2400300" y="7252970"/>
          <a:ext cx="57785" cy="607695"/>
        </a:xfrm>
        <a:prstGeom prst="leftBracket">
          <a:avLst>
            <a:gd name="adj" fmla="val 59075"/>
          </a:avLst>
        </a:prstGeom>
        <a:noFill/>
        <a:ln w="9525">
          <a:solidFill>
            <a:srgbClr val="000000"/>
          </a:solidFill>
        </a:ln>
      </xdr:spPr>
      <xdr:txBody>
        <a:bodyPr vertOverflow="overflow" horzOverflow="overflow" upright="1"/>
        <a:lstStyle/>
        <a:p/>
      </xdr:txBody>
    </xdr:sp>
    <xdr:clientData/>
  </xdr:twoCellAnchor>
  <xdr:twoCellAnchor>
    <xdr:from xmlns:xdr="http://schemas.openxmlformats.org/drawingml/2006/spreadsheetDrawing">
      <xdr:col>22</xdr:col>
      <xdr:colOff>9525</xdr:colOff>
      <xdr:row>29</xdr:row>
      <xdr:rowOff>0</xdr:rowOff>
    </xdr:from>
    <xdr:to xmlns:xdr="http://schemas.openxmlformats.org/drawingml/2006/spreadsheetDrawing">
      <xdr:col>22</xdr:col>
      <xdr:colOff>85725</xdr:colOff>
      <xdr:row>32</xdr:row>
      <xdr:rowOff>9525</xdr:rowOff>
    </xdr:to>
    <xdr:sp macro="" textlink="">
      <xdr:nvSpPr>
        <xdr:cNvPr id="4" name="AutoShape 53"/>
        <xdr:cNvSpPr/>
      </xdr:nvSpPr>
      <xdr:spPr>
        <a:xfrm>
          <a:off x="6086475" y="6037580"/>
          <a:ext cx="76200" cy="617220"/>
        </a:xfrm>
        <a:prstGeom prst="rightBracket">
          <a:avLst>
            <a:gd name="adj" fmla="val 67492"/>
          </a:avLst>
        </a:prstGeom>
        <a:noFill/>
        <a:ln w="952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22</xdr:col>
      <xdr:colOff>9525</xdr:colOff>
      <xdr:row>35</xdr:row>
      <xdr:rowOff>0</xdr:rowOff>
    </xdr:from>
    <xdr:to xmlns:xdr="http://schemas.openxmlformats.org/drawingml/2006/spreadsheetDrawing">
      <xdr:col>22</xdr:col>
      <xdr:colOff>85725</xdr:colOff>
      <xdr:row>38</xdr:row>
      <xdr:rowOff>9525</xdr:rowOff>
    </xdr:to>
    <xdr:sp macro="" textlink="">
      <xdr:nvSpPr>
        <xdr:cNvPr id="5" name="AutoShape 54"/>
        <xdr:cNvSpPr/>
      </xdr:nvSpPr>
      <xdr:spPr>
        <a:xfrm>
          <a:off x="6086475" y="7252970"/>
          <a:ext cx="76200" cy="617220"/>
        </a:xfrm>
        <a:prstGeom prst="rightBracket">
          <a:avLst>
            <a:gd name="adj" fmla="val 67492"/>
          </a:avLst>
        </a:prstGeom>
        <a:noFill/>
        <a:ln w="952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26</xdr:col>
      <xdr:colOff>0</xdr:colOff>
      <xdr:row>2</xdr:row>
      <xdr:rowOff>0</xdr:rowOff>
    </xdr:from>
    <xdr:to xmlns:xdr="http://schemas.openxmlformats.org/drawingml/2006/spreadsheetDrawing">
      <xdr:col>28</xdr:col>
      <xdr:colOff>133350</xdr:colOff>
      <xdr:row>2</xdr:row>
      <xdr:rowOff>238125</xdr:rowOff>
    </xdr:to>
    <xdr:sp macro="" textlink="">
      <xdr:nvSpPr>
        <xdr:cNvPr id="6" name="四角形 5">
          <a:hlinkClick xmlns:r="http://schemas.openxmlformats.org/officeDocument/2006/relationships" r:id="rId1"/>
        </xdr:cNvPr>
        <xdr:cNvSpPr/>
      </xdr:nvSpPr>
      <xdr:spPr>
        <a:xfrm>
          <a:off x="7181850" y="342900"/>
          <a:ext cx="685800" cy="23812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mlns:xdr="http://schemas.openxmlformats.org/drawingml/2006/spreadsheetDrawing">
      <xdr:col>17</xdr:col>
      <xdr:colOff>0</xdr:colOff>
      <xdr:row>3</xdr:row>
      <xdr:rowOff>0</xdr:rowOff>
    </xdr:from>
    <xdr:to xmlns:xdr="http://schemas.openxmlformats.org/drawingml/2006/spreadsheetDrawing">
      <xdr:col>18</xdr:col>
      <xdr:colOff>0</xdr:colOff>
      <xdr:row>4</xdr:row>
      <xdr:rowOff>0</xdr:rowOff>
    </xdr:to>
    <xdr:sp macro="" textlink="">
      <xdr:nvSpPr>
        <xdr:cNvPr id="2" name="四角形 1">
          <a:hlinkClick xmlns:r="http://schemas.openxmlformats.org/officeDocument/2006/relationships" r:id="rId1"/>
        </xdr:cNvPr>
        <xdr:cNvSpPr/>
      </xdr:nvSpPr>
      <xdr:spPr>
        <a:xfrm>
          <a:off x="11525250" y="386715"/>
          <a:ext cx="685800" cy="23812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mlns:xdr="http://schemas.openxmlformats.org/drawingml/2006/spreadsheetDrawing">
      <xdr:col>14</xdr:col>
      <xdr:colOff>199390</xdr:colOff>
      <xdr:row>38</xdr:row>
      <xdr:rowOff>104775</xdr:rowOff>
    </xdr:from>
    <xdr:to xmlns:xdr="http://schemas.openxmlformats.org/drawingml/2006/spreadsheetDrawing">
      <xdr:col>18</xdr:col>
      <xdr:colOff>56515</xdr:colOff>
      <xdr:row>40</xdr:row>
      <xdr:rowOff>46990</xdr:rowOff>
    </xdr:to>
    <xdr:sp macro="" textlink="">
      <xdr:nvSpPr>
        <xdr:cNvPr id="5" name="円/楕円 4"/>
        <xdr:cNvSpPr/>
      </xdr:nvSpPr>
      <xdr:spPr>
        <a:xfrm>
          <a:off x="4066540" y="6913245"/>
          <a:ext cx="1038225" cy="296545"/>
        </a:xfrm>
        <a:prstGeom prst="ellipse">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5080</xdr:colOff>
      <xdr:row>2</xdr:row>
      <xdr:rowOff>6985</xdr:rowOff>
    </xdr:from>
    <xdr:to xmlns:xdr="http://schemas.openxmlformats.org/drawingml/2006/spreadsheetDrawing">
      <xdr:col>3</xdr:col>
      <xdr:colOff>248285</xdr:colOff>
      <xdr:row>6</xdr:row>
      <xdr:rowOff>167640</xdr:rowOff>
    </xdr:to>
    <xdr:cxnSp macro="">
      <xdr:nvCxnSpPr>
        <xdr:cNvPr id="7" name="直線コネクタ 6"/>
        <xdr:cNvCxnSpPr/>
      </xdr:nvCxnSpPr>
      <xdr:spPr>
        <a:xfrm flipH="1">
          <a:off x="205105" y="342265"/>
          <a:ext cx="795655" cy="831215"/>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28</xdr:col>
      <xdr:colOff>0</xdr:colOff>
      <xdr:row>2</xdr:row>
      <xdr:rowOff>0</xdr:rowOff>
    </xdr:from>
    <xdr:to xmlns:xdr="http://schemas.openxmlformats.org/drawingml/2006/spreadsheetDrawing">
      <xdr:col>30</xdr:col>
      <xdr:colOff>127000</xdr:colOff>
      <xdr:row>3</xdr:row>
      <xdr:rowOff>64770</xdr:rowOff>
    </xdr:to>
    <xdr:sp macro="" textlink="">
      <xdr:nvSpPr>
        <xdr:cNvPr id="8" name="四角形 3">
          <a:hlinkClick xmlns:r="http://schemas.openxmlformats.org/officeDocument/2006/relationships" r:id="rId1"/>
        </xdr:cNvPr>
        <xdr:cNvSpPr/>
      </xdr:nvSpPr>
      <xdr:spPr>
        <a:xfrm>
          <a:off x="7872730" y="335280"/>
          <a:ext cx="684530" cy="23241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mlns:xdr="http://schemas.openxmlformats.org/drawingml/2006/spreadsheetDrawing">
      <xdr:col>81</xdr:col>
      <xdr:colOff>0</xdr:colOff>
      <xdr:row>2</xdr:row>
      <xdr:rowOff>0</xdr:rowOff>
    </xdr:from>
    <xdr:to xmlns:xdr="http://schemas.openxmlformats.org/drawingml/2006/spreadsheetDrawing">
      <xdr:col>82</xdr:col>
      <xdr:colOff>0</xdr:colOff>
      <xdr:row>2</xdr:row>
      <xdr:rowOff>237490</xdr:rowOff>
    </xdr:to>
    <xdr:sp macro="" textlink="">
      <xdr:nvSpPr>
        <xdr:cNvPr id="2" name="四角形 1">
          <a:hlinkClick xmlns:r="http://schemas.openxmlformats.org/officeDocument/2006/relationships" r:id="rId1"/>
        </xdr:cNvPr>
        <xdr:cNvSpPr/>
      </xdr:nvSpPr>
      <xdr:spPr>
        <a:xfrm>
          <a:off x="16687800" y="838200"/>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mlns:xdr="http://schemas.openxmlformats.org/drawingml/2006/spreadsheetDrawing">
      <xdr:col>82</xdr:col>
      <xdr:colOff>0</xdr:colOff>
      <xdr:row>2</xdr:row>
      <xdr:rowOff>0</xdr:rowOff>
    </xdr:from>
    <xdr:to xmlns:xdr="http://schemas.openxmlformats.org/drawingml/2006/spreadsheetDrawing">
      <xdr:col>83</xdr:col>
      <xdr:colOff>0</xdr:colOff>
      <xdr:row>2</xdr:row>
      <xdr:rowOff>237490</xdr:rowOff>
    </xdr:to>
    <xdr:sp macro="" textlink="">
      <xdr:nvSpPr>
        <xdr:cNvPr id="2" name="四角形 1">
          <a:hlinkClick xmlns:r="http://schemas.openxmlformats.org/officeDocument/2006/relationships" r:id="rId1"/>
        </xdr:cNvPr>
        <xdr:cNvSpPr/>
      </xdr:nvSpPr>
      <xdr:spPr>
        <a:xfrm>
          <a:off x="16887825" y="638175"/>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mlns:xdr="http://schemas.openxmlformats.org/drawingml/2006/spreadsheetDrawing">
      <xdr:col>82</xdr:col>
      <xdr:colOff>0</xdr:colOff>
      <xdr:row>1</xdr:row>
      <xdr:rowOff>0</xdr:rowOff>
    </xdr:from>
    <xdr:to xmlns:xdr="http://schemas.openxmlformats.org/drawingml/2006/spreadsheetDrawing">
      <xdr:col>83</xdr:col>
      <xdr:colOff>0</xdr:colOff>
      <xdr:row>1</xdr:row>
      <xdr:rowOff>238125</xdr:rowOff>
    </xdr:to>
    <xdr:sp macro="" textlink="">
      <xdr:nvSpPr>
        <xdr:cNvPr id="2" name="四角形 1">
          <a:hlinkClick xmlns:r="http://schemas.openxmlformats.org/officeDocument/2006/relationships" r:id="rId1"/>
        </xdr:cNvPr>
        <xdr:cNvSpPr/>
      </xdr:nvSpPr>
      <xdr:spPr>
        <a:xfrm>
          <a:off x="16887825" y="381000"/>
          <a:ext cx="685800" cy="23812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mlns:xdr="http://schemas.openxmlformats.org/drawingml/2006/spreadsheetDrawing">
      <xdr:col>81</xdr:col>
      <xdr:colOff>0</xdr:colOff>
      <xdr:row>1</xdr:row>
      <xdr:rowOff>0</xdr:rowOff>
    </xdr:from>
    <xdr:to xmlns:xdr="http://schemas.openxmlformats.org/drawingml/2006/spreadsheetDrawing">
      <xdr:col>82</xdr:col>
      <xdr:colOff>0</xdr:colOff>
      <xdr:row>1</xdr:row>
      <xdr:rowOff>237490</xdr:rowOff>
    </xdr:to>
    <xdr:sp macro="" textlink="">
      <xdr:nvSpPr>
        <xdr:cNvPr id="2" name="四角形 1">
          <a:hlinkClick xmlns:r="http://schemas.openxmlformats.org/officeDocument/2006/relationships" r:id="rId1"/>
        </xdr:cNvPr>
        <xdr:cNvSpPr/>
      </xdr:nvSpPr>
      <xdr:spPr>
        <a:xfrm>
          <a:off x="16687800" y="381000"/>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mlns:xdr="http://schemas.openxmlformats.org/drawingml/2006/spreadsheetDrawing">
      <xdr:col>81</xdr:col>
      <xdr:colOff>0</xdr:colOff>
      <xdr:row>2</xdr:row>
      <xdr:rowOff>0</xdr:rowOff>
    </xdr:from>
    <xdr:to xmlns:xdr="http://schemas.openxmlformats.org/drawingml/2006/spreadsheetDrawing">
      <xdr:col>82</xdr:col>
      <xdr:colOff>0</xdr:colOff>
      <xdr:row>2</xdr:row>
      <xdr:rowOff>238125</xdr:rowOff>
    </xdr:to>
    <xdr:sp macro="" textlink="">
      <xdr:nvSpPr>
        <xdr:cNvPr id="2" name="四角形 1">
          <a:hlinkClick xmlns:r="http://schemas.openxmlformats.org/officeDocument/2006/relationships" r:id="rId1"/>
        </xdr:cNvPr>
        <xdr:cNvSpPr/>
      </xdr:nvSpPr>
      <xdr:spPr>
        <a:xfrm>
          <a:off x="16687800" y="523875"/>
          <a:ext cx="685800" cy="23812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mlns:xdr="http://schemas.openxmlformats.org/drawingml/2006/spreadsheetDrawing">
      <xdr:col>81</xdr:col>
      <xdr:colOff>0</xdr:colOff>
      <xdr:row>1</xdr:row>
      <xdr:rowOff>0</xdr:rowOff>
    </xdr:from>
    <xdr:to xmlns:xdr="http://schemas.openxmlformats.org/drawingml/2006/spreadsheetDrawing">
      <xdr:col>82</xdr:col>
      <xdr:colOff>0</xdr:colOff>
      <xdr:row>1</xdr:row>
      <xdr:rowOff>238125</xdr:rowOff>
    </xdr:to>
    <xdr:sp macro="" textlink="">
      <xdr:nvSpPr>
        <xdr:cNvPr id="2" name="四角形 1">
          <a:hlinkClick xmlns:r="http://schemas.openxmlformats.org/officeDocument/2006/relationships" r:id="rId1"/>
        </xdr:cNvPr>
        <xdr:cNvSpPr/>
      </xdr:nvSpPr>
      <xdr:spPr>
        <a:xfrm>
          <a:off x="16687800" y="381000"/>
          <a:ext cx="685800" cy="23812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mlns:xdr="http://schemas.openxmlformats.org/drawingml/2006/spreadsheetDrawing">
      <xdr:col>13</xdr:col>
      <xdr:colOff>22225</xdr:colOff>
      <xdr:row>13</xdr:row>
      <xdr:rowOff>276225</xdr:rowOff>
    </xdr:from>
    <xdr:to xmlns:xdr="http://schemas.openxmlformats.org/drawingml/2006/spreadsheetDrawing">
      <xdr:col>18</xdr:col>
      <xdr:colOff>179705</xdr:colOff>
      <xdr:row>18</xdr:row>
      <xdr:rowOff>3175</xdr:rowOff>
    </xdr:to>
    <xdr:sp macro="" textlink="">
      <xdr:nvSpPr>
        <xdr:cNvPr id="2" name="円/楕円 4"/>
        <xdr:cNvSpPr>
          <a:spLocks noChangeAspect="1"/>
        </xdr:cNvSpPr>
      </xdr:nvSpPr>
      <xdr:spPr>
        <a:xfrm>
          <a:off x="2622550" y="4133850"/>
          <a:ext cx="1157605" cy="11938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12</xdr:col>
      <xdr:colOff>179705</xdr:colOff>
      <xdr:row>50</xdr:row>
      <xdr:rowOff>263525</xdr:rowOff>
    </xdr:from>
    <xdr:to xmlns:xdr="http://schemas.openxmlformats.org/drawingml/2006/spreadsheetDrawing">
      <xdr:col>18</xdr:col>
      <xdr:colOff>156210</xdr:colOff>
      <xdr:row>54</xdr:row>
      <xdr:rowOff>283210</xdr:rowOff>
    </xdr:to>
    <xdr:sp macro="" textlink="">
      <xdr:nvSpPr>
        <xdr:cNvPr id="3" name="円/楕円 12"/>
        <xdr:cNvSpPr>
          <a:spLocks noChangeAspect="1"/>
        </xdr:cNvSpPr>
      </xdr:nvSpPr>
      <xdr:spPr>
        <a:xfrm>
          <a:off x="2580005" y="15019655"/>
          <a:ext cx="1176655" cy="118554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20</xdr:col>
      <xdr:colOff>25400</xdr:colOff>
      <xdr:row>14</xdr:row>
      <xdr:rowOff>12700</xdr:rowOff>
    </xdr:from>
    <xdr:to xmlns:xdr="http://schemas.openxmlformats.org/drawingml/2006/spreadsheetDrawing">
      <xdr:col>25</xdr:col>
      <xdr:colOff>179705</xdr:colOff>
      <xdr:row>18</xdr:row>
      <xdr:rowOff>32385</xdr:rowOff>
    </xdr:to>
    <xdr:sp macro="" textlink="">
      <xdr:nvSpPr>
        <xdr:cNvPr id="4" name="円/楕円 18"/>
        <xdr:cNvSpPr>
          <a:spLocks noChangeAspect="1"/>
        </xdr:cNvSpPr>
      </xdr:nvSpPr>
      <xdr:spPr>
        <a:xfrm>
          <a:off x="4025900" y="4163695"/>
          <a:ext cx="1154430" cy="119316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27</xdr:col>
      <xdr:colOff>0</xdr:colOff>
      <xdr:row>14</xdr:row>
      <xdr:rowOff>0</xdr:rowOff>
    </xdr:from>
    <xdr:to xmlns:xdr="http://schemas.openxmlformats.org/drawingml/2006/spreadsheetDrawing">
      <xdr:col>32</xdr:col>
      <xdr:colOff>172085</xdr:colOff>
      <xdr:row>18</xdr:row>
      <xdr:rowOff>19685</xdr:rowOff>
    </xdr:to>
    <xdr:sp macro="" textlink="">
      <xdr:nvSpPr>
        <xdr:cNvPr id="5" name="円/楕円 19"/>
        <xdr:cNvSpPr>
          <a:spLocks noChangeAspect="1"/>
        </xdr:cNvSpPr>
      </xdr:nvSpPr>
      <xdr:spPr>
        <a:xfrm>
          <a:off x="5400675" y="4150995"/>
          <a:ext cx="1172210" cy="119316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34</xdr:col>
      <xdr:colOff>12700</xdr:colOff>
      <xdr:row>13</xdr:row>
      <xdr:rowOff>266700</xdr:rowOff>
    </xdr:from>
    <xdr:to xmlns:xdr="http://schemas.openxmlformats.org/drawingml/2006/spreadsheetDrawing">
      <xdr:col>39</xdr:col>
      <xdr:colOff>179705</xdr:colOff>
      <xdr:row>17</xdr:row>
      <xdr:rowOff>286385</xdr:rowOff>
    </xdr:to>
    <xdr:sp macro="" textlink="">
      <xdr:nvSpPr>
        <xdr:cNvPr id="6" name="円/楕円 20"/>
        <xdr:cNvSpPr>
          <a:spLocks noChangeAspect="1"/>
        </xdr:cNvSpPr>
      </xdr:nvSpPr>
      <xdr:spPr>
        <a:xfrm>
          <a:off x="6813550" y="4124325"/>
          <a:ext cx="1167130" cy="119316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41</xdr:col>
      <xdr:colOff>0</xdr:colOff>
      <xdr:row>14</xdr:row>
      <xdr:rowOff>0</xdr:rowOff>
    </xdr:from>
    <xdr:to xmlns:xdr="http://schemas.openxmlformats.org/drawingml/2006/spreadsheetDrawing">
      <xdr:col>46</xdr:col>
      <xdr:colOff>172085</xdr:colOff>
      <xdr:row>18</xdr:row>
      <xdr:rowOff>19685</xdr:rowOff>
    </xdr:to>
    <xdr:sp macro="" textlink="">
      <xdr:nvSpPr>
        <xdr:cNvPr id="7" name="円/楕円 21"/>
        <xdr:cNvSpPr>
          <a:spLocks noChangeAspect="1"/>
        </xdr:cNvSpPr>
      </xdr:nvSpPr>
      <xdr:spPr>
        <a:xfrm>
          <a:off x="8201025" y="4150995"/>
          <a:ext cx="1172210" cy="119316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48</xdr:col>
      <xdr:colOff>0</xdr:colOff>
      <xdr:row>13</xdr:row>
      <xdr:rowOff>279400</xdr:rowOff>
    </xdr:from>
    <xdr:to xmlns:xdr="http://schemas.openxmlformats.org/drawingml/2006/spreadsheetDrawing">
      <xdr:col>53</xdr:col>
      <xdr:colOff>172085</xdr:colOff>
      <xdr:row>18</xdr:row>
      <xdr:rowOff>6985</xdr:rowOff>
    </xdr:to>
    <xdr:sp macro="" textlink="">
      <xdr:nvSpPr>
        <xdr:cNvPr id="8" name="円/楕円 22"/>
        <xdr:cNvSpPr>
          <a:spLocks noChangeAspect="1"/>
        </xdr:cNvSpPr>
      </xdr:nvSpPr>
      <xdr:spPr>
        <a:xfrm>
          <a:off x="9601200" y="4137025"/>
          <a:ext cx="1172210" cy="11944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55</xdr:col>
      <xdr:colOff>25400</xdr:colOff>
      <xdr:row>14</xdr:row>
      <xdr:rowOff>12700</xdr:rowOff>
    </xdr:from>
    <xdr:to xmlns:xdr="http://schemas.openxmlformats.org/drawingml/2006/spreadsheetDrawing">
      <xdr:col>60</xdr:col>
      <xdr:colOff>179705</xdr:colOff>
      <xdr:row>18</xdr:row>
      <xdr:rowOff>32385</xdr:rowOff>
    </xdr:to>
    <xdr:sp macro="" textlink="">
      <xdr:nvSpPr>
        <xdr:cNvPr id="9" name="円/楕円 23"/>
        <xdr:cNvSpPr>
          <a:spLocks noChangeAspect="1"/>
        </xdr:cNvSpPr>
      </xdr:nvSpPr>
      <xdr:spPr>
        <a:xfrm>
          <a:off x="11026775" y="4163695"/>
          <a:ext cx="1154430" cy="119316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62</xdr:col>
      <xdr:colOff>12700</xdr:colOff>
      <xdr:row>14</xdr:row>
      <xdr:rowOff>12700</xdr:rowOff>
    </xdr:from>
    <xdr:to xmlns:xdr="http://schemas.openxmlformats.org/drawingml/2006/spreadsheetDrawing">
      <xdr:col>67</xdr:col>
      <xdr:colOff>179705</xdr:colOff>
      <xdr:row>18</xdr:row>
      <xdr:rowOff>32385</xdr:rowOff>
    </xdr:to>
    <xdr:sp macro="" textlink="">
      <xdr:nvSpPr>
        <xdr:cNvPr id="10" name="円/楕円 24"/>
        <xdr:cNvSpPr>
          <a:spLocks noChangeAspect="1"/>
        </xdr:cNvSpPr>
      </xdr:nvSpPr>
      <xdr:spPr>
        <a:xfrm>
          <a:off x="12414250" y="4163695"/>
          <a:ext cx="1167130" cy="119316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20</xdr:col>
      <xdr:colOff>12700</xdr:colOff>
      <xdr:row>51</xdr:row>
      <xdr:rowOff>0</xdr:rowOff>
    </xdr:from>
    <xdr:to xmlns:xdr="http://schemas.openxmlformats.org/drawingml/2006/spreadsheetDrawing">
      <xdr:col>25</xdr:col>
      <xdr:colOff>179705</xdr:colOff>
      <xdr:row>55</xdr:row>
      <xdr:rowOff>19685</xdr:rowOff>
    </xdr:to>
    <xdr:sp macro="" textlink="">
      <xdr:nvSpPr>
        <xdr:cNvPr id="11" name="円/楕円 25"/>
        <xdr:cNvSpPr>
          <a:spLocks noChangeAspect="1"/>
        </xdr:cNvSpPr>
      </xdr:nvSpPr>
      <xdr:spPr>
        <a:xfrm>
          <a:off x="4013200" y="15041880"/>
          <a:ext cx="1167130" cy="119316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27</xdr:col>
      <xdr:colOff>0</xdr:colOff>
      <xdr:row>50</xdr:row>
      <xdr:rowOff>278765</xdr:rowOff>
    </xdr:from>
    <xdr:to xmlns:xdr="http://schemas.openxmlformats.org/drawingml/2006/spreadsheetDrawing">
      <xdr:col>32</xdr:col>
      <xdr:colOff>172085</xdr:colOff>
      <xdr:row>55</xdr:row>
      <xdr:rowOff>6985</xdr:rowOff>
    </xdr:to>
    <xdr:sp macro="" textlink="">
      <xdr:nvSpPr>
        <xdr:cNvPr id="12" name="円/楕円 26"/>
        <xdr:cNvSpPr>
          <a:spLocks noChangeAspect="1"/>
        </xdr:cNvSpPr>
      </xdr:nvSpPr>
      <xdr:spPr>
        <a:xfrm>
          <a:off x="5400675" y="15034895"/>
          <a:ext cx="1172210" cy="11874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34</xdr:col>
      <xdr:colOff>0</xdr:colOff>
      <xdr:row>51</xdr:row>
      <xdr:rowOff>12700</xdr:rowOff>
    </xdr:from>
    <xdr:to xmlns:xdr="http://schemas.openxmlformats.org/drawingml/2006/spreadsheetDrawing">
      <xdr:col>39</xdr:col>
      <xdr:colOff>172085</xdr:colOff>
      <xdr:row>55</xdr:row>
      <xdr:rowOff>32385</xdr:rowOff>
    </xdr:to>
    <xdr:sp macro="" textlink="">
      <xdr:nvSpPr>
        <xdr:cNvPr id="13" name="円/楕円 27"/>
        <xdr:cNvSpPr>
          <a:spLocks noChangeAspect="1"/>
        </xdr:cNvSpPr>
      </xdr:nvSpPr>
      <xdr:spPr>
        <a:xfrm>
          <a:off x="6800850" y="15054580"/>
          <a:ext cx="1172210" cy="119316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41</xdr:col>
      <xdr:colOff>0</xdr:colOff>
      <xdr:row>51</xdr:row>
      <xdr:rowOff>12700</xdr:rowOff>
    </xdr:from>
    <xdr:to xmlns:xdr="http://schemas.openxmlformats.org/drawingml/2006/spreadsheetDrawing">
      <xdr:col>46</xdr:col>
      <xdr:colOff>172085</xdr:colOff>
      <xdr:row>55</xdr:row>
      <xdr:rowOff>32385</xdr:rowOff>
    </xdr:to>
    <xdr:sp macro="" textlink="">
      <xdr:nvSpPr>
        <xdr:cNvPr id="14" name="円/楕円 28"/>
        <xdr:cNvSpPr>
          <a:spLocks noChangeAspect="1"/>
        </xdr:cNvSpPr>
      </xdr:nvSpPr>
      <xdr:spPr>
        <a:xfrm>
          <a:off x="8201025" y="15054580"/>
          <a:ext cx="1172210" cy="119316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48</xdr:col>
      <xdr:colOff>0</xdr:colOff>
      <xdr:row>51</xdr:row>
      <xdr:rowOff>12700</xdr:rowOff>
    </xdr:from>
    <xdr:to xmlns:xdr="http://schemas.openxmlformats.org/drawingml/2006/spreadsheetDrawing">
      <xdr:col>53</xdr:col>
      <xdr:colOff>172085</xdr:colOff>
      <xdr:row>55</xdr:row>
      <xdr:rowOff>32385</xdr:rowOff>
    </xdr:to>
    <xdr:sp macro="" textlink="">
      <xdr:nvSpPr>
        <xdr:cNvPr id="15" name="円/楕円 29"/>
        <xdr:cNvSpPr>
          <a:spLocks noChangeAspect="1"/>
        </xdr:cNvSpPr>
      </xdr:nvSpPr>
      <xdr:spPr>
        <a:xfrm>
          <a:off x="9601200" y="15054580"/>
          <a:ext cx="1172210" cy="119316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55</xdr:col>
      <xdr:colOff>25400</xdr:colOff>
      <xdr:row>51</xdr:row>
      <xdr:rowOff>12700</xdr:rowOff>
    </xdr:from>
    <xdr:to xmlns:xdr="http://schemas.openxmlformats.org/drawingml/2006/spreadsheetDrawing">
      <xdr:col>60</xdr:col>
      <xdr:colOff>179705</xdr:colOff>
      <xdr:row>55</xdr:row>
      <xdr:rowOff>32385</xdr:rowOff>
    </xdr:to>
    <xdr:sp macro="" textlink="">
      <xdr:nvSpPr>
        <xdr:cNvPr id="16" name="円/楕円 30"/>
        <xdr:cNvSpPr>
          <a:spLocks noChangeAspect="1"/>
        </xdr:cNvSpPr>
      </xdr:nvSpPr>
      <xdr:spPr>
        <a:xfrm>
          <a:off x="11026775" y="15054580"/>
          <a:ext cx="1154430" cy="119316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62</xdr:col>
      <xdr:colOff>0</xdr:colOff>
      <xdr:row>51</xdr:row>
      <xdr:rowOff>0</xdr:rowOff>
    </xdr:from>
    <xdr:to xmlns:xdr="http://schemas.openxmlformats.org/drawingml/2006/spreadsheetDrawing">
      <xdr:col>67</xdr:col>
      <xdr:colOff>172085</xdr:colOff>
      <xdr:row>55</xdr:row>
      <xdr:rowOff>19685</xdr:rowOff>
    </xdr:to>
    <xdr:sp macro="" textlink="">
      <xdr:nvSpPr>
        <xdr:cNvPr id="17" name="円/楕円 31"/>
        <xdr:cNvSpPr>
          <a:spLocks noChangeAspect="1"/>
        </xdr:cNvSpPr>
      </xdr:nvSpPr>
      <xdr:spPr>
        <a:xfrm>
          <a:off x="12401550" y="15041880"/>
          <a:ext cx="1172210" cy="119316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81</xdr:col>
      <xdr:colOff>0</xdr:colOff>
      <xdr:row>1</xdr:row>
      <xdr:rowOff>0</xdr:rowOff>
    </xdr:from>
    <xdr:to xmlns:xdr="http://schemas.openxmlformats.org/drawingml/2006/spreadsheetDrawing">
      <xdr:col>82</xdr:col>
      <xdr:colOff>0</xdr:colOff>
      <xdr:row>1</xdr:row>
      <xdr:rowOff>238125</xdr:rowOff>
    </xdr:to>
    <xdr:sp macro="" textlink="">
      <xdr:nvSpPr>
        <xdr:cNvPr id="18" name="四角形 17">
          <a:hlinkClick xmlns:r="http://schemas.openxmlformats.org/officeDocument/2006/relationships" r:id="rId1"/>
        </xdr:cNvPr>
        <xdr:cNvSpPr/>
      </xdr:nvSpPr>
      <xdr:spPr>
        <a:xfrm>
          <a:off x="16687800" y="381000"/>
          <a:ext cx="685800" cy="23812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mlns:xdr="http://schemas.openxmlformats.org/drawingml/2006/spreadsheetDrawing">
      <xdr:col>13</xdr:col>
      <xdr:colOff>25400</xdr:colOff>
      <xdr:row>14</xdr:row>
      <xdr:rowOff>0</xdr:rowOff>
    </xdr:from>
    <xdr:to xmlns:xdr="http://schemas.openxmlformats.org/drawingml/2006/spreadsheetDrawing">
      <xdr:col>19</xdr:col>
      <xdr:colOff>12700</xdr:colOff>
      <xdr:row>18</xdr:row>
      <xdr:rowOff>38100</xdr:rowOff>
    </xdr:to>
    <xdr:sp macro="" textlink="">
      <xdr:nvSpPr>
        <xdr:cNvPr id="2" name="円/楕円 26"/>
        <xdr:cNvSpPr/>
      </xdr:nvSpPr>
      <xdr:spPr>
        <a:xfrm>
          <a:off x="2625725" y="4143375"/>
          <a:ext cx="1187450" cy="120396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20</xdr:col>
      <xdr:colOff>0</xdr:colOff>
      <xdr:row>13</xdr:row>
      <xdr:rowOff>266700</xdr:rowOff>
    </xdr:from>
    <xdr:to xmlns:xdr="http://schemas.openxmlformats.org/drawingml/2006/spreadsheetDrawing">
      <xdr:col>25</xdr:col>
      <xdr:colOff>179705</xdr:colOff>
      <xdr:row>18</xdr:row>
      <xdr:rowOff>12700</xdr:rowOff>
    </xdr:to>
    <xdr:sp macro="" textlink="">
      <xdr:nvSpPr>
        <xdr:cNvPr id="3" name="円/楕円 27"/>
        <xdr:cNvSpPr/>
      </xdr:nvSpPr>
      <xdr:spPr>
        <a:xfrm>
          <a:off x="4000500" y="4116705"/>
          <a:ext cx="1179830" cy="120523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26</xdr:col>
      <xdr:colOff>179705</xdr:colOff>
      <xdr:row>13</xdr:row>
      <xdr:rowOff>279400</xdr:rowOff>
    </xdr:from>
    <xdr:to xmlns:xdr="http://schemas.openxmlformats.org/drawingml/2006/spreadsheetDrawing">
      <xdr:col>32</xdr:col>
      <xdr:colOff>177800</xdr:colOff>
      <xdr:row>18</xdr:row>
      <xdr:rowOff>25400</xdr:rowOff>
    </xdr:to>
    <xdr:sp macro="" textlink="">
      <xdr:nvSpPr>
        <xdr:cNvPr id="4" name="円/楕円 28"/>
        <xdr:cNvSpPr/>
      </xdr:nvSpPr>
      <xdr:spPr>
        <a:xfrm>
          <a:off x="5380355" y="4129405"/>
          <a:ext cx="1198245" cy="120523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33</xdr:col>
      <xdr:colOff>179705</xdr:colOff>
      <xdr:row>14</xdr:row>
      <xdr:rowOff>0</xdr:rowOff>
    </xdr:from>
    <xdr:to xmlns:xdr="http://schemas.openxmlformats.org/drawingml/2006/spreadsheetDrawing">
      <xdr:col>39</xdr:col>
      <xdr:colOff>177800</xdr:colOff>
      <xdr:row>18</xdr:row>
      <xdr:rowOff>38100</xdr:rowOff>
    </xdr:to>
    <xdr:sp macro="" textlink="">
      <xdr:nvSpPr>
        <xdr:cNvPr id="5" name="円/楕円 29"/>
        <xdr:cNvSpPr/>
      </xdr:nvSpPr>
      <xdr:spPr>
        <a:xfrm>
          <a:off x="6780530" y="4143375"/>
          <a:ext cx="1198245" cy="120396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41</xdr:col>
      <xdr:colOff>12700</xdr:colOff>
      <xdr:row>14</xdr:row>
      <xdr:rowOff>0</xdr:rowOff>
    </xdr:from>
    <xdr:to xmlns:xdr="http://schemas.openxmlformats.org/drawingml/2006/spreadsheetDrawing">
      <xdr:col>47</xdr:col>
      <xdr:colOff>0</xdr:colOff>
      <xdr:row>18</xdr:row>
      <xdr:rowOff>38100</xdr:rowOff>
    </xdr:to>
    <xdr:sp macro="" textlink="">
      <xdr:nvSpPr>
        <xdr:cNvPr id="6" name="円/楕円 30"/>
        <xdr:cNvSpPr/>
      </xdr:nvSpPr>
      <xdr:spPr>
        <a:xfrm>
          <a:off x="8213725" y="4143375"/>
          <a:ext cx="1187450" cy="120396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48</xdr:col>
      <xdr:colOff>0</xdr:colOff>
      <xdr:row>14</xdr:row>
      <xdr:rowOff>0</xdr:rowOff>
    </xdr:from>
    <xdr:to xmlns:xdr="http://schemas.openxmlformats.org/drawingml/2006/spreadsheetDrawing">
      <xdr:col>53</xdr:col>
      <xdr:colOff>179705</xdr:colOff>
      <xdr:row>18</xdr:row>
      <xdr:rowOff>38100</xdr:rowOff>
    </xdr:to>
    <xdr:sp macro="" textlink="">
      <xdr:nvSpPr>
        <xdr:cNvPr id="7" name="円/楕円 31"/>
        <xdr:cNvSpPr/>
      </xdr:nvSpPr>
      <xdr:spPr>
        <a:xfrm>
          <a:off x="9601200" y="4143375"/>
          <a:ext cx="1179830" cy="120396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55</xdr:col>
      <xdr:colOff>12700</xdr:colOff>
      <xdr:row>14</xdr:row>
      <xdr:rowOff>12065</xdr:rowOff>
    </xdr:from>
    <xdr:to xmlns:xdr="http://schemas.openxmlformats.org/drawingml/2006/spreadsheetDrawing">
      <xdr:col>61</xdr:col>
      <xdr:colOff>0</xdr:colOff>
      <xdr:row>18</xdr:row>
      <xdr:rowOff>50800</xdr:rowOff>
    </xdr:to>
    <xdr:sp macro="" textlink="">
      <xdr:nvSpPr>
        <xdr:cNvPr id="8" name="円/楕円 32"/>
        <xdr:cNvSpPr/>
      </xdr:nvSpPr>
      <xdr:spPr>
        <a:xfrm>
          <a:off x="11014075" y="4155440"/>
          <a:ext cx="1187450" cy="120459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62</xdr:col>
      <xdr:colOff>0</xdr:colOff>
      <xdr:row>13</xdr:row>
      <xdr:rowOff>254000</xdr:rowOff>
    </xdr:from>
    <xdr:to xmlns:xdr="http://schemas.openxmlformats.org/drawingml/2006/spreadsheetDrawing">
      <xdr:col>67</xdr:col>
      <xdr:colOff>179705</xdr:colOff>
      <xdr:row>18</xdr:row>
      <xdr:rowOff>0</xdr:rowOff>
    </xdr:to>
    <xdr:sp macro="" textlink="">
      <xdr:nvSpPr>
        <xdr:cNvPr id="9" name="円/楕円 33"/>
        <xdr:cNvSpPr/>
      </xdr:nvSpPr>
      <xdr:spPr>
        <a:xfrm>
          <a:off x="12401550" y="4104005"/>
          <a:ext cx="1179830" cy="120523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20</xdr:col>
      <xdr:colOff>0</xdr:colOff>
      <xdr:row>51</xdr:row>
      <xdr:rowOff>0</xdr:rowOff>
    </xdr:from>
    <xdr:to xmlns:xdr="http://schemas.openxmlformats.org/drawingml/2006/spreadsheetDrawing">
      <xdr:col>25</xdr:col>
      <xdr:colOff>179705</xdr:colOff>
      <xdr:row>55</xdr:row>
      <xdr:rowOff>38100</xdr:rowOff>
    </xdr:to>
    <xdr:sp macro="" textlink="">
      <xdr:nvSpPr>
        <xdr:cNvPr id="10" name="円/楕円 34"/>
        <xdr:cNvSpPr/>
      </xdr:nvSpPr>
      <xdr:spPr>
        <a:xfrm>
          <a:off x="4000500" y="15034260"/>
          <a:ext cx="1179830" cy="12115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13</xdr:col>
      <xdr:colOff>12700</xdr:colOff>
      <xdr:row>50</xdr:row>
      <xdr:rowOff>279400</xdr:rowOff>
    </xdr:from>
    <xdr:to xmlns:xdr="http://schemas.openxmlformats.org/drawingml/2006/spreadsheetDrawing">
      <xdr:col>19</xdr:col>
      <xdr:colOff>0</xdr:colOff>
      <xdr:row>55</xdr:row>
      <xdr:rowOff>25400</xdr:rowOff>
    </xdr:to>
    <xdr:sp macro="" textlink="">
      <xdr:nvSpPr>
        <xdr:cNvPr id="11" name="円/楕円 35"/>
        <xdr:cNvSpPr/>
      </xdr:nvSpPr>
      <xdr:spPr>
        <a:xfrm>
          <a:off x="2613025" y="15020290"/>
          <a:ext cx="1187450" cy="12128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27</xdr:col>
      <xdr:colOff>0</xdr:colOff>
      <xdr:row>50</xdr:row>
      <xdr:rowOff>266700</xdr:rowOff>
    </xdr:from>
    <xdr:to xmlns:xdr="http://schemas.openxmlformats.org/drawingml/2006/spreadsheetDrawing">
      <xdr:col>32</xdr:col>
      <xdr:colOff>179705</xdr:colOff>
      <xdr:row>55</xdr:row>
      <xdr:rowOff>12700</xdr:rowOff>
    </xdr:to>
    <xdr:sp macro="" textlink="">
      <xdr:nvSpPr>
        <xdr:cNvPr id="12" name="円/楕円 36"/>
        <xdr:cNvSpPr/>
      </xdr:nvSpPr>
      <xdr:spPr>
        <a:xfrm>
          <a:off x="5400675" y="15007590"/>
          <a:ext cx="1179830" cy="12128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34</xdr:col>
      <xdr:colOff>0</xdr:colOff>
      <xdr:row>50</xdr:row>
      <xdr:rowOff>279400</xdr:rowOff>
    </xdr:from>
    <xdr:to xmlns:xdr="http://schemas.openxmlformats.org/drawingml/2006/spreadsheetDrawing">
      <xdr:col>39</xdr:col>
      <xdr:colOff>179705</xdr:colOff>
      <xdr:row>55</xdr:row>
      <xdr:rowOff>25400</xdr:rowOff>
    </xdr:to>
    <xdr:sp macro="" textlink="">
      <xdr:nvSpPr>
        <xdr:cNvPr id="13" name="円/楕円 37"/>
        <xdr:cNvSpPr/>
      </xdr:nvSpPr>
      <xdr:spPr>
        <a:xfrm>
          <a:off x="6800850" y="15020290"/>
          <a:ext cx="1179830" cy="12128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41</xdr:col>
      <xdr:colOff>12700</xdr:colOff>
      <xdr:row>50</xdr:row>
      <xdr:rowOff>266700</xdr:rowOff>
    </xdr:from>
    <xdr:to xmlns:xdr="http://schemas.openxmlformats.org/drawingml/2006/spreadsheetDrawing">
      <xdr:col>47</xdr:col>
      <xdr:colOff>0</xdr:colOff>
      <xdr:row>55</xdr:row>
      <xdr:rowOff>12700</xdr:rowOff>
    </xdr:to>
    <xdr:sp macro="" textlink="">
      <xdr:nvSpPr>
        <xdr:cNvPr id="14" name="円/楕円 38"/>
        <xdr:cNvSpPr/>
      </xdr:nvSpPr>
      <xdr:spPr>
        <a:xfrm>
          <a:off x="8213725" y="15007590"/>
          <a:ext cx="1187450" cy="12128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47</xdr:col>
      <xdr:colOff>179705</xdr:colOff>
      <xdr:row>50</xdr:row>
      <xdr:rowOff>279400</xdr:rowOff>
    </xdr:from>
    <xdr:to xmlns:xdr="http://schemas.openxmlformats.org/drawingml/2006/spreadsheetDrawing">
      <xdr:col>53</xdr:col>
      <xdr:colOff>177800</xdr:colOff>
      <xdr:row>55</xdr:row>
      <xdr:rowOff>25400</xdr:rowOff>
    </xdr:to>
    <xdr:sp macro="" textlink="">
      <xdr:nvSpPr>
        <xdr:cNvPr id="15" name="円/楕円 39"/>
        <xdr:cNvSpPr/>
      </xdr:nvSpPr>
      <xdr:spPr>
        <a:xfrm>
          <a:off x="9580880" y="15020290"/>
          <a:ext cx="1198245" cy="12128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55</xdr:col>
      <xdr:colOff>25400</xdr:colOff>
      <xdr:row>50</xdr:row>
      <xdr:rowOff>279400</xdr:rowOff>
    </xdr:from>
    <xdr:to xmlns:xdr="http://schemas.openxmlformats.org/drawingml/2006/spreadsheetDrawing">
      <xdr:col>61</xdr:col>
      <xdr:colOff>12700</xdr:colOff>
      <xdr:row>55</xdr:row>
      <xdr:rowOff>25400</xdr:rowOff>
    </xdr:to>
    <xdr:sp macro="" textlink="">
      <xdr:nvSpPr>
        <xdr:cNvPr id="16" name="円/楕円 40"/>
        <xdr:cNvSpPr/>
      </xdr:nvSpPr>
      <xdr:spPr>
        <a:xfrm>
          <a:off x="11026775" y="15020290"/>
          <a:ext cx="1187450" cy="12128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62</xdr:col>
      <xdr:colOff>0</xdr:colOff>
      <xdr:row>50</xdr:row>
      <xdr:rowOff>279400</xdr:rowOff>
    </xdr:from>
    <xdr:to xmlns:xdr="http://schemas.openxmlformats.org/drawingml/2006/spreadsheetDrawing">
      <xdr:col>67</xdr:col>
      <xdr:colOff>179705</xdr:colOff>
      <xdr:row>55</xdr:row>
      <xdr:rowOff>25400</xdr:rowOff>
    </xdr:to>
    <xdr:sp macro="" textlink="">
      <xdr:nvSpPr>
        <xdr:cNvPr id="17" name="円/楕円 41"/>
        <xdr:cNvSpPr/>
      </xdr:nvSpPr>
      <xdr:spPr>
        <a:xfrm>
          <a:off x="12401550" y="15020290"/>
          <a:ext cx="1179830" cy="12128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81</xdr:col>
      <xdr:colOff>0</xdr:colOff>
      <xdr:row>1</xdr:row>
      <xdr:rowOff>0</xdr:rowOff>
    </xdr:from>
    <xdr:to xmlns:xdr="http://schemas.openxmlformats.org/drawingml/2006/spreadsheetDrawing">
      <xdr:col>82</xdr:col>
      <xdr:colOff>0</xdr:colOff>
      <xdr:row>1</xdr:row>
      <xdr:rowOff>238125</xdr:rowOff>
    </xdr:to>
    <xdr:sp macro="" textlink="">
      <xdr:nvSpPr>
        <xdr:cNvPr id="18" name="四角形 17">
          <a:hlinkClick xmlns:r="http://schemas.openxmlformats.org/officeDocument/2006/relationships" r:id="rId1"/>
        </xdr:cNvPr>
        <xdr:cNvSpPr/>
      </xdr:nvSpPr>
      <xdr:spPr>
        <a:xfrm>
          <a:off x="16687800" y="381000"/>
          <a:ext cx="685800" cy="23812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32.xml><?xml version="1.0" encoding="utf-8"?>
<xdr:wsDr xmlns:xdr="http://schemas.openxmlformats.org/drawingml/2006/spreadsheetDrawing" xmlns:a="http://schemas.openxmlformats.org/drawingml/2006/main">
  <xdr:twoCellAnchor editAs="oneCell">
    <xdr:from xmlns:xdr="http://schemas.openxmlformats.org/drawingml/2006/spreadsheetDrawing">
      <xdr:col>15</xdr:col>
      <xdr:colOff>57150</xdr:colOff>
      <xdr:row>37</xdr:row>
      <xdr:rowOff>56515</xdr:rowOff>
    </xdr:from>
    <xdr:to xmlns:xdr="http://schemas.openxmlformats.org/drawingml/2006/spreadsheetDrawing">
      <xdr:col>27</xdr:col>
      <xdr:colOff>161925</xdr:colOff>
      <xdr:row>37</xdr:row>
      <xdr:rowOff>372110</xdr:rowOff>
    </xdr:to>
    <xdr:sp macro="" textlink="">
      <xdr:nvSpPr>
        <xdr:cNvPr id="2" name="Object 2" hidden="1"/>
        <xdr:cNvSpPr/>
      </xdr:nvSpPr>
      <xdr:spPr>
        <a:xfrm>
          <a:off x="3057525" y="13591540"/>
          <a:ext cx="2505075" cy="315595"/>
        </a:xfrm>
        <a:prstGeom prst="rect">
          <a:avLst/>
        </a:prstGeom>
      </xdr:spPr>
    </xdr:sp>
    <xdr:clientData/>
  </xdr:twoCellAnchor>
  <xdr:twoCellAnchor>
    <xdr:from xmlns:xdr="http://schemas.openxmlformats.org/drawingml/2006/spreadsheetDrawing">
      <xdr:col>58</xdr:col>
      <xdr:colOff>0</xdr:colOff>
      <xdr:row>1</xdr:row>
      <xdr:rowOff>0</xdr:rowOff>
    </xdr:from>
    <xdr:to xmlns:xdr="http://schemas.openxmlformats.org/drawingml/2006/spreadsheetDrawing">
      <xdr:col>59</xdr:col>
      <xdr:colOff>0</xdr:colOff>
      <xdr:row>1</xdr:row>
      <xdr:rowOff>238125</xdr:rowOff>
    </xdr:to>
    <xdr:sp macro="" textlink="">
      <xdr:nvSpPr>
        <xdr:cNvPr id="3" name="四角形 2">
          <a:hlinkClick xmlns:r="http://schemas.openxmlformats.org/officeDocument/2006/relationships" r:id="rId1"/>
        </xdr:cNvPr>
        <xdr:cNvSpPr/>
      </xdr:nvSpPr>
      <xdr:spPr>
        <a:xfrm>
          <a:off x="12087225" y="381000"/>
          <a:ext cx="685800" cy="23812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mlns:xdr="http://schemas.openxmlformats.org/drawingml/2006/spreadsheetDrawing">
      <xdr:col>81</xdr:col>
      <xdr:colOff>0</xdr:colOff>
      <xdr:row>2</xdr:row>
      <xdr:rowOff>0</xdr:rowOff>
    </xdr:from>
    <xdr:to xmlns:xdr="http://schemas.openxmlformats.org/drawingml/2006/spreadsheetDrawing">
      <xdr:col>82</xdr:col>
      <xdr:colOff>0</xdr:colOff>
      <xdr:row>2</xdr:row>
      <xdr:rowOff>237490</xdr:rowOff>
    </xdr:to>
    <xdr:sp macro="" textlink="">
      <xdr:nvSpPr>
        <xdr:cNvPr id="2" name="四角形 1">
          <a:hlinkClick xmlns:r="http://schemas.openxmlformats.org/officeDocument/2006/relationships" r:id="rId1"/>
        </xdr:cNvPr>
        <xdr:cNvSpPr/>
      </xdr:nvSpPr>
      <xdr:spPr>
        <a:xfrm>
          <a:off x="16687800" y="838200"/>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34.xml><?xml version="1.0" encoding="utf-8"?>
<xdr:wsDr xmlns:xdr="http://schemas.openxmlformats.org/drawingml/2006/spreadsheetDrawing" xmlns:a="http://schemas.openxmlformats.org/drawingml/2006/main">
  <xdr:oneCellAnchor>
    <xdr:from xmlns:xdr="http://schemas.openxmlformats.org/drawingml/2006/spreadsheetDrawing">
      <xdr:col>37</xdr:col>
      <xdr:colOff>0</xdr:colOff>
      <xdr:row>41</xdr:row>
      <xdr:rowOff>139700</xdr:rowOff>
    </xdr:from>
    <xdr:ext cx="184785" cy="264795"/>
    <xdr:sp macro="" textlink="">
      <xdr:nvSpPr>
        <xdr:cNvPr id="2" name="テキスト ボックス 2"/>
        <xdr:cNvSpPr txBox="1"/>
      </xdr:nvSpPr>
      <xdr:spPr>
        <a:xfrm>
          <a:off x="7400925" y="11283950"/>
          <a:ext cx="1847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overflow" wrap="none" rtlCol="0" anchor="t">
          <a:spAutoFit/>
        </a:bodyPr>
        <a:lstStyle/>
        <a:p>
          <a:endParaRPr kumimoji="1" lang="ja-JP" altLang="en-US" sz="1100"/>
        </a:p>
      </xdr:txBody>
    </xdr:sp>
    <xdr:clientData/>
  </xdr:oneCellAnchor>
  <xdr:oneCellAnchor>
    <xdr:from xmlns:xdr="http://schemas.openxmlformats.org/drawingml/2006/spreadsheetDrawing">
      <xdr:col>79</xdr:col>
      <xdr:colOff>546100</xdr:colOff>
      <xdr:row>34</xdr:row>
      <xdr:rowOff>0</xdr:rowOff>
    </xdr:from>
    <xdr:ext cx="184150" cy="264160"/>
    <xdr:sp macro="" textlink="">
      <xdr:nvSpPr>
        <xdr:cNvPr id="3" name="テキスト ボックス 3"/>
        <xdr:cNvSpPr txBox="1"/>
      </xdr:nvSpPr>
      <xdr:spPr>
        <a:xfrm>
          <a:off x="16348075" y="9391650"/>
          <a:ext cx="18415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overflow" wrap="none" rtlCol="0" anchor="t">
          <a:spAutoFit/>
        </a:bodyPr>
        <a:lstStyle/>
        <a:p>
          <a:endParaRPr kumimoji="1" lang="ja-JP" altLang="en-US" sz="1100"/>
        </a:p>
      </xdr:txBody>
    </xdr:sp>
    <xdr:clientData/>
  </xdr:oneCellAnchor>
  <xdr:twoCellAnchor>
    <xdr:from xmlns:xdr="http://schemas.openxmlformats.org/drawingml/2006/spreadsheetDrawing">
      <xdr:col>6</xdr:col>
      <xdr:colOff>0</xdr:colOff>
      <xdr:row>13</xdr:row>
      <xdr:rowOff>127000</xdr:rowOff>
    </xdr:from>
    <xdr:to xmlns:xdr="http://schemas.openxmlformats.org/drawingml/2006/spreadsheetDrawing">
      <xdr:col>79</xdr:col>
      <xdr:colOff>0</xdr:colOff>
      <xdr:row>13</xdr:row>
      <xdr:rowOff>127000</xdr:rowOff>
    </xdr:to>
    <xdr:cxnSp macro="">
      <xdr:nvCxnSpPr>
        <xdr:cNvPr id="4" name="直線コネクタ 5"/>
        <xdr:cNvCxnSpPr/>
      </xdr:nvCxnSpPr>
      <xdr:spPr>
        <a:xfrm>
          <a:off x="1200150" y="4474210"/>
          <a:ext cx="14601825" cy="0"/>
        </a:xfrm>
        <a:prstGeom prst="straightConnector1">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0</xdr:colOff>
      <xdr:row>14</xdr:row>
      <xdr:rowOff>139700</xdr:rowOff>
    </xdr:from>
    <xdr:to xmlns:xdr="http://schemas.openxmlformats.org/drawingml/2006/spreadsheetDrawing">
      <xdr:col>79</xdr:col>
      <xdr:colOff>0</xdr:colOff>
      <xdr:row>14</xdr:row>
      <xdr:rowOff>139700</xdr:rowOff>
    </xdr:to>
    <xdr:cxnSp macro="">
      <xdr:nvCxnSpPr>
        <xdr:cNvPr id="5" name="直線コネクタ 6"/>
        <xdr:cNvCxnSpPr/>
      </xdr:nvCxnSpPr>
      <xdr:spPr>
        <a:xfrm>
          <a:off x="1200150" y="4715510"/>
          <a:ext cx="14601825" cy="0"/>
        </a:xfrm>
        <a:prstGeom prst="straightConnector1">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12700</xdr:colOff>
      <xdr:row>15</xdr:row>
      <xdr:rowOff>139700</xdr:rowOff>
    </xdr:from>
    <xdr:to xmlns:xdr="http://schemas.openxmlformats.org/drawingml/2006/spreadsheetDrawing">
      <xdr:col>79</xdr:col>
      <xdr:colOff>12700</xdr:colOff>
      <xdr:row>15</xdr:row>
      <xdr:rowOff>139700</xdr:rowOff>
    </xdr:to>
    <xdr:cxnSp macro="">
      <xdr:nvCxnSpPr>
        <xdr:cNvPr id="6" name="直線コネクタ 7"/>
        <xdr:cNvCxnSpPr/>
      </xdr:nvCxnSpPr>
      <xdr:spPr>
        <a:xfrm>
          <a:off x="1212850" y="4944110"/>
          <a:ext cx="14601825" cy="0"/>
        </a:xfrm>
        <a:prstGeom prst="straightConnector1">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12700</xdr:colOff>
      <xdr:row>16</xdr:row>
      <xdr:rowOff>139700</xdr:rowOff>
    </xdr:from>
    <xdr:to xmlns:xdr="http://schemas.openxmlformats.org/drawingml/2006/spreadsheetDrawing">
      <xdr:col>79</xdr:col>
      <xdr:colOff>12700</xdr:colOff>
      <xdr:row>16</xdr:row>
      <xdr:rowOff>139700</xdr:rowOff>
    </xdr:to>
    <xdr:cxnSp macro="">
      <xdr:nvCxnSpPr>
        <xdr:cNvPr id="7" name="直線コネクタ 8"/>
        <xdr:cNvCxnSpPr/>
      </xdr:nvCxnSpPr>
      <xdr:spPr>
        <a:xfrm>
          <a:off x="1212850" y="5172710"/>
          <a:ext cx="14601825" cy="0"/>
        </a:xfrm>
        <a:prstGeom prst="straightConnector1">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0</xdr:colOff>
      <xdr:row>17</xdr:row>
      <xdr:rowOff>139700</xdr:rowOff>
    </xdr:from>
    <xdr:to xmlns:xdr="http://schemas.openxmlformats.org/drawingml/2006/spreadsheetDrawing">
      <xdr:col>79</xdr:col>
      <xdr:colOff>0</xdr:colOff>
      <xdr:row>17</xdr:row>
      <xdr:rowOff>139700</xdr:rowOff>
    </xdr:to>
    <xdr:cxnSp macro="">
      <xdr:nvCxnSpPr>
        <xdr:cNvPr id="8" name="直線コネクタ 9"/>
        <xdr:cNvCxnSpPr/>
      </xdr:nvCxnSpPr>
      <xdr:spPr>
        <a:xfrm>
          <a:off x="1200150" y="5401310"/>
          <a:ext cx="14601825" cy="0"/>
        </a:xfrm>
        <a:prstGeom prst="straightConnector1">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0</xdr:colOff>
      <xdr:row>18</xdr:row>
      <xdr:rowOff>127000</xdr:rowOff>
    </xdr:from>
    <xdr:to xmlns:xdr="http://schemas.openxmlformats.org/drawingml/2006/spreadsheetDrawing">
      <xdr:col>79</xdr:col>
      <xdr:colOff>0</xdr:colOff>
      <xdr:row>18</xdr:row>
      <xdr:rowOff>127000</xdr:rowOff>
    </xdr:to>
    <xdr:cxnSp macro="">
      <xdr:nvCxnSpPr>
        <xdr:cNvPr id="9" name="直線コネクタ 10"/>
        <xdr:cNvCxnSpPr/>
      </xdr:nvCxnSpPr>
      <xdr:spPr>
        <a:xfrm>
          <a:off x="1200150" y="5617210"/>
          <a:ext cx="14601825" cy="0"/>
        </a:xfrm>
        <a:prstGeom prst="straightConnector1">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xdr:colOff>
      <xdr:row>19</xdr:row>
      <xdr:rowOff>127000</xdr:rowOff>
    </xdr:from>
    <xdr:to xmlns:xdr="http://schemas.openxmlformats.org/drawingml/2006/spreadsheetDrawing">
      <xdr:col>79</xdr:col>
      <xdr:colOff>12700</xdr:colOff>
      <xdr:row>19</xdr:row>
      <xdr:rowOff>127000</xdr:rowOff>
    </xdr:to>
    <xdr:cxnSp macro="">
      <xdr:nvCxnSpPr>
        <xdr:cNvPr id="10" name="直線コネクタ 11"/>
        <xdr:cNvCxnSpPr/>
      </xdr:nvCxnSpPr>
      <xdr:spPr>
        <a:xfrm>
          <a:off x="1012825" y="5845810"/>
          <a:ext cx="14801850" cy="0"/>
        </a:xfrm>
        <a:prstGeom prst="straightConnector1">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179705</xdr:colOff>
      <xdr:row>20</xdr:row>
      <xdr:rowOff>139700</xdr:rowOff>
    </xdr:from>
    <xdr:to xmlns:xdr="http://schemas.openxmlformats.org/drawingml/2006/spreadsheetDrawing">
      <xdr:col>78</xdr:col>
      <xdr:colOff>179705</xdr:colOff>
      <xdr:row>20</xdr:row>
      <xdr:rowOff>139700</xdr:rowOff>
    </xdr:to>
    <xdr:cxnSp macro="">
      <xdr:nvCxnSpPr>
        <xdr:cNvPr id="11" name="直線コネクタ 13"/>
        <xdr:cNvCxnSpPr/>
      </xdr:nvCxnSpPr>
      <xdr:spPr>
        <a:xfrm>
          <a:off x="1179830" y="6087110"/>
          <a:ext cx="14601825" cy="0"/>
        </a:xfrm>
        <a:prstGeom prst="straightConnector1">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179705</xdr:colOff>
      <xdr:row>21</xdr:row>
      <xdr:rowOff>139700</xdr:rowOff>
    </xdr:from>
    <xdr:to xmlns:xdr="http://schemas.openxmlformats.org/drawingml/2006/spreadsheetDrawing">
      <xdr:col>78</xdr:col>
      <xdr:colOff>179705</xdr:colOff>
      <xdr:row>21</xdr:row>
      <xdr:rowOff>139700</xdr:rowOff>
    </xdr:to>
    <xdr:cxnSp macro="">
      <xdr:nvCxnSpPr>
        <xdr:cNvPr id="12" name="直線コネクタ 14"/>
        <xdr:cNvCxnSpPr/>
      </xdr:nvCxnSpPr>
      <xdr:spPr>
        <a:xfrm>
          <a:off x="1179830" y="6315710"/>
          <a:ext cx="14601825" cy="0"/>
        </a:xfrm>
        <a:prstGeom prst="straightConnector1">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12700</xdr:colOff>
      <xdr:row>22</xdr:row>
      <xdr:rowOff>139700</xdr:rowOff>
    </xdr:from>
    <xdr:to xmlns:xdr="http://schemas.openxmlformats.org/drawingml/2006/spreadsheetDrawing">
      <xdr:col>79</xdr:col>
      <xdr:colOff>12700</xdr:colOff>
      <xdr:row>22</xdr:row>
      <xdr:rowOff>139700</xdr:rowOff>
    </xdr:to>
    <xdr:cxnSp macro="">
      <xdr:nvCxnSpPr>
        <xdr:cNvPr id="13" name="直線コネクタ 15"/>
        <xdr:cNvCxnSpPr/>
      </xdr:nvCxnSpPr>
      <xdr:spPr>
        <a:xfrm>
          <a:off x="1212850" y="6544310"/>
          <a:ext cx="14601825" cy="0"/>
        </a:xfrm>
        <a:prstGeom prst="straightConnector1">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0</xdr:colOff>
      <xdr:row>23</xdr:row>
      <xdr:rowOff>127000</xdr:rowOff>
    </xdr:from>
    <xdr:to xmlns:xdr="http://schemas.openxmlformats.org/drawingml/2006/spreadsheetDrawing">
      <xdr:col>79</xdr:col>
      <xdr:colOff>0</xdr:colOff>
      <xdr:row>23</xdr:row>
      <xdr:rowOff>127000</xdr:rowOff>
    </xdr:to>
    <xdr:cxnSp macro="">
      <xdr:nvCxnSpPr>
        <xdr:cNvPr id="14" name="直線コネクタ 16"/>
        <xdr:cNvCxnSpPr/>
      </xdr:nvCxnSpPr>
      <xdr:spPr>
        <a:xfrm>
          <a:off x="1200150" y="6760210"/>
          <a:ext cx="14601825" cy="0"/>
        </a:xfrm>
        <a:prstGeom prst="straightConnector1">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0</xdr:colOff>
      <xdr:row>24</xdr:row>
      <xdr:rowOff>152400</xdr:rowOff>
    </xdr:from>
    <xdr:to xmlns:xdr="http://schemas.openxmlformats.org/drawingml/2006/spreadsheetDrawing">
      <xdr:col>79</xdr:col>
      <xdr:colOff>0</xdr:colOff>
      <xdr:row>24</xdr:row>
      <xdr:rowOff>152400</xdr:rowOff>
    </xdr:to>
    <xdr:cxnSp macro="">
      <xdr:nvCxnSpPr>
        <xdr:cNvPr id="15" name="直線コネクタ 17"/>
        <xdr:cNvCxnSpPr/>
      </xdr:nvCxnSpPr>
      <xdr:spPr>
        <a:xfrm>
          <a:off x="1200150" y="7014210"/>
          <a:ext cx="14601825" cy="0"/>
        </a:xfrm>
        <a:prstGeom prst="straightConnector1">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0</xdr:colOff>
      <xdr:row>25</xdr:row>
      <xdr:rowOff>152400</xdr:rowOff>
    </xdr:from>
    <xdr:to xmlns:xdr="http://schemas.openxmlformats.org/drawingml/2006/spreadsheetDrawing">
      <xdr:col>79</xdr:col>
      <xdr:colOff>0</xdr:colOff>
      <xdr:row>25</xdr:row>
      <xdr:rowOff>152400</xdr:rowOff>
    </xdr:to>
    <xdr:cxnSp macro="">
      <xdr:nvCxnSpPr>
        <xdr:cNvPr id="16" name="直線コネクタ 18"/>
        <xdr:cNvCxnSpPr/>
      </xdr:nvCxnSpPr>
      <xdr:spPr>
        <a:xfrm>
          <a:off x="1200150" y="7242810"/>
          <a:ext cx="14601825" cy="0"/>
        </a:xfrm>
        <a:prstGeom prst="straightConnector1">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0</xdr:colOff>
      <xdr:row>30</xdr:row>
      <xdr:rowOff>139700</xdr:rowOff>
    </xdr:from>
    <xdr:to xmlns:xdr="http://schemas.openxmlformats.org/drawingml/2006/spreadsheetDrawing">
      <xdr:col>79</xdr:col>
      <xdr:colOff>0</xdr:colOff>
      <xdr:row>30</xdr:row>
      <xdr:rowOff>139700</xdr:rowOff>
    </xdr:to>
    <xdr:cxnSp macro="">
      <xdr:nvCxnSpPr>
        <xdr:cNvPr id="17" name="直線コネクタ 19"/>
        <xdr:cNvCxnSpPr/>
      </xdr:nvCxnSpPr>
      <xdr:spPr>
        <a:xfrm>
          <a:off x="1200150" y="8616950"/>
          <a:ext cx="14601825" cy="0"/>
        </a:xfrm>
        <a:prstGeom prst="straightConnector1">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0</xdr:colOff>
      <xdr:row>31</xdr:row>
      <xdr:rowOff>139700</xdr:rowOff>
    </xdr:from>
    <xdr:to xmlns:xdr="http://schemas.openxmlformats.org/drawingml/2006/spreadsheetDrawing">
      <xdr:col>79</xdr:col>
      <xdr:colOff>0</xdr:colOff>
      <xdr:row>31</xdr:row>
      <xdr:rowOff>139700</xdr:rowOff>
    </xdr:to>
    <xdr:cxnSp macro="">
      <xdr:nvCxnSpPr>
        <xdr:cNvPr id="18" name="直線コネクタ 20"/>
        <xdr:cNvCxnSpPr/>
      </xdr:nvCxnSpPr>
      <xdr:spPr>
        <a:xfrm>
          <a:off x="1200150" y="8845550"/>
          <a:ext cx="14601825" cy="0"/>
        </a:xfrm>
        <a:prstGeom prst="straightConnector1">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0</xdr:colOff>
      <xdr:row>32</xdr:row>
      <xdr:rowOff>139700</xdr:rowOff>
    </xdr:from>
    <xdr:to xmlns:xdr="http://schemas.openxmlformats.org/drawingml/2006/spreadsheetDrawing">
      <xdr:col>79</xdr:col>
      <xdr:colOff>0</xdr:colOff>
      <xdr:row>32</xdr:row>
      <xdr:rowOff>139700</xdr:rowOff>
    </xdr:to>
    <xdr:cxnSp macro="">
      <xdr:nvCxnSpPr>
        <xdr:cNvPr id="19" name="直線コネクタ 21"/>
        <xdr:cNvCxnSpPr/>
      </xdr:nvCxnSpPr>
      <xdr:spPr>
        <a:xfrm>
          <a:off x="1200150" y="9074150"/>
          <a:ext cx="14601825" cy="0"/>
        </a:xfrm>
        <a:prstGeom prst="straightConnector1">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12700</xdr:colOff>
      <xdr:row>33</xdr:row>
      <xdr:rowOff>127000</xdr:rowOff>
    </xdr:from>
    <xdr:to xmlns:xdr="http://schemas.openxmlformats.org/drawingml/2006/spreadsheetDrawing">
      <xdr:col>79</xdr:col>
      <xdr:colOff>12700</xdr:colOff>
      <xdr:row>33</xdr:row>
      <xdr:rowOff>127000</xdr:rowOff>
    </xdr:to>
    <xdr:cxnSp macro="">
      <xdr:nvCxnSpPr>
        <xdr:cNvPr id="20" name="直線コネクタ 22"/>
        <xdr:cNvCxnSpPr/>
      </xdr:nvCxnSpPr>
      <xdr:spPr>
        <a:xfrm>
          <a:off x="1212850" y="9290050"/>
          <a:ext cx="14601825" cy="0"/>
        </a:xfrm>
        <a:prstGeom prst="straightConnector1">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25400</xdr:colOff>
      <xdr:row>35</xdr:row>
      <xdr:rowOff>127000</xdr:rowOff>
    </xdr:from>
    <xdr:to xmlns:xdr="http://schemas.openxmlformats.org/drawingml/2006/spreadsheetDrawing">
      <xdr:col>79</xdr:col>
      <xdr:colOff>25400</xdr:colOff>
      <xdr:row>35</xdr:row>
      <xdr:rowOff>127000</xdr:rowOff>
    </xdr:to>
    <xdr:cxnSp macro="">
      <xdr:nvCxnSpPr>
        <xdr:cNvPr id="21" name="直線コネクタ 23"/>
        <xdr:cNvCxnSpPr/>
      </xdr:nvCxnSpPr>
      <xdr:spPr>
        <a:xfrm>
          <a:off x="1225550" y="9747250"/>
          <a:ext cx="14601825" cy="0"/>
        </a:xfrm>
        <a:prstGeom prst="straightConnector1">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0</xdr:colOff>
      <xdr:row>36</xdr:row>
      <xdr:rowOff>139700</xdr:rowOff>
    </xdr:from>
    <xdr:to xmlns:xdr="http://schemas.openxmlformats.org/drawingml/2006/spreadsheetDrawing">
      <xdr:col>79</xdr:col>
      <xdr:colOff>0</xdr:colOff>
      <xdr:row>36</xdr:row>
      <xdr:rowOff>139700</xdr:rowOff>
    </xdr:to>
    <xdr:cxnSp macro="">
      <xdr:nvCxnSpPr>
        <xdr:cNvPr id="22" name="直線コネクタ 24"/>
        <xdr:cNvCxnSpPr/>
      </xdr:nvCxnSpPr>
      <xdr:spPr>
        <a:xfrm>
          <a:off x="1200150" y="9988550"/>
          <a:ext cx="14601825" cy="0"/>
        </a:xfrm>
        <a:prstGeom prst="straightConnector1">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0</xdr:colOff>
      <xdr:row>37</xdr:row>
      <xdr:rowOff>139700</xdr:rowOff>
    </xdr:from>
    <xdr:to xmlns:xdr="http://schemas.openxmlformats.org/drawingml/2006/spreadsheetDrawing">
      <xdr:col>79</xdr:col>
      <xdr:colOff>0</xdr:colOff>
      <xdr:row>37</xdr:row>
      <xdr:rowOff>139700</xdr:rowOff>
    </xdr:to>
    <xdr:cxnSp macro="">
      <xdr:nvCxnSpPr>
        <xdr:cNvPr id="23" name="直線コネクタ 25"/>
        <xdr:cNvCxnSpPr/>
      </xdr:nvCxnSpPr>
      <xdr:spPr>
        <a:xfrm>
          <a:off x="1200150" y="10217150"/>
          <a:ext cx="14601825" cy="0"/>
        </a:xfrm>
        <a:prstGeom prst="straightConnector1">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0</xdr:colOff>
      <xdr:row>38</xdr:row>
      <xdr:rowOff>139700</xdr:rowOff>
    </xdr:from>
    <xdr:to xmlns:xdr="http://schemas.openxmlformats.org/drawingml/2006/spreadsheetDrawing">
      <xdr:col>79</xdr:col>
      <xdr:colOff>0</xdr:colOff>
      <xdr:row>38</xdr:row>
      <xdr:rowOff>139700</xdr:rowOff>
    </xdr:to>
    <xdr:cxnSp macro="">
      <xdr:nvCxnSpPr>
        <xdr:cNvPr id="24" name="直線コネクタ 26"/>
        <xdr:cNvCxnSpPr/>
      </xdr:nvCxnSpPr>
      <xdr:spPr>
        <a:xfrm>
          <a:off x="1200150" y="10445750"/>
          <a:ext cx="14601825" cy="0"/>
        </a:xfrm>
        <a:prstGeom prst="straightConnector1">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25400</xdr:colOff>
      <xdr:row>34</xdr:row>
      <xdr:rowOff>139700</xdr:rowOff>
    </xdr:from>
    <xdr:to xmlns:xdr="http://schemas.openxmlformats.org/drawingml/2006/spreadsheetDrawing">
      <xdr:col>79</xdr:col>
      <xdr:colOff>25400</xdr:colOff>
      <xdr:row>34</xdr:row>
      <xdr:rowOff>139700</xdr:rowOff>
    </xdr:to>
    <xdr:cxnSp macro="">
      <xdr:nvCxnSpPr>
        <xdr:cNvPr id="25" name="直線コネクタ 27"/>
        <xdr:cNvCxnSpPr/>
      </xdr:nvCxnSpPr>
      <xdr:spPr>
        <a:xfrm>
          <a:off x="1025525" y="9531350"/>
          <a:ext cx="14801850" cy="0"/>
        </a:xfrm>
        <a:prstGeom prst="straightConnector1">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80</xdr:col>
      <xdr:colOff>0</xdr:colOff>
      <xdr:row>1</xdr:row>
      <xdr:rowOff>0</xdr:rowOff>
    </xdr:from>
    <xdr:to xmlns:xdr="http://schemas.openxmlformats.org/drawingml/2006/spreadsheetDrawing">
      <xdr:col>81</xdr:col>
      <xdr:colOff>0</xdr:colOff>
      <xdr:row>1</xdr:row>
      <xdr:rowOff>237490</xdr:rowOff>
    </xdr:to>
    <xdr:sp macro="" textlink="">
      <xdr:nvSpPr>
        <xdr:cNvPr id="26" name="四角形 25">
          <a:hlinkClick xmlns:r="http://schemas.openxmlformats.org/officeDocument/2006/relationships" r:id="rId1"/>
        </xdr:cNvPr>
        <xdr:cNvSpPr/>
      </xdr:nvSpPr>
      <xdr:spPr>
        <a:xfrm>
          <a:off x="16487775" y="381000"/>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35.xml><?xml version="1.0" encoding="utf-8"?>
<xdr:wsDr xmlns:xdr="http://schemas.openxmlformats.org/drawingml/2006/spreadsheetDrawing" xmlns:a="http://schemas.openxmlformats.org/drawingml/2006/main">
  <xdr:oneCellAnchor>
    <xdr:from xmlns:xdr="http://schemas.openxmlformats.org/drawingml/2006/spreadsheetDrawing">
      <xdr:col>37</xdr:col>
      <xdr:colOff>0</xdr:colOff>
      <xdr:row>43</xdr:row>
      <xdr:rowOff>140335</xdr:rowOff>
    </xdr:from>
    <xdr:ext cx="184785" cy="262255"/>
    <xdr:sp macro="" textlink="">
      <xdr:nvSpPr>
        <xdr:cNvPr id="2" name="テキスト ボックス 1"/>
        <xdr:cNvSpPr txBox="1"/>
      </xdr:nvSpPr>
      <xdr:spPr>
        <a:xfrm>
          <a:off x="7400925" y="10798810"/>
          <a:ext cx="18478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overflow" wrap="none" rtlCol="0" anchor="t">
          <a:spAutoFit/>
        </a:bodyPr>
        <a:lstStyle/>
        <a:p>
          <a:endParaRPr kumimoji="1" lang="ja-JP" altLang="en-US" sz="1100"/>
        </a:p>
      </xdr:txBody>
    </xdr:sp>
    <xdr:clientData/>
  </xdr:oneCellAnchor>
  <xdr:oneCellAnchor>
    <xdr:from xmlns:xdr="http://schemas.openxmlformats.org/drawingml/2006/spreadsheetDrawing">
      <xdr:col>79</xdr:col>
      <xdr:colOff>546100</xdr:colOff>
      <xdr:row>43</xdr:row>
      <xdr:rowOff>0</xdr:rowOff>
    </xdr:from>
    <xdr:ext cx="184150" cy="265430"/>
    <xdr:sp macro="" textlink="">
      <xdr:nvSpPr>
        <xdr:cNvPr id="3" name="テキスト ボックス 2"/>
        <xdr:cNvSpPr txBox="1"/>
      </xdr:nvSpPr>
      <xdr:spPr>
        <a:xfrm>
          <a:off x="16348075" y="10658475"/>
          <a:ext cx="18415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overflow" wrap="none" rtlCol="0" anchor="t">
          <a:spAutoFit/>
        </a:bodyPr>
        <a:lstStyle/>
        <a:p>
          <a:endParaRPr kumimoji="1" lang="ja-JP" altLang="en-US" sz="1100"/>
        </a:p>
      </xdr:txBody>
    </xdr:sp>
    <xdr:clientData/>
  </xdr:oneCellAnchor>
  <xdr:oneCellAnchor>
    <xdr:from xmlns:xdr="http://schemas.openxmlformats.org/drawingml/2006/spreadsheetDrawing">
      <xdr:col>11</xdr:col>
      <xdr:colOff>114300</xdr:colOff>
      <xdr:row>35</xdr:row>
      <xdr:rowOff>114300</xdr:rowOff>
    </xdr:from>
    <xdr:ext cx="364490" cy="321310"/>
    <xdr:sp macro="" textlink="">
      <xdr:nvSpPr>
        <xdr:cNvPr id="4" name="テキスト ボックス 4"/>
        <xdr:cNvSpPr txBox="1"/>
      </xdr:nvSpPr>
      <xdr:spPr>
        <a:xfrm>
          <a:off x="2314575" y="8730615"/>
          <a:ext cx="364490" cy="32131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t">
          <a:spAutoFit/>
        </a:bodyPr>
        <a:lstStyle/>
        <a:p>
          <a:r>
            <a:rPr kumimoji="1" lang="en-US" altLang="ja-JP" sz="1400">
              <a:solidFill>
                <a:srgbClr val="FF0000"/>
              </a:solidFill>
              <a:latin typeface="ＭＳ ゴシック"/>
              <a:ea typeface="ＭＳ ゴシック"/>
            </a:rPr>
            <a:t>LL</a:t>
          </a:r>
          <a:endParaRPr kumimoji="1" lang="ja-JP" altLang="en-US" sz="1400">
            <a:solidFill>
              <a:srgbClr val="FF0000"/>
            </a:solidFill>
            <a:latin typeface="ＭＳ ゴシック"/>
            <a:ea typeface="ＭＳ ゴシック"/>
          </a:endParaRPr>
        </a:p>
      </xdr:txBody>
    </xdr:sp>
    <xdr:clientData/>
  </xdr:oneCellAnchor>
  <xdr:oneCellAnchor>
    <xdr:from xmlns:xdr="http://schemas.openxmlformats.org/drawingml/2006/spreadsheetDrawing">
      <xdr:col>11</xdr:col>
      <xdr:colOff>123825</xdr:colOff>
      <xdr:row>34</xdr:row>
      <xdr:rowOff>114300</xdr:rowOff>
    </xdr:from>
    <xdr:ext cx="351790" cy="321310"/>
    <xdr:sp macro="" textlink="">
      <xdr:nvSpPr>
        <xdr:cNvPr id="5" name="テキスト ボックス 5"/>
        <xdr:cNvSpPr txBox="1"/>
      </xdr:nvSpPr>
      <xdr:spPr>
        <a:xfrm>
          <a:off x="2324100" y="8475345"/>
          <a:ext cx="351790" cy="32131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t">
          <a:spAutoFit/>
        </a:bodyPr>
        <a:lstStyle/>
        <a:p>
          <a:r>
            <a:rPr kumimoji="1" lang="en-US" altLang="ja-JP" sz="1400">
              <a:latin typeface="ＭＳ ゴシック"/>
              <a:ea typeface="ＭＳ ゴシック"/>
            </a:rPr>
            <a:t>CL</a:t>
          </a:r>
          <a:endParaRPr kumimoji="1" lang="ja-JP" altLang="en-US" sz="1400">
            <a:latin typeface="ＭＳ ゴシック"/>
            <a:ea typeface="ＭＳ ゴシック"/>
          </a:endParaRPr>
        </a:p>
      </xdr:txBody>
    </xdr:sp>
    <xdr:clientData/>
  </xdr:oneCellAnchor>
  <xdr:oneCellAnchor>
    <xdr:from xmlns:xdr="http://schemas.openxmlformats.org/drawingml/2006/spreadsheetDrawing">
      <xdr:col>37</xdr:col>
      <xdr:colOff>0</xdr:colOff>
      <xdr:row>87</xdr:row>
      <xdr:rowOff>140335</xdr:rowOff>
    </xdr:from>
    <xdr:ext cx="184785" cy="262255"/>
    <xdr:sp macro="" textlink="">
      <xdr:nvSpPr>
        <xdr:cNvPr id="6" name="テキスト ボックス 6"/>
        <xdr:cNvSpPr txBox="1"/>
      </xdr:nvSpPr>
      <xdr:spPr>
        <a:xfrm>
          <a:off x="7400925" y="22005925"/>
          <a:ext cx="18478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overflow" wrap="none" rtlCol="0" anchor="t">
          <a:spAutoFit/>
        </a:bodyPr>
        <a:lstStyle/>
        <a:p>
          <a:endParaRPr kumimoji="1" lang="ja-JP" altLang="en-US" sz="1100"/>
        </a:p>
      </xdr:txBody>
    </xdr:sp>
    <xdr:clientData/>
  </xdr:oneCellAnchor>
  <xdr:oneCellAnchor>
    <xdr:from xmlns:xdr="http://schemas.openxmlformats.org/drawingml/2006/spreadsheetDrawing">
      <xdr:col>79</xdr:col>
      <xdr:colOff>546100</xdr:colOff>
      <xdr:row>87</xdr:row>
      <xdr:rowOff>0</xdr:rowOff>
    </xdr:from>
    <xdr:ext cx="184150" cy="265430"/>
    <xdr:sp macro="" textlink="">
      <xdr:nvSpPr>
        <xdr:cNvPr id="7" name="テキスト ボックス 7"/>
        <xdr:cNvSpPr txBox="1"/>
      </xdr:nvSpPr>
      <xdr:spPr>
        <a:xfrm>
          <a:off x="16348075" y="21865590"/>
          <a:ext cx="18415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overflow" wrap="none" rtlCol="0" anchor="t">
          <a:spAutoFit/>
        </a:bodyPr>
        <a:lstStyle/>
        <a:p>
          <a:endParaRPr kumimoji="1" lang="ja-JP" altLang="en-US" sz="1100"/>
        </a:p>
      </xdr:txBody>
    </xdr:sp>
    <xdr:clientData/>
  </xdr:oneCellAnchor>
  <xdr:oneCellAnchor>
    <xdr:from xmlns:xdr="http://schemas.openxmlformats.org/drawingml/2006/spreadsheetDrawing">
      <xdr:col>11</xdr:col>
      <xdr:colOff>114300</xdr:colOff>
      <xdr:row>83</xdr:row>
      <xdr:rowOff>114300</xdr:rowOff>
    </xdr:from>
    <xdr:ext cx="364490" cy="321310"/>
    <xdr:sp macro="" textlink="">
      <xdr:nvSpPr>
        <xdr:cNvPr id="8" name="テキスト ボックス 8"/>
        <xdr:cNvSpPr txBox="1"/>
      </xdr:nvSpPr>
      <xdr:spPr>
        <a:xfrm>
          <a:off x="2314575" y="20958810"/>
          <a:ext cx="364490" cy="32131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t">
          <a:spAutoFit/>
        </a:bodyPr>
        <a:lstStyle/>
        <a:p>
          <a:r>
            <a:rPr kumimoji="1" lang="en-US" altLang="ja-JP" sz="1400">
              <a:solidFill>
                <a:srgbClr val="FF0000"/>
              </a:solidFill>
              <a:latin typeface="ＭＳ ゴシック"/>
              <a:ea typeface="ＭＳ ゴシック"/>
            </a:rPr>
            <a:t>LL</a:t>
          </a:r>
          <a:endParaRPr kumimoji="1" lang="ja-JP" altLang="en-US" sz="1400">
            <a:solidFill>
              <a:srgbClr val="FF0000"/>
            </a:solidFill>
            <a:latin typeface="ＭＳ ゴシック"/>
            <a:ea typeface="ＭＳ ゴシック"/>
          </a:endParaRPr>
        </a:p>
      </xdr:txBody>
    </xdr:sp>
    <xdr:clientData/>
  </xdr:oneCellAnchor>
  <xdr:oneCellAnchor>
    <xdr:from xmlns:xdr="http://schemas.openxmlformats.org/drawingml/2006/spreadsheetDrawing">
      <xdr:col>11</xdr:col>
      <xdr:colOff>123825</xdr:colOff>
      <xdr:row>82</xdr:row>
      <xdr:rowOff>114300</xdr:rowOff>
    </xdr:from>
    <xdr:ext cx="351790" cy="321310"/>
    <xdr:sp macro="" textlink="">
      <xdr:nvSpPr>
        <xdr:cNvPr id="9" name="テキスト ボックス 9"/>
        <xdr:cNvSpPr txBox="1"/>
      </xdr:nvSpPr>
      <xdr:spPr>
        <a:xfrm>
          <a:off x="2324100" y="20703540"/>
          <a:ext cx="351790" cy="32131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t">
          <a:spAutoFit/>
        </a:bodyPr>
        <a:lstStyle/>
        <a:p>
          <a:r>
            <a:rPr kumimoji="1" lang="en-US" altLang="ja-JP" sz="1400">
              <a:latin typeface="ＭＳ ゴシック"/>
              <a:ea typeface="ＭＳ ゴシック"/>
            </a:rPr>
            <a:t>CL</a:t>
          </a:r>
          <a:endParaRPr kumimoji="1" lang="ja-JP" altLang="en-US" sz="1400">
            <a:latin typeface="ＭＳ ゴシック"/>
            <a:ea typeface="ＭＳ ゴシック"/>
          </a:endParaRPr>
        </a:p>
      </xdr:txBody>
    </xdr:sp>
    <xdr:clientData/>
  </xdr:oneCellAnchor>
  <xdr:twoCellAnchor>
    <xdr:from xmlns:xdr="http://schemas.openxmlformats.org/drawingml/2006/spreadsheetDrawing">
      <xdr:col>80</xdr:col>
      <xdr:colOff>0</xdr:colOff>
      <xdr:row>3</xdr:row>
      <xdr:rowOff>0</xdr:rowOff>
    </xdr:from>
    <xdr:to xmlns:xdr="http://schemas.openxmlformats.org/drawingml/2006/spreadsheetDrawing">
      <xdr:col>81</xdr:col>
      <xdr:colOff>0</xdr:colOff>
      <xdr:row>3</xdr:row>
      <xdr:rowOff>237490</xdr:rowOff>
    </xdr:to>
    <xdr:sp macro="" textlink="">
      <xdr:nvSpPr>
        <xdr:cNvPr id="10" name="四角形 9">
          <a:hlinkClick xmlns:r="http://schemas.openxmlformats.org/officeDocument/2006/relationships" r:id="rId1"/>
        </xdr:cNvPr>
        <xdr:cNvSpPr/>
      </xdr:nvSpPr>
      <xdr:spPr>
        <a:xfrm>
          <a:off x="16487775" y="576580"/>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mlns:xdr="http://schemas.openxmlformats.org/drawingml/2006/spreadsheetDrawing">
      <xdr:col>57</xdr:col>
      <xdr:colOff>0</xdr:colOff>
      <xdr:row>2</xdr:row>
      <xdr:rowOff>0</xdr:rowOff>
    </xdr:from>
    <xdr:to xmlns:xdr="http://schemas.openxmlformats.org/drawingml/2006/spreadsheetDrawing">
      <xdr:col>58</xdr:col>
      <xdr:colOff>0</xdr:colOff>
      <xdr:row>2</xdr:row>
      <xdr:rowOff>237490</xdr:rowOff>
    </xdr:to>
    <xdr:sp macro="" textlink="">
      <xdr:nvSpPr>
        <xdr:cNvPr id="2" name="四角形 1">
          <a:hlinkClick xmlns:r="http://schemas.openxmlformats.org/officeDocument/2006/relationships" r:id="rId1"/>
        </xdr:cNvPr>
        <xdr:cNvSpPr/>
      </xdr:nvSpPr>
      <xdr:spPr>
        <a:xfrm>
          <a:off x="11401425" y="638175"/>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37.xml><?xml version="1.0" encoding="utf-8"?>
<xdr:wsDr xmlns:xdr="http://schemas.openxmlformats.org/drawingml/2006/spreadsheetDrawing" xmlns:a="http://schemas.openxmlformats.org/drawingml/2006/main">
  <xdr:oneCellAnchor>
    <xdr:from xmlns:xdr="http://schemas.openxmlformats.org/drawingml/2006/spreadsheetDrawing">
      <xdr:col>43</xdr:col>
      <xdr:colOff>152400</xdr:colOff>
      <xdr:row>36</xdr:row>
      <xdr:rowOff>104775</xdr:rowOff>
    </xdr:from>
    <xdr:ext cx="530860" cy="325755"/>
    <xdr:sp macro="" textlink="">
      <xdr:nvSpPr>
        <xdr:cNvPr id="2" name="テキスト ボックス 3"/>
        <xdr:cNvSpPr txBox="1"/>
      </xdr:nvSpPr>
      <xdr:spPr>
        <a:xfrm>
          <a:off x="8753475" y="13696950"/>
          <a:ext cx="530860" cy="32575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t">
          <a:spAutoFit/>
        </a:bodyPr>
        <a:lstStyle/>
        <a:p>
          <a:r>
            <a:rPr kumimoji="1" lang="en-US" altLang="ja-JP" sz="1400">
              <a:latin typeface="ＭＳ ゴシック"/>
              <a:ea typeface="ＭＳ ゴシック"/>
            </a:rPr>
            <a:t>(12)</a:t>
          </a:r>
          <a:endParaRPr kumimoji="1" lang="ja-JP" altLang="en-US" sz="1400">
            <a:latin typeface="ＭＳ ゴシック"/>
            <a:ea typeface="ＭＳ ゴシック"/>
          </a:endParaRPr>
        </a:p>
      </xdr:txBody>
    </xdr:sp>
    <xdr:clientData/>
  </xdr:oneCellAnchor>
  <xdr:twoCellAnchor>
    <xdr:from xmlns:xdr="http://schemas.openxmlformats.org/drawingml/2006/spreadsheetDrawing">
      <xdr:col>0</xdr:col>
      <xdr:colOff>133350</xdr:colOff>
      <xdr:row>25</xdr:row>
      <xdr:rowOff>143510</xdr:rowOff>
    </xdr:from>
    <xdr:to xmlns:xdr="http://schemas.openxmlformats.org/drawingml/2006/spreadsheetDrawing">
      <xdr:col>31</xdr:col>
      <xdr:colOff>171450</xdr:colOff>
      <xdr:row>41</xdr:row>
      <xdr:rowOff>38735</xdr:rowOff>
    </xdr:to>
    <xdr:graphicFrame macro="">
      <xdr:nvGraphicFramePr>
        <xdr:cNvPr id="3"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57</xdr:col>
      <xdr:colOff>0</xdr:colOff>
      <xdr:row>2</xdr:row>
      <xdr:rowOff>0</xdr:rowOff>
    </xdr:from>
    <xdr:to xmlns:xdr="http://schemas.openxmlformats.org/drawingml/2006/spreadsheetDrawing">
      <xdr:col>58</xdr:col>
      <xdr:colOff>0</xdr:colOff>
      <xdr:row>2</xdr:row>
      <xdr:rowOff>237490</xdr:rowOff>
    </xdr:to>
    <xdr:sp macro="" textlink="">
      <xdr:nvSpPr>
        <xdr:cNvPr id="4" name="四角形 3">
          <a:hlinkClick xmlns:r="http://schemas.openxmlformats.org/officeDocument/2006/relationships" r:id="rId2"/>
        </xdr:cNvPr>
        <xdr:cNvSpPr/>
      </xdr:nvSpPr>
      <xdr:spPr>
        <a:xfrm>
          <a:off x="11401425" y="638175"/>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mlns:xdr="http://schemas.openxmlformats.org/drawingml/2006/spreadsheetDrawing">
      <xdr:col>4</xdr:col>
      <xdr:colOff>171450</xdr:colOff>
      <xdr:row>4</xdr:row>
      <xdr:rowOff>123825</xdr:rowOff>
    </xdr:from>
    <xdr:to xmlns:xdr="http://schemas.openxmlformats.org/drawingml/2006/spreadsheetDrawing">
      <xdr:col>12</xdr:col>
      <xdr:colOff>409575</xdr:colOff>
      <xdr:row>30</xdr:row>
      <xdr:rowOff>133350</xdr:rowOff>
    </xdr:to>
    <xdr:graphicFrame macro="">
      <xdr:nvGraphicFramePr>
        <xdr:cNvPr id="2"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14</xdr:col>
      <xdr:colOff>0</xdr:colOff>
      <xdr:row>2</xdr:row>
      <xdr:rowOff>0</xdr:rowOff>
    </xdr:from>
    <xdr:to xmlns:xdr="http://schemas.openxmlformats.org/drawingml/2006/spreadsheetDrawing">
      <xdr:col>15</xdr:col>
      <xdr:colOff>0</xdr:colOff>
      <xdr:row>3</xdr:row>
      <xdr:rowOff>66040</xdr:rowOff>
    </xdr:to>
    <xdr:sp macro="" textlink="">
      <xdr:nvSpPr>
        <xdr:cNvPr id="3" name="四角形 2">
          <a:hlinkClick xmlns:r="http://schemas.openxmlformats.org/officeDocument/2006/relationships" r:id="rId2"/>
        </xdr:cNvPr>
        <xdr:cNvSpPr/>
      </xdr:nvSpPr>
      <xdr:spPr>
        <a:xfrm>
          <a:off x="10525125" y="342900"/>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39.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179705</xdr:colOff>
      <xdr:row>18</xdr:row>
      <xdr:rowOff>19685</xdr:rowOff>
    </xdr:from>
    <xdr:to xmlns:xdr="http://schemas.openxmlformats.org/drawingml/2006/spreadsheetDrawing">
      <xdr:col>54</xdr:col>
      <xdr:colOff>179705</xdr:colOff>
      <xdr:row>40</xdr:row>
      <xdr:rowOff>219710</xdr:rowOff>
    </xdr:to>
    <xdr:pic macro="">
      <xdr:nvPicPr>
        <xdr:cNvPr id="2" name="図 4" descr="furu.jpg"/>
        <xdr:cNvPicPr>
          <a:picLocks noChangeAspect="1"/>
        </xdr:cNvPicPr>
      </xdr:nvPicPr>
      <xdr:blipFill>
        <a:blip xmlns:r="http://schemas.openxmlformats.org/officeDocument/2006/relationships" r:embed="rId1"/>
        <a:stretch>
          <a:fillRect/>
        </a:stretch>
      </xdr:blipFill>
      <xdr:spPr>
        <a:xfrm>
          <a:off x="179705" y="4534535"/>
          <a:ext cx="10801350" cy="5648325"/>
        </a:xfrm>
        <a:prstGeom prst="rect">
          <a:avLst/>
        </a:prstGeom>
      </xdr:spPr>
    </xdr:pic>
    <xdr:clientData/>
  </xdr:twoCellAnchor>
  <xdr:twoCellAnchor>
    <xdr:from xmlns:xdr="http://schemas.openxmlformats.org/drawingml/2006/spreadsheetDrawing">
      <xdr:col>80</xdr:col>
      <xdr:colOff>0</xdr:colOff>
      <xdr:row>2</xdr:row>
      <xdr:rowOff>0</xdr:rowOff>
    </xdr:from>
    <xdr:to xmlns:xdr="http://schemas.openxmlformats.org/drawingml/2006/spreadsheetDrawing">
      <xdr:col>81</xdr:col>
      <xdr:colOff>0</xdr:colOff>
      <xdr:row>3</xdr:row>
      <xdr:rowOff>18415</xdr:rowOff>
    </xdr:to>
    <xdr:sp macro="" textlink="">
      <xdr:nvSpPr>
        <xdr:cNvPr id="3" name="四角形 2">
          <a:hlinkClick xmlns:r="http://schemas.openxmlformats.org/officeDocument/2006/relationships" r:id="rId2"/>
        </xdr:cNvPr>
        <xdr:cNvSpPr/>
      </xdr:nvSpPr>
      <xdr:spPr>
        <a:xfrm>
          <a:off x="16487775" y="581025"/>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40.xml><?xml version="1.0" encoding="utf-8"?>
<xdr:wsDr xmlns:xdr="http://schemas.openxmlformats.org/drawingml/2006/spreadsheetDrawing" xmlns:a="http://schemas.openxmlformats.org/drawingml/2006/main">
  <xdr:oneCellAnchor>
    <xdr:from xmlns:xdr="http://schemas.openxmlformats.org/drawingml/2006/spreadsheetDrawing">
      <xdr:col>37</xdr:col>
      <xdr:colOff>0</xdr:colOff>
      <xdr:row>44</xdr:row>
      <xdr:rowOff>139700</xdr:rowOff>
    </xdr:from>
    <xdr:ext cx="184785" cy="264795"/>
    <xdr:sp macro="" textlink="">
      <xdr:nvSpPr>
        <xdr:cNvPr id="2" name="テキスト ボックス 1"/>
        <xdr:cNvSpPr txBox="1"/>
      </xdr:nvSpPr>
      <xdr:spPr>
        <a:xfrm>
          <a:off x="7400925" y="11369675"/>
          <a:ext cx="1847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overflow" wrap="none" rtlCol="0" anchor="t">
          <a:spAutoFit/>
        </a:bodyPr>
        <a:lstStyle/>
        <a:p>
          <a:endParaRPr kumimoji="1" lang="ja-JP" altLang="en-US" sz="1100"/>
        </a:p>
      </xdr:txBody>
    </xdr:sp>
    <xdr:clientData/>
  </xdr:oneCellAnchor>
  <xdr:oneCellAnchor>
    <xdr:from xmlns:xdr="http://schemas.openxmlformats.org/drawingml/2006/spreadsheetDrawing">
      <xdr:col>79</xdr:col>
      <xdr:colOff>546100</xdr:colOff>
      <xdr:row>40</xdr:row>
      <xdr:rowOff>0</xdr:rowOff>
    </xdr:from>
    <xdr:ext cx="184150" cy="265430"/>
    <xdr:sp macro="" textlink="">
      <xdr:nvSpPr>
        <xdr:cNvPr id="3" name="テキスト ボックス 2"/>
        <xdr:cNvSpPr txBox="1"/>
      </xdr:nvSpPr>
      <xdr:spPr>
        <a:xfrm>
          <a:off x="16348075" y="10245090"/>
          <a:ext cx="18415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overflow" wrap="none" rtlCol="0" anchor="t">
          <a:spAutoFit/>
        </a:bodyPr>
        <a:lstStyle/>
        <a:p>
          <a:endParaRPr kumimoji="1" lang="ja-JP" altLang="en-US" sz="1100"/>
        </a:p>
      </xdr:txBody>
    </xdr:sp>
    <xdr:clientData/>
  </xdr:oneCellAnchor>
  <xdr:twoCellAnchor>
    <xdr:from xmlns:xdr="http://schemas.openxmlformats.org/drawingml/2006/spreadsheetDrawing">
      <xdr:col>1</xdr:col>
      <xdr:colOff>0</xdr:colOff>
      <xdr:row>16</xdr:row>
      <xdr:rowOff>19050</xdr:rowOff>
    </xdr:from>
    <xdr:to xmlns:xdr="http://schemas.openxmlformats.org/drawingml/2006/spreadsheetDrawing">
      <xdr:col>55</xdr:col>
      <xdr:colOff>0</xdr:colOff>
      <xdr:row>42</xdr:row>
      <xdr:rowOff>238125</xdr:rowOff>
    </xdr:to>
    <xdr:graphicFrame macro="">
      <xdr:nvGraphicFramePr>
        <xdr:cNvPr id="4"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80</xdr:col>
      <xdr:colOff>0</xdr:colOff>
      <xdr:row>2</xdr:row>
      <xdr:rowOff>0</xdr:rowOff>
    </xdr:from>
    <xdr:to xmlns:xdr="http://schemas.openxmlformats.org/drawingml/2006/spreadsheetDrawing">
      <xdr:col>81</xdr:col>
      <xdr:colOff>0</xdr:colOff>
      <xdr:row>3</xdr:row>
      <xdr:rowOff>17780</xdr:rowOff>
    </xdr:to>
    <xdr:sp macro="" textlink="">
      <xdr:nvSpPr>
        <xdr:cNvPr id="5" name="四角形 4">
          <a:hlinkClick xmlns:r="http://schemas.openxmlformats.org/officeDocument/2006/relationships" r:id="rId2"/>
        </xdr:cNvPr>
        <xdr:cNvSpPr/>
      </xdr:nvSpPr>
      <xdr:spPr>
        <a:xfrm>
          <a:off x="16487775" y="581025"/>
          <a:ext cx="685800" cy="23685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mlns:xdr="http://schemas.openxmlformats.org/drawingml/2006/spreadsheetDrawing">
      <xdr:col>4</xdr:col>
      <xdr:colOff>38100</xdr:colOff>
      <xdr:row>1</xdr:row>
      <xdr:rowOff>57150</xdr:rowOff>
    </xdr:from>
    <xdr:to xmlns:xdr="http://schemas.openxmlformats.org/drawingml/2006/spreadsheetDrawing">
      <xdr:col>16</xdr:col>
      <xdr:colOff>504825</xdr:colOff>
      <xdr:row>21</xdr:row>
      <xdr:rowOff>0</xdr:rowOff>
    </xdr:to>
    <xdr:graphicFrame macro="">
      <xdr:nvGraphicFramePr>
        <xdr:cNvPr id="2" name="グラフ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18</xdr:col>
      <xdr:colOff>0</xdr:colOff>
      <xdr:row>2</xdr:row>
      <xdr:rowOff>0</xdr:rowOff>
    </xdr:from>
    <xdr:to xmlns:xdr="http://schemas.openxmlformats.org/drawingml/2006/spreadsheetDrawing">
      <xdr:col>19</xdr:col>
      <xdr:colOff>0</xdr:colOff>
      <xdr:row>3</xdr:row>
      <xdr:rowOff>66040</xdr:rowOff>
    </xdr:to>
    <xdr:sp macro="" textlink="">
      <xdr:nvSpPr>
        <xdr:cNvPr id="3" name="四角形 2">
          <a:hlinkClick xmlns:r="http://schemas.openxmlformats.org/officeDocument/2006/relationships" r:id="rId2"/>
        </xdr:cNvPr>
        <xdr:cNvSpPr/>
      </xdr:nvSpPr>
      <xdr:spPr>
        <a:xfrm>
          <a:off x="12344400" y="342900"/>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42.xml><?xml version="1.0" encoding="utf-8"?>
<xdr:wsDr xmlns:xdr="http://schemas.openxmlformats.org/drawingml/2006/spreadsheetDrawing" xmlns:a="http://schemas.openxmlformats.org/drawingml/2006/main">
  <xdr:oneCellAnchor>
    <xdr:from xmlns:xdr="http://schemas.openxmlformats.org/drawingml/2006/spreadsheetDrawing">
      <xdr:col>37</xdr:col>
      <xdr:colOff>0</xdr:colOff>
      <xdr:row>42</xdr:row>
      <xdr:rowOff>139700</xdr:rowOff>
    </xdr:from>
    <xdr:ext cx="184785" cy="264795"/>
    <xdr:sp macro="" textlink="">
      <xdr:nvSpPr>
        <xdr:cNvPr id="2" name="テキスト ボックス 2"/>
        <xdr:cNvSpPr txBox="1"/>
      </xdr:nvSpPr>
      <xdr:spPr>
        <a:xfrm>
          <a:off x="7400925" y="11455400"/>
          <a:ext cx="1847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overflow" wrap="none" rtlCol="0" anchor="t">
          <a:spAutoFit/>
        </a:bodyPr>
        <a:lstStyle/>
        <a:p>
          <a:endParaRPr kumimoji="1" lang="ja-JP" altLang="en-US" sz="1100"/>
        </a:p>
      </xdr:txBody>
    </xdr:sp>
    <xdr:clientData/>
  </xdr:oneCellAnchor>
  <xdr:oneCellAnchor>
    <xdr:from xmlns:xdr="http://schemas.openxmlformats.org/drawingml/2006/spreadsheetDrawing">
      <xdr:col>79</xdr:col>
      <xdr:colOff>546100</xdr:colOff>
      <xdr:row>32</xdr:row>
      <xdr:rowOff>0</xdr:rowOff>
    </xdr:from>
    <xdr:ext cx="184150" cy="265430"/>
    <xdr:sp macro="" textlink="">
      <xdr:nvSpPr>
        <xdr:cNvPr id="3" name="テキスト ボックス 3"/>
        <xdr:cNvSpPr txBox="1"/>
      </xdr:nvSpPr>
      <xdr:spPr>
        <a:xfrm>
          <a:off x="16348075" y="8629650"/>
          <a:ext cx="18415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overflow" wrap="none" rtlCol="0" anchor="t">
          <a:spAutoFit/>
        </a:bodyPr>
        <a:lstStyle/>
        <a:p>
          <a:endParaRPr kumimoji="1" lang="ja-JP" altLang="en-US" sz="1100"/>
        </a:p>
      </xdr:txBody>
    </xdr:sp>
    <xdr:clientData/>
  </xdr:oneCellAnchor>
  <xdr:twoCellAnchor>
    <xdr:from xmlns:xdr="http://schemas.openxmlformats.org/drawingml/2006/spreadsheetDrawing">
      <xdr:col>80</xdr:col>
      <xdr:colOff>0</xdr:colOff>
      <xdr:row>2</xdr:row>
      <xdr:rowOff>0</xdr:rowOff>
    </xdr:from>
    <xdr:to xmlns:xdr="http://schemas.openxmlformats.org/drawingml/2006/spreadsheetDrawing">
      <xdr:col>81</xdr:col>
      <xdr:colOff>0</xdr:colOff>
      <xdr:row>2</xdr:row>
      <xdr:rowOff>237490</xdr:rowOff>
    </xdr:to>
    <xdr:sp macro="" textlink="">
      <xdr:nvSpPr>
        <xdr:cNvPr id="4" name="四角形 3">
          <a:hlinkClick xmlns:r="http://schemas.openxmlformats.org/officeDocument/2006/relationships" r:id="rId1"/>
        </xdr:cNvPr>
        <xdr:cNvSpPr/>
      </xdr:nvSpPr>
      <xdr:spPr>
        <a:xfrm>
          <a:off x="16487775" y="762000"/>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43.xml><?xml version="1.0" encoding="utf-8"?>
<xdr:wsDr xmlns:xdr="http://schemas.openxmlformats.org/drawingml/2006/spreadsheetDrawing" xmlns:a="http://schemas.openxmlformats.org/drawingml/2006/main">
  <xdr:oneCellAnchor>
    <xdr:from xmlns:xdr="http://schemas.openxmlformats.org/drawingml/2006/spreadsheetDrawing">
      <xdr:col>37</xdr:col>
      <xdr:colOff>0</xdr:colOff>
      <xdr:row>44</xdr:row>
      <xdr:rowOff>139700</xdr:rowOff>
    </xdr:from>
    <xdr:ext cx="184785" cy="264795"/>
    <xdr:sp macro="" textlink="">
      <xdr:nvSpPr>
        <xdr:cNvPr id="2" name="テキスト ボックス 1"/>
        <xdr:cNvSpPr txBox="1"/>
      </xdr:nvSpPr>
      <xdr:spPr>
        <a:xfrm>
          <a:off x="7591425" y="11369675"/>
          <a:ext cx="1847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overflow" wrap="none" rtlCol="0" anchor="t">
          <a:spAutoFit/>
        </a:bodyPr>
        <a:lstStyle/>
        <a:p>
          <a:endParaRPr kumimoji="1" lang="ja-JP" altLang="en-US" sz="1100"/>
        </a:p>
      </xdr:txBody>
    </xdr:sp>
    <xdr:clientData/>
  </xdr:oneCellAnchor>
  <xdr:oneCellAnchor>
    <xdr:from xmlns:xdr="http://schemas.openxmlformats.org/drawingml/2006/spreadsheetDrawing">
      <xdr:col>79</xdr:col>
      <xdr:colOff>546100</xdr:colOff>
      <xdr:row>40</xdr:row>
      <xdr:rowOff>0</xdr:rowOff>
    </xdr:from>
    <xdr:ext cx="184150" cy="265430"/>
    <xdr:sp macro="" textlink="">
      <xdr:nvSpPr>
        <xdr:cNvPr id="3" name="テキスト ボックス 2"/>
        <xdr:cNvSpPr txBox="1"/>
      </xdr:nvSpPr>
      <xdr:spPr>
        <a:xfrm>
          <a:off x="16538575" y="10245090"/>
          <a:ext cx="18415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overflow" wrap="none" rtlCol="0" anchor="t">
          <a:spAutoFit/>
        </a:bodyPr>
        <a:lstStyle/>
        <a:p>
          <a:endParaRPr kumimoji="1" lang="ja-JP" altLang="en-US" sz="1100"/>
        </a:p>
      </xdr:txBody>
    </xdr:sp>
    <xdr:clientData/>
  </xdr:oneCellAnchor>
  <xdr:oneCellAnchor>
    <xdr:from xmlns:xdr="http://schemas.openxmlformats.org/drawingml/2006/spreadsheetDrawing">
      <xdr:col>0</xdr:col>
      <xdr:colOff>179705</xdr:colOff>
      <xdr:row>39</xdr:row>
      <xdr:rowOff>152400</xdr:rowOff>
    </xdr:from>
    <xdr:ext cx="602615" cy="321310"/>
    <xdr:sp macro="" textlink="">
      <xdr:nvSpPr>
        <xdr:cNvPr id="4" name="テキスト ボックス 3"/>
        <xdr:cNvSpPr txBox="1"/>
      </xdr:nvSpPr>
      <xdr:spPr>
        <a:xfrm>
          <a:off x="179705" y="10142220"/>
          <a:ext cx="602615" cy="3213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t">
          <a:spAutoFit/>
        </a:bodyPr>
        <a:lstStyle/>
        <a:p>
          <a:r>
            <a:rPr kumimoji="1" lang="en-US" altLang="ja-JP" sz="1400">
              <a:latin typeface="ＭＳ ゴシック"/>
              <a:ea typeface="ＭＳ ゴシック"/>
            </a:rPr>
            <a:t>g/cm</a:t>
          </a:r>
          <a:r>
            <a:rPr kumimoji="1" lang="en-US" altLang="ja-JP" sz="1400" baseline="30000">
              <a:latin typeface="ＭＳ ゴシック"/>
              <a:ea typeface="ＭＳ ゴシック"/>
            </a:rPr>
            <a:t>3</a:t>
          </a:r>
          <a:endParaRPr kumimoji="1" lang="ja-JP" altLang="en-US" sz="1400" baseline="30000">
            <a:latin typeface="ＭＳ ゴシック"/>
            <a:ea typeface="ＭＳ ゴシック"/>
          </a:endParaRPr>
        </a:p>
      </xdr:txBody>
    </xdr:sp>
    <xdr:clientData/>
  </xdr:oneCellAnchor>
  <xdr:twoCellAnchor>
    <xdr:from xmlns:xdr="http://schemas.openxmlformats.org/drawingml/2006/spreadsheetDrawing">
      <xdr:col>80</xdr:col>
      <xdr:colOff>0</xdr:colOff>
      <xdr:row>2</xdr:row>
      <xdr:rowOff>0</xdr:rowOff>
    </xdr:from>
    <xdr:to xmlns:xdr="http://schemas.openxmlformats.org/drawingml/2006/spreadsheetDrawing">
      <xdr:col>81</xdr:col>
      <xdr:colOff>0</xdr:colOff>
      <xdr:row>3</xdr:row>
      <xdr:rowOff>17780</xdr:rowOff>
    </xdr:to>
    <xdr:sp macro="" textlink="">
      <xdr:nvSpPr>
        <xdr:cNvPr id="5" name="四角形 4">
          <a:hlinkClick xmlns:r="http://schemas.openxmlformats.org/officeDocument/2006/relationships" r:id="rId1"/>
        </xdr:cNvPr>
        <xdr:cNvSpPr/>
      </xdr:nvSpPr>
      <xdr:spPr>
        <a:xfrm>
          <a:off x="16678275" y="581025"/>
          <a:ext cx="685800" cy="23685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mlns:xdr="http://schemas.openxmlformats.org/drawingml/2006/spreadsheetDrawing">
      <xdr:col>16</xdr:col>
      <xdr:colOff>0</xdr:colOff>
      <xdr:row>1</xdr:row>
      <xdr:rowOff>0</xdr:rowOff>
    </xdr:from>
    <xdr:to xmlns:xdr="http://schemas.openxmlformats.org/drawingml/2006/spreadsheetDrawing">
      <xdr:col>17</xdr:col>
      <xdr:colOff>0</xdr:colOff>
      <xdr:row>1</xdr:row>
      <xdr:rowOff>236855</xdr:rowOff>
    </xdr:to>
    <xdr:sp macro="" textlink="">
      <xdr:nvSpPr>
        <xdr:cNvPr id="2" name="四角形 1">
          <a:hlinkClick xmlns:r="http://schemas.openxmlformats.org/officeDocument/2006/relationships" r:id="rId1"/>
        </xdr:cNvPr>
        <xdr:cNvSpPr/>
      </xdr:nvSpPr>
      <xdr:spPr>
        <a:xfrm>
          <a:off x="10840085" y="317500"/>
          <a:ext cx="685800" cy="23685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mlns:xdr="http://schemas.openxmlformats.org/drawingml/2006/spreadsheetDrawing">
      <xdr:col>12</xdr:col>
      <xdr:colOff>0</xdr:colOff>
      <xdr:row>2</xdr:row>
      <xdr:rowOff>0</xdr:rowOff>
    </xdr:from>
    <xdr:to xmlns:xdr="http://schemas.openxmlformats.org/drawingml/2006/spreadsheetDrawing">
      <xdr:col>13</xdr:col>
      <xdr:colOff>0</xdr:colOff>
      <xdr:row>2</xdr:row>
      <xdr:rowOff>236855</xdr:rowOff>
    </xdr:to>
    <xdr:sp macro="" textlink="">
      <xdr:nvSpPr>
        <xdr:cNvPr id="2" name="四角形 1">
          <a:hlinkClick xmlns:r="http://schemas.openxmlformats.org/officeDocument/2006/relationships" r:id="rId1"/>
        </xdr:cNvPr>
        <xdr:cNvSpPr/>
      </xdr:nvSpPr>
      <xdr:spPr>
        <a:xfrm>
          <a:off x="7381875" y="381000"/>
          <a:ext cx="685800" cy="23685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46.xml><?xml version="1.0" encoding="utf-8"?>
<xdr:wsDr xmlns:xdr="http://schemas.openxmlformats.org/drawingml/2006/spreadsheetDrawing" xmlns:a="http://schemas.openxmlformats.org/drawingml/2006/main">
  <xdr:twoCellAnchor>
    <xdr:from xmlns:xdr="http://schemas.openxmlformats.org/drawingml/2006/spreadsheetDrawing">
      <xdr:col>10</xdr:col>
      <xdr:colOff>0</xdr:colOff>
      <xdr:row>2</xdr:row>
      <xdr:rowOff>0</xdr:rowOff>
    </xdr:from>
    <xdr:to xmlns:xdr="http://schemas.openxmlformats.org/drawingml/2006/spreadsheetDrawing">
      <xdr:col>11</xdr:col>
      <xdr:colOff>0</xdr:colOff>
      <xdr:row>2</xdr:row>
      <xdr:rowOff>237490</xdr:rowOff>
    </xdr:to>
    <xdr:sp macro="" textlink="">
      <xdr:nvSpPr>
        <xdr:cNvPr id="2" name="四角形 1">
          <a:hlinkClick xmlns:r="http://schemas.openxmlformats.org/officeDocument/2006/relationships" r:id="rId1"/>
        </xdr:cNvPr>
        <xdr:cNvSpPr/>
      </xdr:nvSpPr>
      <xdr:spPr>
        <a:xfrm>
          <a:off x="7392035" y="381000"/>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47.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2</xdr:row>
      <xdr:rowOff>0</xdr:rowOff>
    </xdr:from>
    <xdr:to xmlns:xdr="http://schemas.openxmlformats.org/drawingml/2006/spreadsheetDrawing">
      <xdr:col>12</xdr:col>
      <xdr:colOff>0</xdr:colOff>
      <xdr:row>2</xdr:row>
      <xdr:rowOff>237490</xdr:rowOff>
    </xdr:to>
    <xdr:sp macro="" textlink="">
      <xdr:nvSpPr>
        <xdr:cNvPr id="2" name="四角形 1">
          <a:hlinkClick xmlns:r="http://schemas.openxmlformats.org/officeDocument/2006/relationships" r:id="rId1"/>
        </xdr:cNvPr>
        <xdr:cNvSpPr/>
      </xdr:nvSpPr>
      <xdr:spPr>
        <a:xfrm>
          <a:off x="6531610" y="355600"/>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mlns:xdr="http://schemas.openxmlformats.org/drawingml/2006/spreadsheetDrawing">
      <xdr:col>10</xdr:col>
      <xdr:colOff>0</xdr:colOff>
      <xdr:row>2</xdr:row>
      <xdr:rowOff>0</xdr:rowOff>
    </xdr:from>
    <xdr:to xmlns:xdr="http://schemas.openxmlformats.org/drawingml/2006/spreadsheetDrawing">
      <xdr:col>11</xdr:col>
      <xdr:colOff>0</xdr:colOff>
      <xdr:row>2</xdr:row>
      <xdr:rowOff>236220</xdr:rowOff>
    </xdr:to>
    <xdr:sp macro="" textlink="">
      <xdr:nvSpPr>
        <xdr:cNvPr id="2" name="四角形 1">
          <a:hlinkClick xmlns:r="http://schemas.openxmlformats.org/officeDocument/2006/relationships" r:id="rId1"/>
        </xdr:cNvPr>
        <xdr:cNvSpPr/>
      </xdr:nvSpPr>
      <xdr:spPr>
        <a:xfrm>
          <a:off x="6298565" y="469900"/>
          <a:ext cx="685800" cy="23622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49.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2</xdr:row>
      <xdr:rowOff>0</xdr:rowOff>
    </xdr:from>
    <xdr:to xmlns:xdr="http://schemas.openxmlformats.org/drawingml/2006/spreadsheetDrawing">
      <xdr:col>12</xdr:col>
      <xdr:colOff>0</xdr:colOff>
      <xdr:row>2</xdr:row>
      <xdr:rowOff>237490</xdr:rowOff>
    </xdr:to>
    <xdr:sp macro="" textlink="">
      <xdr:nvSpPr>
        <xdr:cNvPr id="2" name="四角形 1">
          <a:hlinkClick xmlns:r="http://schemas.openxmlformats.org/officeDocument/2006/relationships" r:id="rId1"/>
        </xdr:cNvPr>
        <xdr:cNvSpPr/>
      </xdr:nvSpPr>
      <xdr:spPr>
        <a:xfrm>
          <a:off x="6651625" y="482600"/>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50.xml><?xml version="1.0" encoding="utf-8"?>
<xdr:wsDr xmlns:xdr="http://schemas.openxmlformats.org/drawingml/2006/spreadsheetDrawing" xmlns:a="http://schemas.openxmlformats.org/drawingml/2006/main">
  <xdr:twoCellAnchor>
    <xdr:from xmlns:xdr="http://schemas.openxmlformats.org/drawingml/2006/spreadsheetDrawing">
      <xdr:col>15</xdr:col>
      <xdr:colOff>0</xdr:colOff>
      <xdr:row>2</xdr:row>
      <xdr:rowOff>0</xdr:rowOff>
    </xdr:from>
    <xdr:to xmlns:xdr="http://schemas.openxmlformats.org/drawingml/2006/spreadsheetDrawing">
      <xdr:col>16</xdr:col>
      <xdr:colOff>0</xdr:colOff>
      <xdr:row>2</xdr:row>
      <xdr:rowOff>236855</xdr:rowOff>
    </xdr:to>
    <xdr:sp macro="" textlink="">
      <xdr:nvSpPr>
        <xdr:cNvPr id="2" name="四角形 1">
          <a:hlinkClick xmlns:r="http://schemas.openxmlformats.org/officeDocument/2006/relationships" r:id="rId1"/>
        </xdr:cNvPr>
        <xdr:cNvSpPr/>
      </xdr:nvSpPr>
      <xdr:spPr>
        <a:xfrm>
          <a:off x="9148445" y="590550"/>
          <a:ext cx="685800" cy="23685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51.xml><?xml version="1.0" encoding="utf-8"?>
<xdr:wsDr xmlns:xdr="http://schemas.openxmlformats.org/drawingml/2006/spreadsheetDrawing" xmlns:a="http://schemas.openxmlformats.org/drawingml/2006/main">
  <xdr:twoCellAnchor>
    <xdr:from xmlns:xdr="http://schemas.openxmlformats.org/drawingml/2006/spreadsheetDrawing">
      <xdr:col>81</xdr:col>
      <xdr:colOff>0</xdr:colOff>
      <xdr:row>2</xdr:row>
      <xdr:rowOff>0</xdr:rowOff>
    </xdr:from>
    <xdr:to xmlns:xdr="http://schemas.openxmlformats.org/drawingml/2006/spreadsheetDrawing">
      <xdr:col>82</xdr:col>
      <xdr:colOff>0</xdr:colOff>
      <xdr:row>2</xdr:row>
      <xdr:rowOff>236220</xdr:rowOff>
    </xdr:to>
    <xdr:sp macro="" textlink="">
      <xdr:nvSpPr>
        <xdr:cNvPr id="2" name="四角形 1">
          <a:hlinkClick xmlns:r="http://schemas.openxmlformats.org/officeDocument/2006/relationships" r:id="rId1"/>
        </xdr:cNvPr>
        <xdr:cNvSpPr/>
      </xdr:nvSpPr>
      <xdr:spPr>
        <a:xfrm>
          <a:off x="16687800" y="838200"/>
          <a:ext cx="685800" cy="23622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52.xml><?xml version="1.0" encoding="utf-8"?>
<xdr:wsDr xmlns:xdr="http://schemas.openxmlformats.org/drawingml/2006/spreadsheetDrawing" xmlns:a="http://schemas.openxmlformats.org/drawingml/2006/main">
  <xdr:twoCellAnchor>
    <xdr:from xmlns:xdr="http://schemas.openxmlformats.org/drawingml/2006/spreadsheetDrawing">
      <xdr:col>6</xdr:col>
      <xdr:colOff>0</xdr:colOff>
      <xdr:row>2</xdr:row>
      <xdr:rowOff>0</xdr:rowOff>
    </xdr:from>
    <xdr:to xmlns:xdr="http://schemas.openxmlformats.org/drawingml/2006/spreadsheetDrawing">
      <xdr:col>7</xdr:col>
      <xdr:colOff>0</xdr:colOff>
      <xdr:row>3</xdr:row>
      <xdr:rowOff>46990</xdr:rowOff>
    </xdr:to>
    <xdr:sp macro="" textlink="">
      <xdr:nvSpPr>
        <xdr:cNvPr id="2" name="四角形 1">
          <a:hlinkClick xmlns:r="http://schemas.openxmlformats.org/officeDocument/2006/relationships" r:id="rId1"/>
        </xdr:cNvPr>
        <xdr:cNvSpPr/>
      </xdr:nvSpPr>
      <xdr:spPr>
        <a:xfrm>
          <a:off x="7261225" y="552450"/>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53.xml><?xml version="1.0" encoding="utf-8"?>
<xdr:wsDr xmlns:xdr="http://schemas.openxmlformats.org/drawingml/2006/spreadsheetDrawing" xmlns:a="http://schemas.openxmlformats.org/drawingml/2006/main">
  <xdr:twoCellAnchor editAs="oneCell">
    <xdr:from xmlns:xdr="http://schemas.openxmlformats.org/drawingml/2006/spreadsheetDrawing">
      <xdr:col>10</xdr:col>
      <xdr:colOff>142875</xdr:colOff>
      <xdr:row>41</xdr:row>
      <xdr:rowOff>110490</xdr:rowOff>
    </xdr:from>
    <xdr:to xmlns:xdr="http://schemas.openxmlformats.org/drawingml/2006/spreadsheetDrawing">
      <xdr:col>12</xdr:col>
      <xdr:colOff>47625</xdr:colOff>
      <xdr:row>43</xdr:row>
      <xdr:rowOff>73660</xdr:rowOff>
    </xdr:to>
    <xdr:sp macro="" textlink="">
      <xdr:nvSpPr>
        <xdr:cNvPr id="2" name="Check Box 1" hidden="1"/>
        <xdr:cNvSpPr/>
      </xdr:nvSpPr>
      <xdr:spPr>
        <a:xfrm>
          <a:off x="2035175" y="8121015"/>
          <a:ext cx="242570" cy="287020"/>
        </a:xfrm>
        <a:prstGeom prst="rect">
          <a:avLst/>
        </a:prstGeom>
        <a:noFill/>
        <a:ln>
          <a:noFill/>
        </a:ln>
      </xdr:spPr>
    </xdr:sp>
    <xdr:clientData/>
  </xdr:twoCellAnchor>
  <xdr:twoCellAnchor editAs="oneCell">
    <xdr:from xmlns:xdr="http://schemas.openxmlformats.org/drawingml/2006/spreadsheetDrawing">
      <xdr:col>20</xdr:col>
      <xdr:colOff>142875</xdr:colOff>
      <xdr:row>41</xdr:row>
      <xdr:rowOff>119380</xdr:rowOff>
    </xdr:from>
    <xdr:to xmlns:xdr="http://schemas.openxmlformats.org/drawingml/2006/spreadsheetDrawing">
      <xdr:col>22</xdr:col>
      <xdr:colOff>47625</xdr:colOff>
      <xdr:row>43</xdr:row>
      <xdr:rowOff>82550</xdr:rowOff>
    </xdr:to>
    <xdr:sp macro="" textlink="">
      <xdr:nvSpPr>
        <xdr:cNvPr id="3" name="Check Box 2" hidden="1"/>
        <xdr:cNvSpPr/>
      </xdr:nvSpPr>
      <xdr:spPr>
        <a:xfrm>
          <a:off x="3724275" y="8129905"/>
          <a:ext cx="242570" cy="287020"/>
        </a:xfrm>
        <a:prstGeom prst="rect">
          <a:avLst/>
        </a:prstGeom>
        <a:noFill/>
        <a:ln>
          <a:noFill/>
        </a:ln>
      </xdr:spPr>
    </xdr:sp>
    <xdr:clientData/>
  </xdr:twoCellAnchor>
  <xdr:twoCellAnchor editAs="oneCell">
    <xdr:from xmlns:xdr="http://schemas.openxmlformats.org/drawingml/2006/spreadsheetDrawing">
      <xdr:col>10</xdr:col>
      <xdr:colOff>144780</xdr:colOff>
      <xdr:row>41</xdr:row>
      <xdr:rowOff>139700</xdr:rowOff>
    </xdr:from>
    <xdr:to xmlns:xdr="http://schemas.openxmlformats.org/drawingml/2006/spreadsheetDrawing">
      <xdr:col>12</xdr:col>
      <xdr:colOff>106680</xdr:colOff>
      <xdr:row>43</xdr:row>
      <xdr:rowOff>29210</xdr:rowOff>
    </xdr:to>
    <xdr:sp macro="" textlink="">
      <xdr:nvSpPr>
        <xdr:cNvPr id="367619" name="チェック 3" hidden="1"/>
        <xdr:cNvSpPr/>
      </xdr:nvSpPr>
      <xdr:spPr>
        <a:xfrm>
          <a:off x="2037080" y="8150225"/>
          <a:ext cx="299720" cy="213360"/>
        </a:xfrm>
        <a:prstGeom prst="rect">
          <a:avLst/>
        </a:prstGeom>
        <a:noFill/>
        <a:ln>
          <a:noFill/>
        </a:ln>
      </xdr:spPr>
    </xdr:sp>
    <xdr:clientData/>
  </xdr:twoCellAnchor>
  <xdr:twoCellAnchor editAs="oneCell">
    <xdr:from xmlns:xdr="http://schemas.openxmlformats.org/drawingml/2006/spreadsheetDrawing">
      <xdr:col>20</xdr:col>
      <xdr:colOff>144780</xdr:colOff>
      <xdr:row>41</xdr:row>
      <xdr:rowOff>132715</xdr:rowOff>
    </xdr:from>
    <xdr:to xmlns:xdr="http://schemas.openxmlformats.org/drawingml/2006/spreadsheetDrawing">
      <xdr:col>22</xdr:col>
      <xdr:colOff>106680</xdr:colOff>
      <xdr:row>43</xdr:row>
      <xdr:rowOff>29210</xdr:rowOff>
    </xdr:to>
    <xdr:sp macro="" textlink="">
      <xdr:nvSpPr>
        <xdr:cNvPr id="367620" name="チェック 4" hidden="1"/>
        <xdr:cNvSpPr/>
      </xdr:nvSpPr>
      <xdr:spPr>
        <a:xfrm>
          <a:off x="3726180" y="8143240"/>
          <a:ext cx="299720" cy="220345"/>
        </a:xfrm>
        <a:prstGeom prst="rect">
          <a:avLst/>
        </a:prstGeom>
        <a:noFill/>
        <a:ln>
          <a:noFill/>
        </a:ln>
      </xdr:spPr>
    </xdr:sp>
    <xdr:clientData/>
  </xdr:twoCellAnchor>
  <xdr:twoCellAnchor>
    <xdr:from xmlns:xdr="http://schemas.openxmlformats.org/drawingml/2006/spreadsheetDrawing">
      <xdr:col>41</xdr:col>
      <xdr:colOff>0</xdr:colOff>
      <xdr:row>2</xdr:row>
      <xdr:rowOff>0</xdr:rowOff>
    </xdr:from>
    <xdr:to xmlns:xdr="http://schemas.openxmlformats.org/drawingml/2006/spreadsheetDrawing">
      <xdr:col>45</xdr:col>
      <xdr:colOff>9525</xdr:colOff>
      <xdr:row>2</xdr:row>
      <xdr:rowOff>237490</xdr:rowOff>
    </xdr:to>
    <xdr:sp macro="" textlink="">
      <xdr:nvSpPr>
        <xdr:cNvPr id="39941" name="四角形 5">
          <a:hlinkClick xmlns:r="http://schemas.openxmlformats.org/officeDocument/2006/relationships" r:id="rId1"/>
        </xdr:cNvPr>
        <xdr:cNvSpPr/>
      </xdr:nvSpPr>
      <xdr:spPr>
        <a:xfrm>
          <a:off x="7128510" y="409575"/>
          <a:ext cx="685165"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54.xml><?xml version="1.0" encoding="utf-8"?>
<xdr:wsDr xmlns:xdr="http://schemas.openxmlformats.org/drawingml/2006/spreadsheetDrawing" xmlns:a="http://schemas.openxmlformats.org/drawingml/2006/main">
  <xdr:twoCellAnchor>
    <xdr:from xmlns:xdr="http://schemas.openxmlformats.org/drawingml/2006/spreadsheetDrawing">
      <xdr:col>41</xdr:col>
      <xdr:colOff>22225</xdr:colOff>
      <xdr:row>51</xdr:row>
      <xdr:rowOff>0</xdr:rowOff>
    </xdr:from>
    <xdr:to xmlns:xdr="http://schemas.openxmlformats.org/drawingml/2006/spreadsheetDrawing">
      <xdr:col>45</xdr:col>
      <xdr:colOff>212725</xdr:colOff>
      <xdr:row>56</xdr:row>
      <xdr:rowOff>168275</xdr:rowOff>
    </xdr:to>
    <xdr:sp macro="" textlink="">
      <xdr:nvSpPr>
        <xdr:cNvPr id="2" name="Line 2"/>
        <xdr:cNvSpPr>
          <a:spLocks noChangeShapeType="1"/>
        </xdr:cNvSpPr>
      </xdr:nvSpPr>
      <xdr:spPr>
        <a:xfrm flipH="1">
          <a:off x="13403580" y="10235565"/>
          <a:ext cx="1501140" cy="1120775"/>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6</xdr:col>
      <xdr:colOff>212725</xdr:colOff>
      <xdr:row>51</xdr:row>
      <xdr:rowOff>19685</xdr:rowOff>
    </xdr:from>
    <xdr:to xmlns:xdr="http://schemas.openxmlformats.org/drawingml/2006/spreadsheetDrawing">
      <xdr:col>11</xdr:col>
      <xdr:colOff>0</xdr:colOff>
      <xdr:row>57</xdr:row>
      <xdr:rowOff>0</xdr:rowOff>
    </xdr:to>
    <xdr:sp macro="" textlink="">
      <xdr:nvSpPr>
        <xdr:cNvPr id="3" name="Line 1"/>
        <xdr:cNvSpPr>
          <a:spLocks noChangeShapeType="1"/>
        </xdr:cNvSpPr>
      </xdr:nvSpPr>
      <xdr:spPr>
        <a:xfrm flipH="1">
          <a:off x="1675765" y="10255250"/>
          <a:ext cx="2053590" cy="1123315"/>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6</xdr:col>
      <xdr:colOff>212725</xdr:colOff>
      <xdr:row>111</xdr:row>
      <xdr:rowOff>19685</xdr:rowOff>
    </xdr:from>
    <xdr:to xmlns:xdr="http://schemas.openxmlformats.org/drawingml/2006/spreadsheetDrawing">
      <xdr:col>11</xdr:col>
      <xdr:colOff>0</xdr:colOff>
      <xdr:row>117</xdr:row>
      <xdr:rowOff>0</xdr:rowOff>
    </xdr:to>
    <xdr:sp macro="" textlink="">
      <xdr:nvSpPr>
        <xdr:cNvPr id="4" name="Line 1"/>
        <xdr:cNvSpPr>
          <a:spLocks noChangeShapeType="1"/>
        </xdr:cNvSpPr>
      </xdr:nvSpPr>
      <xdr:spPr>
        <a:xfrm flipH="1">
          <a:off x="1675765" y="22157690"/>
          <a:ext cx="2053590" cy="1123315"/>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41</xdr:col>
      <xdr:colOff>22225</xdr:colOff>
      <xdr:row>171</xdr:row>
      <xdr:rowOff>0</xdr:rowOff>
    </xdr:from>
    <xdr:to xmlns:xdr="http://schemas.openxmlformats.org/drawingml/2006/spreadsheetDrawing">
      <xdr:col>45</xdr:col>
      <xdr:colOff>212725</xdr:colOff>
      <xdr:row>176</xdr:row>
      <xdr:rowOff>168275</xdr:rowOff>
    </xdr:to>
    <xdr:sp macro="" textlink="">
      <xdr:nvSpPr>
        <xdr:cNvPr id="5" name="Line 2"/>
        <xdr:cNvSpPr>
          <a:spLocks noChangeShapeType="1"/>
        </xdr:cNvSpPr>
      </xdr:nvSpPr>
      <xdr:spPr>
        <a:xfrm flipH="1">
          <a:off x="13403580" y="34030920"/>
          <a:ext cx="1501140" cy="1120775"/>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6</xdr:col>
      <xdr:colOff>212725</xdr:colOff>
      <xdr:row>171</xdr:row>
      <xdr:rowOff>19685</xdr:rowOff>
    </xdr:from>
    <xdr:to xmlns:xdr="http://schemas.openxmlformats.org/drawingml/2006/spreadsheetDrawing">
      <xdr:col>11</xdr:col>
      <xdr:colOff>0</xdr:colOff>
      <xdr:row>177</xdr:row>
      <xdr:rowOff>0</xdr:rowOff>
    </xdr:to>
    <xdr:sp macro="" textlink="">
      <xdr:nvSpPr>
        <xdr:cNvPr id="6" name="Line 1"/>
        <xdr:cNvSpPr>
          <a:spLocks noChangeShapeType="1"/>
        </xdr:cNvSpPr>
      </xdr:nvSpPr>
      <xdr:spPr>
        <a:xfrm flipH="1">
          <a:off x="1675765" y="34050605"/>
          <a:ext cx="2053590" cy="1123315"/>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6</xdr:col>
      <xdr:colOff>212725</xdr:colOff>
      <xdr:row>111</xdr:row>
      <xdr:rowOff>19685</xdr:rowOff>
    </xdr:from>
    <xdr:to xmlns:xdr="http://schemas.openxmlformats.org/drawingml/2006/spreadsheetDrawing">
      <xdr:col>11</xdr:col>
      <xdr:colOff>0</xdr:colOff>
      <xdr:row>117</xdr:row>
      <xdr:rowOff>0</xdr:rowOff>
    </xdr:to>
    <xdr:sp macro="" textlink="">
      <xdr:nvSpPr>
        <xdr:cNvPr id="7" name="Line 1"/>
        <xdr:cNvSpPr>
          <a:spLocks noChangeShapeType="1"/>
        </xdr:cNvSpPr>
      </xdr:nvSpPr>
      <xdr:spPr>
        <a:xfrm flipH="1">
          <a:off x="1675765" y="22157690"/>
          <a:ext cx="2053590" cy="1123315"/>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41</xdr:col>
      <xdr:colOff>22225</xdr:colOff>
      <xdr:row>171</xdr:row>
      <xdr:rowOff>0</xdr:rowOff>
    </xdr:from>
    <xdr:to xmlns:xdr="http://schemas.openxmlformats.org/drawingml/2006/spreadsheetDrawing">
      <xdr:col>45</xdr:col>
      <xdr:colOff>212725</xdr:colOff>
      <xdr:row>176</xdr:row>
      <xdr:rowOff>168275</xdr:rowOff>
    </xdr:to>
    <xdr:sp macro="" textlink="">
      <xdr:nvSpPr>
        <xdr:cNvPr id="8" name="Line 2"/>
        <xdr:cNvSpPr>
          <a:spLocks noChangeShapeType="1"/>
        </xdr:cNvSpPr>
      </xdr:nvSpPr>
      <xdr:spPr>
        <a:xfrm flipH="1">
          <a:off x="13403580" y="34030920"/>
          <a:ext cx="1501140" cy="1120775"/>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41</xdr:col>
      <xdr:colOff>27305</xdr:colOff>
      <xdr:row>111</xdr:row>
      <xdr:rowOff>27940</xdr:rowOff>
    </xdr:from>
    <xdr:to xmlns:xdr="http://schemas.openxmlformats.org/drawingml/2006/spreadsheetDrawing">
      <xdr:col>45</xdr:col>
      <xdr:colOff>212725</xdr:colOff>
      <xdr:row>117</xdr:row>
      <xdr:rowOff>5080</xdr:rowOff>
    </xdr:to>
    <xdr:sp macro="" textlink="">
      <xdr:nvSpPr>
        <xdr:cNvPr id="9" name="Line 2"/>
        <xdr:cNvSpPr>
          <a:spLocks noChangeShapeType="1"/>
        </xdr:cNvSpPr>
      </xdr:nvSpPr>
      <xdr:spPr>
        <a:xfrm flipH="1">
          <a:off x="13408660" y="22165945"/>
          <a:ext cx="1496060" cy="112014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41</xdr:col>
      <xdr:colOff>22225</xdr:colOff>
      <xdr:row>171</xdr:row>
      <xdr:rowOff>0</xdr:rowOff>
    </xdr:from>
    <xdr:to xmlns:xdr="http://schemas.openxmlformats.org/drawingml/2006/spreadsheetDrawing">
      <xdr:col>45</xdr:col>
      <xdr:colOff>212725</xdr:colOff>
      <xdr:row>176</xdr:row>
      <xdr:rowOff>168275</xdr:rowOff>
    </xdr:to>
    <xdr:sp macro="" textlink="">
      <xdr:nvSpPr>
        <xdr:cNvPr id="10" name="Line 2"/>
        <xdr:cNvSpPr>
          <a:spLocks noChangeShapeType="1"/>
        </xdr:cNvSpPr>
      </xdr:nvSpPr>
      <xdr:spPr>
        <a:xfrm flipH="1">
          <a:off x="13403580" y="34030920"/>
          <a:ext cx="1501140" cy="1120775"/>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wsDr>
</file>

<file path=xl/drawings/drawing55.xml><?xml version="1.0" encoding="utf-8"?>
<xdr:wsDr xmlns:xdr="http://schemas.openxmlformats.org/drawingml/2006/spreadsheetDrawing" xmlns:a="http://schemas.openxmlformats.org/drawingml/2006/main">
  <xdr:twoCellAnchor>
    <xdr:from xmlns:xdr="http://schemas.openxmlformats.org/drawingml/2006/spreadsheetDrawing">
      <xdr:col>30</xdr:col>
      <xdr:colOff>212725</xdr:colOff>
      <xdr:row>48</xdr:row>
      <xdr:rowOff>0</xdr:rowOff>
    </xdr:from>
    <xdr:to xmlns:xdr="http://schemas.openxmlformats.org/drawingml/2006/spreadsheetDrawing">
      <xdr:col>39</xdr:col>
      <xdr:colOff>1270</xdr:colOff>
      <xdr:row>50</xdr:row>
      <xdr:rowOff>171450</xdr:rowOff>
    </xdr:to>
    <xdr:sp macro="" textlink="">
      <xdr:nvSpPr>
        <xdr:cNvPr id="2" name="Line 1"/>
        <xdr:cNvSpPr/>
      </xdr:nvSpPr>
      <xdr:spPr>
        <a:xfrm>
          <a:off x="8018145" y="8743950"/>
          <a:ext cx="1914525" cy="514350"/>
        </a:xfrm>
        <a:prstGeom prst="line">
          <a:avLst/>
        </a:prstGeom>
        <a:noFill/>
        <a:ln w="9360" cap="flat">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635</xdr:colOff>
      <xdr:row>48</xdr:row>
      <xdr:rowOff>0</xdr:rowOff>
    </xdr:from>
    <xdr:to xmlns:xdr="http://schemas.openxmlformats.org/drawingml/2006/spreadsheetDrawing">
      <xdr:col>51</xdr:col>
      <xdr:colOff>1905</xdr:colOff>
      <xdr:row>51</xdr:row>
      <xdr:rowOff>8890</xdr:rowOff>
    </xdr:to>
    <xdr:sp macro="" textlink="">
      <xdr:nvSpPr>
        <xdr:cNvPr id="3" name="Line 1"/>
        <xdr:cNvSpPr/>
      </xdr:nvSpPr>
      <xdr:spPr>
        <a:xfrm>
          <a:off x="11821795" y="8743950"/>
          <a:ext cx="946150" cy="523240"/>
        </a:xfrm>
        <a:prstGeom prst="line">
          <a:avLst/>
        </a:prstGeom>
        <a:noFill/>
        <a:ln w="9360" cap="flat">
          <a:solidFill>
            <a:srgbClr val="000000"/>
          </a:solidFill>
          <a:miter/>
        </a:ln>
      </xdr:spPr>
      <xdr:txBody>
        <a:bodyPr vertOverflow="overflow" horzOverflow="overflow" upright="1"/>
        <a:lstStyle/>
        <a:p/>
      </xdr:txBody>
    </xdr:sp>
    <xdr:clientData/>
  </xdr:twoCellAnchor>
</xdr:wsDr>
</file>

<file path=xl/drawings/drawing56.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1</xdr:row>
      <xdr:rowOff>0</xdr:rowOff>
    </xdr:from>
    <xdr:to xmlns:xdr="http://schemas.openxmlformats.org/drawingml/2006/spreadsheetDrawing">
      <xdr:col>12</xdr:col>
      <xdr:colOff>0</xdr:colOff>
      <xdr:row>1</xdr:row>
      <xdr:rowOff>237490</xdr:rowOff>
    </xdr:to>
    <xdr:sp macro="" textlink="">
      <xdr:nvSpPr>
        <xdr:cNvPr id="2" name="四角形 1">
          <a:hlinkClick xmlns:r="http://schemas.openxmlformats.org/officeDocument/2006/relationships" r:id="rId1"/>
        </xdr:cNvPr>
        <xdr:cNvSpPr/>
      </xdr:nvSpPr>
      <xdr:spPr>
        <a:xfrm>
          <a:off x="7543800" y="390525"/>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57.xml><?xml version="1.0" encoding="utf-8"?>
<xdr:wsDr xmlns:xdr="http://schemas.openxmlformats.org/drawingml/2006/spreadsheetDrawing" xmlns:a="http://schemas.openxmlformats.org/drawingml/2006/main">
  <xdr:twoCellAnchor>
    <xdr:from xmlns:xdr="http://schemas.openxmlformats.org/drawingml/2006/spreadsheetDrawing">
      <xdr:col>0</xdr:col>
      <xdr:colOff>66675</xdr:colOff>
      <xdr:row>20</xdr:row>
      <xdr:rowOff>161925</xdr:rowOff>
    </xdr:from>
    <xdr:to xmlns:xdr="http://schemas.openxmlformats.org/drawingml/2006/spreadsheetDrawing">
      <xdr:col>1</xdr:col>
      <xdr:colOff>556895</xdr:colOff>
      <xdr:row>27</xdr:row>
      <xdr:rowOff>437515</xdr:rowOff>
    </xdr:to>
    <xdr:sp macro="" textlink="">
      <xdr:nvSpPr>
        <xdr:cNvPr id="2" name="テキスト ボックス 1"/>
        <xdr:cNvSpPr txBox="1"/>
      </xdr:nvSpPr>
      <xdr:spPr>
        <a:xfrm>
          <a:off x="66675" y="4019550"/>
          <a:ext cx="728345" cy="1999615"/>
        </a:xfrm>
        <a:prstGeom prst="rect">
          <a:avLst/>
        </a:prstGeom>
        <a:solidFill>
          <a:schemeClr val="bg1">
            <a:lumMod val="8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a:lnSpc>
              <a:spcPts val="900"/>
            </a:lnSpc>
          </a:pPr>
          <a:r>
            <a:rPr kumimoji="1" lang="en-US" altLang="ja-JP" sz="800">
              <a:solidFill>
                <a:sysClr val="windowText" lastClr="000000"/>
              </a:solidFill>
            </a:rPr>
            <a:t>【</a:t>
          </a:r>
          <a:r>
            <a:rPr kumimoji="1" lang="ja-JP" altLang="en-US" sz="800">
              <a:solidFill>
                <a:sysClr val="windowText" lastClr="000000"/>
              </a:solidFill>
            </a:rPr>
            <a:t>石綿関係の記載</a:t>
          </a:r>
          <a:r>
            <a:rPr kumimoji="1" lang="en-US" altLang="ja-JP" sz="800">
              <a:solidFill>
                <a:sysClr val="windowText" lastClr="000000"/>
              </a:solidFill>
            </a:rPr>
            <a:t>】</a:t>
          </a:r>
        </a:p>
        <a:p>
          <a:pPr>
            <a:lnSpc>
              <a:spcPts val="900"/>
            </a:lnSpc>
          </a:pPr>
          <a:endParaRPr kumimoji="1" lang="en-US" altLang="ja-JP" sz="800">
            <a:solidFill>
              <a:sysClr val="windowText" lastClr="000000"/>
            </a:solidFill>
          </a:endParaRPr>
        </a:p>
        <a:p>
          <a:r>
            <a:rPr kumimoji="1" lang="ja-JP" altLang="en-US" sz="800">
              <a:solidFill>
                <a:sysClr val="windowText" lastClr="000000"/>
              </a:solidFill>
            </a:rPr>
            <a:t>①特定建設資材に付着</a:t>
          </a:r>
          <a:r>
            <a:rPr kumimoji="1" lang="ja-JP" altLang="en-US" sz="800" u="sng">
              <a:solidFill>
                <a:sysClr val="windowText" lastClr="000000"/>
              </a:solidFill>
            </a:rPr>
            <a:t>している</a:t>
          </a:r>
          <a:r>
            <a:rPr kumimoji="1" lang="ja-JP" altLang="en-US" sz="800">
              <a:solidFill>
                <a:sysClr val="windowText" lastClr="000000"/>
              </a:solidFill>
            </a:rPr>
            <a:t>場合</a:t>
          </a:r>
          <a:endParaRPr kumimoji="1" lang="en-US" altLang="ja-JP" sz="800">
            <a:solidFill>
              <a:sysClr val="windowText" lastClr="000000"/>
            </a:solidFill>
          </a:endParaRPr>
        </a:p>
        <a:p>
          <a:pPr>
            <a:lnSpc>
              <a:spcPts val="800"/>
            </a:lnSpc>
          </a:pPr>
          <a:endParaRPr kumimoji="1" lang="en-US" altLang="ja-JP" sz="800">
            <a:solidFill>
              <a:sysClr val="windowText" lastClr="000000"/>
            </a:solidFill>
          </a:endParaRPr>
        </a:p>
        <a:p>
          <a:pPr>
            <a:lnSpc>
              <a:spcPts val="800"/>
            </a:lnSpc>
          </a:pPr>
          <a:endParaRPr kumimoji="1" lang="en-US" altLang="ja-JP" sz="800">
            <a:solidFill>
              <a:sysClr val="windowText" lastClr="000000"/>
            </a:solidFill>
          </a:endParaRPr>
        </a:p>
        <a:p>
          <a:pPr>
            <a:lnSpc>
              <a:spcPts val="800"/>
            </a:lnSpc>
          </a:pPr>
          <a:r>
            <a:rPr kumimoji="1" lang="ja-JP" altLang="en-US" sz="800">
              <a:solidFill>
                <a:sysClr val="windowText" lastClr="000000"/>
              </a:solidFill>
            </a:rPr>
            <a:t>②特定建設資材に付着</a:t>
          </a:r>
          <a:r>
            <a:rPr kumimoji="1" lang="ja-JP" altLang="en-US" sz="800" u="sng">
              <a:solidFill>
                <a:sysClr val="windowText" lastClr="000000"/>
              </a:solidFill>
            </a:rPr>
            <a:t>していない</a:t>
          </a:r>
          <a:r>
            <a:rPr kumimoji="1" lang="ja-JP" altLang="en-US" sz="800">
              <a:solidFill>
                <a:sysClr val="windowText" lastClr="000000"/>
              </a:solidFill>
            </a:rPr>
            <a:t>場合</a:t>
          </a:r>
        </a:p>
      </xdr:txBody>
    </xdr:sp>
    <xdr:clientData/>
  </xdr:twoCellAnchor>
  <xdr:twoCellAnchor>
    <xdr:from xmlns:xdr="http://schemas.openxmlformats.org/drawingml/2006/spreadsheetDrawing">
      <xdr:col>1</xdr:col>
      <xdr:colOff>438150</xdr:colOff>
      <xdr:row>23</xdr:row>
      <xdr:rowOff>161290</xdr:rowOff>
    </xdr:from>
    <xdr:to xmlns:xdr="http://schemas.openxmlformats.org/drawingml/2006/spreadsheetDrawing">
      <xdr:col>2</xdr:col>
      <xdr:colOff>8890</xdr:colOff>
      <xdr:row>23</xdr:row>
      <xdr:rowOff>161290</xdr:rowOff>
    </xdr:to>
    <xdr:cxnSp macro="">
      <xdr:nvCxnSpPr>
        <xdr:cNvPr id="3" name="直線矢印コネクタ 6"/>
        <xdr:cNvCxnSpPr>
          <a:cxnSpLocks noChangeShapeType="1"/>
        </xdr:cNvCxnSpPr>
      </xdr:nvCxnSpPr>
      <xdr:spPr>
        <a:xfrm>
          <a:off x="676275" y="4657090"/>
          <a:ext cx="189865" cy="0"/>
        </a:xfrm>
        <a:prstGeom prst="straightConnector1">
          <a:avLst/>
        </a:prstGeom>
        <a:noFill/>
        <a:ln w="22225" algn="ctr">
          <a:solidFill>
            <a:srgbClr val="000000"/>
          </a:solidFill>
          <a:round/>
          <a:headEnd/>
          <a:tailEnd type="arrow" w="med" len="med"/>
        </a:ln>
      </xdr:spPr>
    </xdr:cxnSp>
    <xdr:clientData/>
  </xdr:twoCellAnchor>
  <xdr:twoCellAnchor>
    <xdr:from xmlns:xdr="http://schemas.openxmlformats.org/drawingml/2006/spreadsheetDrawing">
      <xdr:col>1</xdr:col>
      <xdr:colOff>400050</xdr:colOff>
      <xdr:row>27</xdr:row>
      <xdr:rowOff>28575</xdr:rowOff>
    </xdr:from>
    <xdr:to xmlns:xdr="http://schemas.openxmlformats.org/drawingml/2006/spreadsheetDrawing">
      <xdr:col>1</xdr:col>
      <xdr:colOff>556895</xdr:colOff>
      <xdr:row>27</xdr:row>
      <xdr:rowOff>28575</xdr:rowOff>
    </xdr:to>
    <xdr:cxnSp macro="">
      <xdr:nvCxnSpPr>
        <xdr:cNvPr id="4" name="直線矢印コネクタ 7"/>
        <xdr:cNvCxnSpPr>
          <a:cxnSpLocks noChangeShapeType="1"/>
        </xdr:cNvCxnSpPr>
      </xdr:nvCxnSpPr>
      <xdr:spPr>
        <a:xfrm>
          <a:off x="638175" y="5610225"/>
          <a:ext cx="156845" cy="0"/>
        </a:xfrm>
        <a:prstGeom prst="straightConnector1">
          <a:avLst/>
        </a:prstGeom>
        <a:noFill/>
        <a:ln w="22225" algn="ctr">
          <a:solidFill>
            <a:srgbClr val="000000"/>
          </a:solidFill>
          <a:round/>
          <a:headEnd/>
          <a:tailEnd type="arrow" w="med" len="med"/>
        </a:ln>
      </xdr:spPr>
    </xdr:cxnSp>
    <xdr:clientData/>
  </xdr:twoCellAnchor>
  <xdr:twoCellAnchor>
    <xdr:from xmlns:xdr="http://schemas.openxmlformats.org/drawingml/2006/spreadsheetDrawing">
      <xdr:col>2</xdr:col>
      <xdr:colOff>619125</xdr:colOff>
      <xdr:row>21</xdr:row>
      <xdr:rowOff>0</xdr:rowOff>
    </xdr:from>
    <xdr:to xmlns:xdr="http://schemas.openxmlformats.org/drawingml/2006/spreadsheetDrawing">
      <xdr:col>3</xdr:col>
      <xdr:colOff>0</xdr:colOff>
      <xdr:row>24</xdr:row>
      <xdr:rowOff>0</xdr:rowOff>
    </xdr:to>
    <xdr:sp macro="" textlink="">
      <xdr:nvSpPr>
        <xdr:cNvPr id="5" name="フリーフォーム 10"/>
        <xdr:cNvSpPr/>
      </xdr:nvSpPr>
      <xdr:spPr>
        <a:xfrm>
          <a:off x="1476375" y="4048125"/>
          <a:ext cx="419100" cy="723900"/>
        </a:xfrm>
        <a:custGeom>
          <a:avLst/>
          <a:gdLst>
            <a:gd name="T0" fmla="*/ 8057 w 476250"/>
            <a:gd name="T1" fmla="*/ 171114848 h 419100"/>
            <a:gd name="T2" fmla="*/ 0 w 476250"/>
            <a:gd name="T3" fmla="*/ 171114848 h 419100"/>
            <a:gd name="T4" fmla="*/ 0 w 476250"/>
            <a:gd name="T5" fmla="*/ 0 h 419100"/>
            <a:gd name="T6" fmla="*/ 0 60000 65536"/>
            <a:gd name="T7" fmla="*/ 0 60000 65536"/>
            <a:gd name="T8" fmla="*/ 0 60000 65536"/>
            <a:gd name="T9" fmla="*/ 0 w 476250"/>
            <a:gd name="T10" fmla="*/ 0 h 419100"/>
            <a:gd name="T11" fmla="*/ 476250 w 476250"/>
            <a:gd name="T12" fmla="*/ 419100 h 419100"/>
          </a:gdLst>
          <a:ahLst/>
          <a:cxnLst>
            <a:cxn ang="T6">
              <a:pos x="T0" y="T1"/>
            </a:cxn>
            <a:cxn ang="T7">
              <a:pos x="T2" y="T3"/>
            </a:cxn>
            <a:cxn ang="T8">
              <a:pos x="T4" y="T5"/>
            </a:cxn>
          </a:cxnLst>
          <a:rect l="T9" t="T10" r="T11" b="T12"/>
          <a:pathLst>
            <a:path w="476250" h="419100">
              <a:moveTo>
                <a:pt x="476250" y="419100"/>
              </a:moveTo>
              <a:lnTo>
                <a:pt x="0" y="419100"/>
              </a:lnTo>
              <a:lnTo>
                <a:pt x="0" y="0"/>
              </a:lnTo>
            </a:path>
          </a:pathLst>
        </a:custGeom>
        <a:noFill/>
        <a:ln w="12700" cap="flat" cmpd="sng" algn="ctr">
          <a:solidFill>
            <a:srgbClr val="000000"/>
          </a:solidFill>
          <a:prstDash val="solid"/>
          <a:round/>
          <a:headEnd type="none" w="med" len="med"/>
          <a:tailEnd type="none" w="med" len="med"/>
        </a:ln>
      </xdr:spPr>
    </xdr:sp>
    <xdr:clientData/>
  </xdr:twoCellAnchor>
  <xdr:twoCellAnchor>
    <xdr:from xmlns:xdr="http://schemas.openxmlformats.org/drawingml/2006/spreadsheetDrawing">
      <xdr:col>2</xdr:col>
      <xdr:colOff>619125</xdr:colOff>
      <xdr:row>24</xdr:row>
      <xdr:rowOff>0</xdr:rowOff>
    </xdr:from>
    <xdr:to xmlns:xdr="http://schemas.openxmlformats.org/drawingml/2006/spreadsheetDrawing">
      <xdr:col>2</xdr:col>
      <xdr:colOff>619125</xdr:colOff>
      <xdr:row>26</xdr:row>
      <xdr:rowOff>18415</xdr:rowOff>
    </xdr:to>
    <xdr:cxnSp macro="">
      <xdr:nvCxnSpPr>
        <xdr:cNvPr id="6" name="直線コネクタ 12"/>
        <xdr:cNvCxnSpPr>
          <a:cxnSpLocks noChangeShapeType="1"/>
          <a:stCxn id="5" idx="1"/>
        </xdr:cNvCxnSpPr>
      </xdr:nvCxnSpPr>
      <xdr:spPr>
        <a:xfrm>
          <a:off x="1476375" y="4772025"/>
          <a:ext cx="0" cy="399415"/>
        </a:xfrm>
        <a:prstGeom prst="straightConnector1">
          <a:avLst/>
        </a:prstGeom>
        <a:noFill/>
        <a:ln w="12700" algn="ctr">
          <a:solidFill>
            <a:srgbClr val="000000"/>
          </a:solidFill>
          <a:round/>
          <a:headEnd/>
          <a:tailEnd/>
        </a:ln>
      </xdr:spPr>
    </xdr:cxnSp>
    <xdr:clientData/>
  </xdr:twoCellAnchor>
  <xdr:twoCellAnchor>
    <xdr:from xmlns:xdr="http://schemas.openxmlformats.org/drawingml/2006/spreadsheetDrawing">
      <xdr:col>2</xdr:col>
      <xdr:colOff>628015</xdr:colOff>
      <xdr:row>21</xdr:row>
      <xdr:rowOff>105410</xdr:rowOff>
    </xdr:from>
    <xdr:to xmlns:xdr="http://schemas.openxmlformats.org/drawingml/2006/spreadsheetDrawing">
      <xdr:col>2</xdr:col>
      <xdr:colOff>933450</xdr:colOff>
      <xdr:row>23</xdr:row>
      <xdr:rowOff>128905</xdr:rowOff>
    </xdr:to>
    <xdr:sp macro="" textlink="">
      <xdr:nvSpPr>
        <xdr:cNvPr id="7" name="テキスト ボックス 6"/>
        <xdr:cNvSpPr txBox="1"/>
      </xdr:nvSpPr>
      <xdr:spPr>
        <a:xfrm>
          <a:off x="1485265" y="4153535"/>
          <a:ext cx="305435" cy="4711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36000" tIns="36000" rIns="36000" bIns="36000" rtlCol="0" anchor="t"/>
        <a:lstStyle/>
        <a:p>
          <a:pPr algn="ctr"/>
          <a:r>
            <a:rPr kumimoji="1" lang="ja-JP" altLang="en-US" sz="900">
              <a:solidFill>
                <a:sysClr val="windowText" lastClr="000000"/>
              </a:solidFill>
              <a:latin typeface="ＭＳ 明朝"/>
              <a:ea typeface="ＭＳ 明朝"/>
            </a:rPr>
            <a:t>石綿</a:t>
          </a:r>
        </a:p>
      </xdr:txBody>
    </xdr:sp>
    <xdr:clientData/>
  </xdr:twoCellAnchor>
  <xdr:twoCellAnchor>
    <xdr:from xmlns:xdr="http://schemas.openxmlformats.org/drawingml/2006/spreadsheetDrawing">
      <xdr:col>2</xdr:col>
      <xdr:colOff>628015</xdr:colOff>
      <xdr:row>24</xdr:row>
      <xdr:rowOff>114300</xdr:rowOff>
    </xdr:from>
    <xdr:to xmlns:xdr="http://schemas.openxmlformats.org/drawingml/2006/spreadsheetDrawing">
      <xdr:col>2</xdr:col>
      <xdr:colOff>933450</xdr:colOff>
      <xdr:row>25</xdr:row>
      <xdr:rowOff>137160</xdr:rowOff>
    </xdr:to>
    <xdr:sp macro="" textlink="">
      <xdr:nvSpPr>
        <xdr:cNvPr id="8" name="テキスト ボックス 7"/>
        <xdr:cNvSpPr txBox="1"/>
      </xdr:nvSpPr>
      <xdr:spPr>
        <a:xfrm>
          <a:off x="1485265" y="4886325"/>
          <a:ext cx="305435" cy="21336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0" tIns="36000" rIns="0" bIns="36000" rtlCol="0" anchor="t"/>
        <a:lstStyle/>
        <a:p>
          <a:pPr algn="ctr"/>
          <a:r>
            <a:rPr kumimoji="1" lang="ja-JP" altLang="en-US" sz="900">
              <a:solidFill>
                <a:sysClr val="windowText" lastClr="000000"/>
              </a:solidFill>
              <a:latin typeface="ＭＳ 明朝"/>
              <a:ea typeface="ＭＳ 明朝"/>
            </a:rPr>
            <a:t>その他</a:t>
          </a:r>
        </a:p>
      </xdr:txBody>
    </xdr:sp>
    <xdr:clientData/>
  </xdr:twoCellAnchor>
  <xdr:twoCellAnchor>
    <xdr:from xmlns:xdr="http://schemas.openxmlformats.org/drawingml/2006/spreadsheetDrawing">
      <xdr:col>2</xdr:col>
      <xdr:colOff>628015</xdr:colOff>
      <xdr:row>26</xdr:row>
      <xdr:rowOff>205105</xdr:rowOff>
    </xdr:from>
    <xdr:to xmlns:xdr="http://schemas.openxmlformats.org/drawingml/2006/spreadsheetDrawing">
      <xdr:col>2</xdr:col>
      <xdr:colOff>933450</xdr:colOff>
      <xdr:row>28</xdr:row>
      <xdr:rowOff>19050</xdr:rowOff>
    </xdr:to>
    <xdr:sp macro="" textlink="">
      <xdr:nvSpPr>
        <xdr:cNvPr id="9" name="テキスト ボックス 8"/>
        <xdr:cNvSpPr txBox="1"/>
      </xdr:nvSpPr>
      <xdr:spPr>
        <a:xfrm>
          <a:off x="1485265" y="5358130"/>
          <a:ext cx="305435" cy="6997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36000" tIns="36000" rIns="36000" bIns="36000" rtlCol="0" anchor="t"/>
        <a:lstStyle/>
        <a:p>
          <a:pPr algn="ctr"/>
          <a:r>
            <a:rPr kumimoji="1" lang="ja-JP" altLang="en-US" sz="900">
              <a:solidFill>
                <a:sysClr val="windowText" lastClr="000000"/>
              </a:solidFill>
              <a:latin typeface="ＭＳ 明朝"/>
              <a:ea typeface="ＭＳ 明朝"/>
            </a:rPr>
            <a:t>石綿</a:t>
          </a:r>
        </a:p>
      </xdr:txBody>
    </xdr:sp>
    <xdr:clientData/>
  </xdr:twoCellAnchor>
  <xdr:twoCellAnchor>
    <xdr:from xmlns:xdr="http://schemas.openxmlformats.org/drawingml/2006/spreadsheetDrawing">
      <xdr:col>2</xdr:col>
      <xdr:colOff>638175</xdr:colOff>
      <xdr:row>30</xdr:row>
      <xdr:rowOff>76200</xdr:rowOff>
    </xdr:from>
    <xdr:to xmlns:xdr="http://schemas.openxmlformats.org/drawingml/2006/spreadsheetDrawing">
      <xdr:col>2</xdr:col>
      <xdr:colOff>933450</xdr:colOff>
      <xdr:row>30</xdr:row>
      <xdr:rowOff>223520</xdr:rowOff>
    </xdr:to>
    <xdr:sp macro="" textlink="">
      <xdr:nvSpPr>
        <xdr:cNvPr id="10" name="テキスト ボックス 9"/>
        <xdr:cNvSpPr txBox="1"/>
      </xdr:nvSpPr>
      <xdr:spPr>
        <a:xfrm>
          <a:off x="1495425" y="6638925"/>
          <a:ext cx="295275" cy="14732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0" tIns="0" rIns="0" bIns="0" rtlCol="0" anchor="t"/>
        <a:lstStyle/>
        <a:p>
          <a:pPr algn="ctr"/>
          <a:r>
            <a:rPr kumimoji="1" lang="ja-JP" altLang="en-US" sz="900">
              <a:solidFill>
                <a:sysClr val="windowText" lastClr="000000"/>
              </a:solidFill>
              <a:latin typeface="ＭＳ 明朝"/>
              <a:ea typeface="ＭＳ 明朝"/>
            </a:rPr>
            <a:t>その他</a:t>
          </a:r>
        </a:p>
      </xdr:txBody>
    </xdr:sp>
    <xdr:clientData/>
  </xdr:twoCellAnchor>
  <xdr:twoCellAnchor>
    <xdr:from xmlns:xdr="http://schemas.openxmlformats.org/drawingml/2006/spreadsheetDrawing">
      <xdr:col>2</xdr:col>
      <xdr:colOff>619125</xdr:colOff>
      <xdr:row>26</xdr:row>
      <xdr:rowOff>18415</xdr:rowOff>
    </xdr:from>
    <xdr:to xmlns:xdr="http://schemas.openxmlformats.org/drawingml/2006/spreadsheetDrawing">
      <xdr:col>3</xdr:col>
      <xdr:colOff>0</xdr:colOff>
      <xdr:row>29</xdr:row>
      <xdr:rowOff>0</xdr:rowOff>
    </xdr:to>
    <xdr:sp macro="" textlink="">
      <xdr:nvSpPr>
        <xdr:cNvPr id="11" name="フリーフォーム 29"/>
        <xdr:cNvSpPr/>
      </xdr:nvSpPr>
      <xdr:spPr>
        <a:xfrm>
          <a:off x="1476375" y="5171440"/>
          <a:ext cx="419100" cy="1153160"/>
        </a:xfrm>
        <a:custGeom>
          <a:avLst/>
          <a:gdLst>
            <a:gd name="T0" fmla="*/ 8027 w 476250"/>
            <a:gd name="T1" fmla="*/ 2147483520 h 419100"/>
            <a:gd name="T2" fmla="*/ 0 w 476250"/>
            <a:gd name="T3" fmla="*/ 2147483520 h 419100"/>
            <a:gd name="T4" fmla="*/ 0 w 476250"/>
            <a:gd name="T5" fmla="*/ 0 h 419100"/>
            <a:gd name="T6" fmla="*/ 0 60000 65536"/>
            <a:gd name="T7" fmla="*/ 0 60000 65536"/>
            <a:gd name="T8" fmla="*/ 0 60000 65536"/>
            <a:gd name="T9" fmla="*/ 0 w 476250"/>
            <a:gd name="T10" fmla="*/ 0 h 419100"/>
            <a:gd name="T11" fmla="*/ 476250 w 476250"/>
            <a:gd name="T12" fmla="*/ 419100 h 419100"/>
          </a:gdLst>
          <a:ahLst/>
          <a:cxnLst>
            <a:cxn ang="T6">
              <a:pos x="T0" y="T1"/>
            </a:cxn>
            <a:cxn ang="T7">
              <a:pos x="T2" y="T3"/>
            </a:cxn>
            <a:cxn ang="T8">
              <a:pos x="T4" y="T5"/>
            </a:cxn>
          </a:cxnLst>
          <a:rect l="T9" t="T10" r="T11" b="T12"/>
          <a:pathLst>
            <a:path w="476250" h="419100">
              <a:moveTo>
                <a:pt x="476250" y="419100"/>
              </a:moveTo>
              <a:lnTo>
                <a:pt x="0" y="419100"/>
              </a:lnTo>
              <a:lnTo>
                <a:pt x="0" y="0"/>
              </a:lnTo>
            </a:path>
          </a:pathLst>
        </a:custGeom>
        <a:noFill/>
        <a:ln w="12700" cap="flat" cmpd="sng" algn="ctr">
          <a:solidFill>
            <a:srgbClr val="000000"/>
          </a:solidFill>
          <a:prstDash val="solid"/>
          <a:round/>
          <a:headEnd type="none" w="med" len="med"/>
          <a:tailEnd type="none" w="med" len="med"/>
        </a:ln>
      </xdr:spPr>
    </xdr:sp>
    <xdr:clientData/>
  </xdr:twoCellAnchor>
  <xdr:twoCellAnchor>
    <xdr:from xmlns:xdr="http://schemas.openxmlformats.org/drawingml/2006/spreadsheetDrawing">
      <xdr:col>2</xdr:col>
      <xdr:colOff>619125</xdr:colOff>
      <xdr:row>28</xdr:row>
      <xdr:rowOff>200660</xdr:rowOff>
    </xdr:from>
    <xdr:to xmlns:xdr="http://schemas.openxmlformats.org/drawingml/2006/spreadsheetDrawing">
      <xdr:col>2</xdr:col>
      <xdr:colOff>619125</xdr:colOff>
      <xdr:row>31</xdr:row>
      <xdr:rowOff>0</xdr:rowOff>
    </xdr:to>
    <xdr:cxnSp macro="">
      <xdr:nvCxnSpPr>
        <xdr:cNvPr id="12" name="直線コネクタ 32"/>
        <xdr:cNvCxnSpPr>
          <a:cxnSpLocks noChangeShapeType="1"/>
        </xdr:cNvCxnSpPr>
      </xdr:nvCxnSpPr>
      <xdr:spPr>
        <a:xfrm rot="5400000">
          <a:off x="1476375" y="6239510"/>
          <a:ext cx="0" cy="628015"/>
        </a:xfrm>
        <a:prstGeom prst="straightConnector1">
          <a:avLst/>
        </a:prstGeom>
        <a:noFill/>
        <a:ln w="12700" algn="ctr">
          <a:solidFill>
            <a:srgbClr val="000000"/>
          </a:solidFill>
          <a:round/>
          <a:headEnd/>
          <a:tailEnd/>
        </a:ln>
      </xdr:spPr>
    </xdr:cxnSp>
    <xdr:clientData/>
  </xdr:twoCellAnchor>
  <xdr:twoCellAnchor>
    <xdr:from xmlns:xdr="http://schemas.openxmlformats.org/drawingml/2006/spreadsheetDrawing">
      <xdr:col>11</xdr:col>
      <xdr:colOff>0</xdr:colOff>
      <xdr:row>2</xdr:row>
      <xdr:rowOff>0</xdr:rowOff>
    </xdr:from>
    <xdr:to xmlns:xdr="http://schemas.openxmlformats.org/drawingml/2006/spreadsheetDrawing">
      <xdr:col>12</xdr:col>
      <xdr:colOff>0</xdr:colOff>
      <xdr:row>2</xdr:row>
      <xdr:rowOff>236855</xdr:rowOff>
    </xdr:to>
    <xdr:sp macro="" textlink="">
      <xdr:nvSpPr>
        <xdr:cNvPr id="13" name="四角形 12">
          <a:hlinkClick xmlns:r="http://schemas.openxmlformats.org/officeDocument/2006/relationships" r:id="rId1"/>
        </xdr:cNvPr>
        <xdr:cNvSpPr/>
      </xdr:nvSpPr>
      <xdr:spPr>
        <a:xfrm>
          <a:off x="8001000" y="381000"/>
          <a:ext cx="685800" cy="23685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58.xml><?xml version="1.0" encoding="utf-8"?>
<xdr:wsDr xmlns:xdr="http://schemas.openxmlformats.org/drawingml/2006/spreadsheetDrawing" xmlns:a="http://schemas.openxmlformats.org/drawingml/2006/main">
  <xdr:twoCellAnchor>
    <xdr:from xmlns:xdr="http://schemas.openxmlformats.org/drawingml/2006/spreadsheetDrawing">
      <xdr:col>0</xdr:col>
      <xdr:colOff>66675</xdr:colOff>
      <xdr:row>18</xdr:row>
      <xdr:rowOff>161925</xdr:rowOff>
    </xdr:from>
    <xdr:to xmlns:xdr="http://schemas.openxmlformats.org/drawingml/2006/spreadsheetDrawing">
      <xdr:col>1</xdr:col>
      <xdr:colOff>556895</xdr:colOff>
      <xdr:row>25</xdr:row>
      <xdr:rowOff>448310</xdr:rowOff>
    </xdr:to>
    <xdr:sp macro="" textlink="">
      <xdr:nvSpPr>
        <xdr:cNvPr id="2" name="テキスト ボックス 1"/>
        <xdr:cNvSpPr txBox="1"/>
      </xdr:nvSpPr>
      <xdr:spPr>
        <a:xfrm>
          <a:off x="66675" y="3924300"/>
          <a:ext cx="728345" cy="2056130"/>
        </a:xfrm>
        <a:prstGeom prst="rect">
          <a:avLst/>
        </a:prstGeom>
        <a:solidFill>
          <a:schemeClr val="bg1">
            <a:lumMod val="8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a:lnSpc>
              <a:spcPts val="900"/>
            </a:lnSpc>
          </a:pPr>
          <a:r>
            <a:rPr kumimoji="1" lang="en-US" altLang="ja-JP" sz="800">
              <a:solidFill>
                <a:sysClr val="windowText" lastClr="000000"/>
              </a:solidFill>
            </a:rPr>
            <a:t>【</a:t>
          </a:r>
          <a:r>
            <a:rPr kumimoji="1" lang="ja-JP" altLang="en-US" sz="800">
              <a:solidFill>
                <a:sysClr val="windowText" lastClr="000000"/>
              </a:solidFill>
            </a:rPr>
            <a:t>石綿関係の記載</a:t>
          </a:r>
          <a:r>
            <a:rPr kumimoji="1" lang="en-US" altLang="ja-JP" sz="800">
              <a:solidFill>
                <a:sysClr val="windowText" lastClr="000000"/>
              </a:solidFill>
            </a:rPr>
            <a:t>】</a:t>
          </a:r>
        </a:p>
        <a:p>
          <a:pPr>
            <a:lnSpc>
              <a:spcPts val="900"/>
            </a:lnSpc>
          </a:pPr>
          <a:endParaRPr kumimoji="1" lang="en-US" altLang="ja-JP" sz="800">
            <a:solidFill>
              <a:sysClr val="windowText" lastClr="000000"/>
            </a:solidFill>
          </a:endParaRPr>
        </a:p>
        <a:p>
          <a:r>
            <a:rPr kumimoji="1" lang="ja-JP" altLang="en-US" sz="800">
              <a:solidFill>
                <a:sysClr val="windowText" lastClr="000000"/>
              </a:solidFill>
            </a:rPr>
            <a:t>①特定建設資材に付着</a:t>
          </a:r>
          <a:r>
            <a:rPr kumimoji="1" lang="ja-JP" altLang="en-US" sz="800" u="sng">
              <a:solidFill>
                <a:sysClr val="windowText" lastClr="000000"/>
              </a:solidFill>
            </a:rPr>
            <a:t>している</a:t>
          </a:r>
          <a:r>
            <a:rPr kumimoji="1" lang="ja-JP" altLang="en-US" sz="800">
              <a:solidFill>
                <a:sysClr val="windowText" lastClr="000000"/>
              </a:solidFill>
            </a:rPr>
            <a:t>場合</a:t>
          </a:r>
          <a:endParaRPr kumimoji="1" lang="en-US" altLang="ja-JP" sz="800">
            <a:solidFill>
              <a:sysClr val="windowText" lastClr="000000"/>
            </a:solidFill>
          </a:endParaRPr>
        </a:p>
        <a:p>
          <a:pPr>
            <a:lnSpc>
              <a:spcPts val="800"/>
            </a:lnSpc>
          </a:pPr>
          <a:endParaRPr kumimoji="1" lang="en-US" altLang="ja-JP" sz="800">
            <a:solidFill>
              <a:sysClr val="windowText" lastClr="000000"/>
            </a:solidFill>
          </a:endParaRPr>
        </a:p>
        <a:p>
          <a:pPr>
            <a:lnSpc>
              <a:spcPts val="800"/>
            </a:lnSpc>
          </a:pPr>
          <a:endParaRPr kumimoji="1" lang="en-US" altLang="ja-JP" sz="800">
            <a:solidFill>
              <a:sysClr val="windowText" lastClr="000000"/>
            </a:solidFill>
          </a:endParaRPr>
        </a:p>
        <a:p>
          <a:pPr>
            <a:lnSpc>
              <a:spcPts val="800"/>
            </a:lnSpc>
          </a:pPr>
          <a:r>
            <a:rPr kumimoji="1" lang="ja-JP" altLang="en-US" sz="800">
              <a:solidFill>
                <a:sysClr val="windowText" lastClr="000000"/>
              </a:solidFill>
            </a:rPr>
            <a:t>②特定建設資材に付着</a:t>
          </a:r>
          <a:r>
            <a:rPr kumimoji="1" lang="ja-JP" altLang="en-US" sz="800" u="sng">
              <a:solidFill>
                <a:sysClr val="windowText" lastClr="000000"/>
              </a:solidFill>
            </a:rPr>
            <a:t>していない</a:t>
          </a:r>
          <a:r>
            <a:rPr kumimoji="1" lang="ja-JP" altLang="en-US" sz="800">
              <a:solidFill>
                <a:sysClr val="windowText" lastClr="000000"/>
              </a:solidFill>
            </a:rPr>
            <a:t>場合</a:t>
          </a:r>
        </a:p>
      </xdr:txBody>
    </xdr:sp>
    <xdr:clientData/>
  </xdr:twoCellAnchor>
  <xdr:twoCellAnchor>
    <xdr:from xmlns:xdr="http://schemas.openxmlformats.org/drawingml/2006/spreadsheetDrawing">
      <xdr:col>1</xdr:col>
      <xdr:colOff>438150</xdr:colOff>
      <xdr:row>21</xdr:row>
      <xdr:rowOff>161290</xdr:rowOff>
    </xdr:from>
    <xdr:to xmlns:xdr="http://schemas.openxmlformats.org/drawingml/2006/spreadsheetDrawing">
      <xdr:col>2</xdr:col>
      <xdr:colOff>8890</xdr:colOff>
      <xdr:row>21</xdr:row>
      <xdr:rowOff>161290</xdr:rowOff>
    </xdr:to>
    <xdr:cxnSp macro="">
      <xdr:nvCxnSpPr>
        <xdr:cNvPr id="3" name="直線矢印コネクタ 6"/>
        <xdr:cNvCxnSpPr>
          <a:cxnSpLocks noChangeShapeType="1"/>
        </xdr:cNvCxnSpPr>
      </xdr:nvCxnSpPr>
      <xdr:spPr>
        <a:xfrm>
          <a:off x="676275" y="4607560"/>
          <a:ext cx="189865" cy="0"/>
        </a:xfrm>
        <a:prstGeom prst="straightConnector1">
          <a:avLst/>
        </a:prstGeom>
        <a:noFill/>
        <a:ln w="22225" algn="ctr">
          <a:solidFill>
            <a:srgbClr val="000000"/>
          </a:solidFill>
          <a:round/>
          <a:headEnd/>
          <a:tailEnd type="arrow" w="med" len="med"/>
        </a:ln>
      </xdr:spPr>
    </xdr:cxnSp>
    <xdr:clientData/>
  </xdr:twoCellAnchor>
  <xdr:twoCellAnchor>
    <xdr:from xmlns:xdr="http://schemas.openxmlformats.org/drawingml/2006/spreadsheetDrawing">
      <xdr:col>1</xdr:col>
      <xdr:colOff>400050</xdr:colOff>
      <xdr:row>25</xdr:row>
      <xdr:rowOff>28575</xdr:rowOff>
    </xdr:from>
    <xdr:to xmlns:xdr="http://schemas.openxmlformats.org/drawingml/2006/spreadsheetDrawing">
      <xdr:col>1</xdr:col>
      <xdr:colOff>556895</xdr:colOff>
      <xdr:row>25</xdr:row>
      <xdr:rowOff>28575</xdr:rowOff>
    </xdr:to>
    <xdr:cxnSp macro="">
      <xdr:nvCxnSpPr>
        <xdr:cNvPr id="4" name="直線矢印コネクタ 7"/>
        <xdr:cNvCxnSpPr>
          <a:cxnSpLocks noChangeShapeType="1"/>
        </xdr:cNvCxnSpPr>
      </xdr:nvCxnSpPr>
      <xdr:spPr>
        <a:xfrm>
          <a:off x="638175" y="5560695"/>
          <a:ext cx="156845" cy="0"/>
        </a:xfrm>
        <a:prstGeom prst="straightConnector1">
          <a:avLst/>
        </a:prstGeom>
        <a:noFill/>
        <a:ln w="22225" algn="ctr">
          <a:solidFill>
            <a:srgbClr val="000000"/>
          </a:solidFill>
          <a:round/>
          <a:headEnd/>
          <a:tailEnd type="arrow" w="med" len="med"/>
        </a:ln>
      </xdr:spPr>
    </xdr:cxnSp>
    <xdr:clientData/>
  </xdr:twoCellAnchor>
  <xdr:twoCellAnchor>
    <xdr:from xmlns:xdr="http://schemas.openxmlformats.org/drawingml/2006/spreadsheetDrawing">
      <xdr:col>2</xdr:col>
      <xdr:colOff>619125</xdr:colOff>
      <xdr:row>19</xdr:row>
      <xdr:rowOff>0</xdr:rowOff>
    </xdr:from>
    <xdr:to xmlns:xdr="http://schemas.openxmlformats.org/drawingml/2006/spreadsheetDrawing">
      <xdr:col>3</xdr:col>
      <xdr:colOff>0</xdr:colOff>
      <xdr:row>22</xdr:row>
      <xdr:rowOff>0</xdr:rowOff>
    </xdr:to>
    <xdr:sp macro="" textlink="">
      <xdr:nvSpPr>
        <xdr:cNvPr id="5" name="フリーフォーム 10"/>
        <xdr:cNvSpPr/>
      </xdr:nvSpPr>
      <xdr:spPr>
        <a:xfrm>
          <a:off x="1476375" y="3998595"/>
          <a:ext cx="419100" cy="723900"/>
        </a:xfrm>
        <a:custGeom>
          <a:avLst/>
          <a:gdLst>
            <a:gd name="T0" fmla="*/ 7090 w 476250"/>
            <a:gd name="T1" fmla="*/ 295561984 h 419100"/>
            <a:gd name="T2" fmla="*/ 0 w 476250"/>
            <a:gd name="T3" fmla="*/ 295561984 h 419100"/>
            <a:gd name="T4" fmla="*/ 0 w 476250"/>
            <a:gd name="T5" fmla="*/ 0 h 419100"/>
            <a:gd name="T6" fmla="*/ 0 60000 65536"/>
            <a:gd name="T7" fmla="*/ 0 60000 65536"/>
            <a:gd name="T8" fmla="*/ 0 60000 65536"/>
            <a:gd name="T9" fmla="*/ 0 w 476250"/>
            <a:gd name="T10" fmla="*/ 0 h 419100"/>
            <a:gd name="T11" fmla="*/ 476250 w 476250"/>
            <a:gd name="T12" fmla="*/ 419100 h 419100"/>
          </a:gdLst>
          <a:ahLst/>
          <a:cxnLst>
            <a:cxn ang="T6">
              <a:pos x="T0" y="T1"/>
            </a:cxn>
            <a:cxn ang="T7">
              <a:pos x="T2" y="T3"/>
            </a:cxn>
            <a:cxn ang="T8">
              <a:pos x="T4" y="T5"/>
            </a:cxn>
          </a:cxnLst>
          <a:rect l="T9" t="T10" r="T11" b="T12"/>
          <a:pathLst>
            <a:path w="476250" h="419100">
              <a:moveTo>
                <a:pt x="476250" y="419100"/>
              </a:moveTo>
              <a:lnTo>
                <a:pt x="0" y="419100"/>
              </a:lnTo>
              <a:lnTo>
                <a:pt x="0" y="0"/>
              </a:lnTo>
            </a:path>
          </a:pathLst>
        </a:custGeom>
        <a:noFill/>
        <a:ln w="12700" cap="flat" cmpd="sng" algn="ctr">
          <a:solidFill>
            <a:srgbClr val="000000"/>
          </a:solidFill>
          <a:prstDash val="solid"/>
          <a:round/>
          <a:headEnd type="none" w="med" len="med"/>
          <a:tailEnd type="none" w="med" len="med"/>
        </a:ln>
      </xdr:spPr>
    </xdr:sp>
    <xdr:clientData/>
  </xdr:twoCellAnchor>
  <xdr:twoCellAnchor>
    <xdr:from xmlns:xdr="http://schemas.openxmlformats.org/drawingml/2006/spreadsheetDrawing">
      <xdr:col>2</xdr:col>
      <xdr:colOff>619125</xdr:colOff>
      <xdr:row>22</xdr:row>
      <xdr:rowOff>0</xdr:rowOff>
    </xdr:from>
    <xdr:to xmlns:xdr="http://schemas.openxmlformats.org/drawingml/2006/spreadsheetDrawing">
      <xdr:col>2</xdr:col>
      <xdr:colOff>619125</xdr:colOff>
      <xdr:row>24</xdr:row>
      <xdr:rowOff>18415</xdr:rowOff>
    </xdr:to>
    <xdr:cxnSp macro="">
      <xdr:nvCxnSpPr>
        <xdr:cNvPr id="6" name="直線コネクタ 12"/>
        <xdr:cNvCxnSpPr>
          <a:cxnSpLocks noChangeShapeType="1"/>
          <a:stCxn id="5" idx="1"/>
        </xdr:cNvCxnSpPr>
      </xdr:nvCxnSpPr>
      <xdr:spPr>
        <a:xfrm>
          <a:off x="1476375" y="4722495"/>
          <a:ext cx="0" cy="399415"/>
        </a:xfrm>
        <a:prstGeom prst="straightConnector1">
          <a:avLst/>
        </a:prstGeom>
        <a:noFill/>
        <a:ln w="12700" algn="ctr">
          <a:solidFill>
            <a:srgbClr val="000000"/>
          </a:solidFill>
          <a:round/>
          <a:headEnd/>
          <a:tailEnd/>
        </a:ln>
      </xdr:spPr>
    </xdr:cxnSp>
    <xdr:clientData/>
  </xdr:twoCellAnchor>
  <xdr:twoCellAnchor>
    <xdr:from xmlns:xdr="http://schemas.openxmlformats.org/drawingml/2006/spreadsheetDrawing">
      <xdr:col>2</xdr:col>
      <xdr:colOff>628015</xdr:colOff>
      <xdr:row>19</xdr:row>
      <xdr:rowOff>105410</xdr:rowOff>
    </xdr:from>
    <xdr:to xmlns:xdr="http://schemas.openxmlformats.org/drawingml/2006/spreadsheetDrawing">
      <xdr:col>2</xdr:col>
      <xdr:colOff>933450</xdr:colOff>
      <xdr:row>21</xdr:row>
      <xdr:rowOff>128905</xdr:rowOff>
    </xdr:to>
    <xdr:sp macro="" textlink="">
      <xdr:nvSpPr>
        <xdr:cNvPr id="7" name="テキスト ボックス 6"/>
        <xdr:cNvSpPr txBox="1"/>
      </xdr:nvSpPr>
      <xdr:spPr>
        <a:xfrm>
          <a:off x="1485265" y="4104005"/>
          <a:ext cx="305435" cy="4711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36000" tIns="36000" rIns="36000" bIns="36000" rtlCol="0" anchor="t"/>
        <a:lstStyle/>
        <a:p>
          <a:pPr algn="ctr"/>
          <a:r>
            <a:rPr kumimoji="1" lang="ja-JP" altLang="en-US" sz="900">
              <a:solidFill>
                <a:sysClr val="windowText" lastClr="000000"/>
              </a:solidFill>
              <a:latin typeface="ＭＳ 明朝"/>
              <a:ea typeface="ＭＳ 明朝"/>
            </a:rPr>
            <a:t>石綿</a:t>
          </a:r>
        </a:p>
      </xdr:txBody>
    </xdr:sp>
    <xdr:clientData/>
  </xdr:twoCellAnchor>
  <xdr:twoCellAnchor>
    <xdr:from xmlns:xdr="http://schemas.openxmlformats.org/drawingml/2006/spreadsheetDrawing">
      <xdr:col>2</xdr:col>
      <xdr:colOff>628015</xdr:colOff>
      <xdr:row>22</xdr:row>
      <xdr:rowOff>114300</xdr:rowOff>
    </xdr:from>
    <xdr:to xmlns:xdr="http://schemas.openxmlformats.org/drawingml/2006/spreadsheetDrawing">
      <xdr:col>2</xdr:col>
      <xdr:colOff>933450</xdr:colOff>
      <xdr:row>23</xdr:row>
      <xdr:rowOff>137160</xdr:rowOff>
    </xdr:to>
    <xdr:sp macro="" textlink="">
      <xdr:nvSpPr>
        <xdr:cNvPr id="8" name="テキスト ボックス 7"/>
        <xdr:cNvSpPr txBox="1"/>
      </xdr:nvSpPr>
      <xdr:spPr>
        <a:xfrm>
          <a:off x="1485265" y="4836795"/>
          <a:ext cx="305435" cy="21336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0" tIns="36000" rIns="0" bIns="36000" rtlCol="0" anchor="t"/>
        <a:lstStyle/>
        <a:p>
          <a:pPr algn="ctr"/>
          <a:r>
            <a:rPr kumimoji="1" lang="ja-JP" altLang="en-US" sz="900">
              <a:solidFill>
                <a:sysClr val="windowText" lastClr="000000"/>
              </a:solidFill>
              <a:latin typeface="ＭＳ 明朝"/>
              <a:ea typeface="ＭＳ 明朝"/>
            </a:rPr>
            <a:t>その他</a:t>
          </a:r>
        </a:p>
      </xdr:txBody>
    </xdr:sp>
    <xdr:clientData/>
  </xdr:twoCellAnchor>
  <xdr:twoCellAnchor>
    <xdr:from xmlns:xdr="http://schemas.openxmlformats.org/drawingml/2006/spreadsheetDrawing">
      <xdr:col>2</xdr:col>
      <xdr:colOff>628015</xdr:colOff>
      <xdr:row>24</xdr:row>
      <xdr:rowOff>205105</xdr:rowOff>
    </xdr:from>
    <xdr:to xmlns:xdr="http://schemas.openxmlformats.org/drawingml/2006/spreadsheetDrawing">
      <xdr:col>2</xdr:col>
      <xdr:colOff>933450</xdr:colOff>
      <xdr:row>26</xdr:row>
      <xdr:rowOff>19050</xdr:rowOff>
    </xdr:to>
    <xdr:sp macro="" textlink="">
      <xdr:nvSpPr>
        <xdr:cNvPr id="9" name="テキスト ボックス 8"/>
        <xdr:cNvSpPr txBox="1"/>
      </xdr:nvSpPr>
      <xdr:spPr>
        <a:xfrm>
          <a:off x="1485265" y="5308600"/>
          <a:ext cx="305435" cy="6997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36000" tIns="36000" rIns="36000" bIns="36000" rtlCol="0" anchor="t"/>
        <a:lstStyle/>
        <a:p>
          <a:pPr algn="ctr"/>
          <a:r>
            <a:rPr kumimoji="1" lang="ja-JP" altLang="en-US" sz="900">
              <a:solidFill>
                <a:sysClr val="windowText" lastClr="000000"/>
              </a:solidFill>
              <a:latin typeface="ＭＳ 明朝"/>
              <a:ea typeface="ＭＳ 明朝"/>
            </a:rPr>
            <a:t>石綿</a:t>
          </a:r>
        </a:p>
      </xdr:txBody>
    </xdr:sp>
    <xdr:clientData/>
  </xdr:twoCellAnchor>
  <xdr:twoCellAnchor>
    <xdr:from xmlns:xdr="http://schemas.openxmlformats.org/drawingml/2006/spreadsheetDrawing">
      <xdr:col>2</xdr:col>
      <xdr:colOff>638175</xdr:colOff>
      <xdr:row>27</xdr:row>
      <xdr:rowOff>209550</xdr:rowOff>
    </xdr:from>
    <xdr:to xmlns:xdr="http://schemas.openxmlformats.org/drawingml/2006/spreadsheetDrawing">
      <xdr:col>2</xdr:col>
      <xdr:colOff>933450</xdr:colOff>
      <xdr:row>28</xdr:row>
      <xdr:rowOff>71120</xdr:rowOff>
    </xdr:to>
    <xdr:sp macro="" textlink="">
      <xdr:nvSpPr>
        <xdr:cNvPr id="10" name="テキスト ボックス 9"/>
        <xdr:cNvSpPr txBox="1"/>
      </xdr:nvSpPr>
      <xdr:spPr>
        <a:xfrm>
          <a:off x="1495425" y="6484620"/>
          <a:ext cx="295275" cy="14732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0" tIns="0" rIns="0" bIns="0" rtlCol="0" anchor="t"/>
        <a:lstStyle/>
        <a:p>
          <a:pPr algn="ctr"/>
          <a:r>
            <a:rPr kumimoji="1" lang="ja-JP" altLang="en-US" sz="900">
              <a:solidFill>
                <a:sysClr val="windowText" lastClr="000000"/>
              </a:solidFill>
              <a:latin typeface="ＭＳ 明朝"/>
              <a:ea typeface="ＭＳ 明朝"/>
            </a:rPr>
            <a:t>その他</a:t>
          </a:r>
        </a:p>
      </xdr:txBody>
    </xdr:sp>
    <xdr:clientData/>
  </xdr:twoCellAnchor>
  <xdr:twoCellAnchor>
    <xdr:from xmlns:xdr="http://schemas.openxmlformats.org/drawingml/2006/spreadsheetDrawing">
      <xdr:col>2</xdr:col>
      <xdr:colOff>619125</xdr:colOff>
      <xdr:row>24</xdr:row>
      <xdr:rowOff>18415</xdr:rowOff>
    </xdr:from>
    <xdr:to xmlns:xdr="http://schemas.openxmlformats.org/drawingml/2006/spreadsheetDrawing">
      <xdr:col>3</xdr:col>
      <xdr:colOff>0</xdr:colOff>
      <xdr:row>27</xdr:row>
      <xdr:rowOff>0</xdr:rowOff>
    </xdr:to>
    <xdr:sp macro="" textlink="">
      <xdr:nvSpPr>
        <xdr:cNvPr id="11" name="フリーフォーム 29"/>
        <xdr:cNvSpPr/>
      </xdr:nvSpPr>
      <xdr:spPr>
        <a:xfrm>
          <a:off x="1476375" y="5121910"/>
          <a:ext cx="419100" cy="1153160"/>
        </a:xfrm>
        <a:custGeom>
          <a:avLst/>
          <a:gdLst>
            <a:gd name="T0" fmla="*/ 7064 w 476250"/>
            <a:gd name="T1" fmla="*/ 2147483520 h 419100"/>
            <a:gd name="T2" fmla="*/ 0 w 476250"/>
            <a:gd name="T3" fmla="*/ 2147483520 h 419100"/>
            <a:gd name="T4" fmla="*/ 0 w 476250"/>
            <a:gd name="T5" fmla="*/ 0 h 419100"/>
            <a:gd name="T6" fmla="*/ 0 60000 65536"/>
            <a:gd name="T7" fmla="*/ 0 60000 65536"/>
            <a:gd name="T8" fmla="*/ 0 60000 65536"/>
            <a:gd name="T9" fmla="*/ 0 w 476250"/>
            <a:gd name="T10" fmla="*/ 0 h 419100"/>
            <a:gd name="T11" fmla="*/ 476250 w 476250"/>
            <a:gd name="T12" fmla="*/ 419100 h 419100"/>
          </a:gdLst>
          <a:ahLst/>
          <a:cxnLst>
            <a:cxn ang="T6">
              <a:pos x="T0" y="T1"/>
            </a:cxn>
            <a:cxn ang="T7">
              <a:pos x="T2" y="T3"/>
            </a:cxn>
            <a:cxn ang="T8">
              <a:pos x="T4" y="T5"/>
            </a:cxn>
          </a:cxnLst>
          <a:rect l="T9" t="T10" r="T11" b="T12"/>
          <a:pathLst>
            <a:path w="476250" h="419100">
              <a:moveTo>
                <a:pt x="476250" y="419100"/>
              </a:moveTo>
              <a:lnTo>
                <a:pt x="0" y="419100"/>
              </a:lnTo>
              <a:lnTo>
                <a:pt x="0" y="0"/>
              </a:lnTo>
            </a:path>
          </a:pathLst>
        </a:custGeom>
        <a:noFill/>
        <a:ln w="12700" cap="flat" cmpd="sng" algn="ctr">
          <a:solidFill>
            <a:srgbClr val="000000"/>
          </a:solidFill>
          <a:prstDash val="solid"/>
          <a:round/>
          <a:headEnd type="none" w="med" len="med"/>
          <a:tailEnd type="none" w="med" len="med"/>
        </a:ln>
      </xdr:spPr>
    </xdr:sp>
    <xdr:clientData/>
  </xdr:twoCellAnchor>
  <xdr:twoCellAnchor>
    <xdr:from xmlns:xdr="http://schemas.openxmlformats.org/drawingml/2006/spreadsheetDrawing">
      <xdr:col>2</xdr:col>
      <xdr:colOff>619125</xdr:colOff>
      <xdr:row>26</xdr:row>
      <xdr:rowOff>200660</xdr:rowOff>
    </xdr:from>
    <xdr:to xmlns:xdr="http://schemas.openxmlformats.org/drawingml/2006/spreadsheetDrawing">
      <xdr:col>2</xdr:col>
      <xdr:colOff>619125</xdr:colOff>
      <xdr:row>29</xdr:row>
      <xdr:rowOff>0</xdr:rowOff>
    </xdr:to>
    <xdr:cxnSp macro="">
      <xdr:nvCxnSpPr>
        <xdr:cNvPr id="12" name="直線コネクタ 32"/>
        <xdr:cNvCxnSpPr>
          <a:cxnSpLocks noChangeShapeType="1"/>
        </xdr:cNvCxnSpPr>
      </xdr:nvCxnSpPr>
      <xdr:spPr>
        <a:xfrm rot="5400000">
          <a:off x="1476375" y="6189980"/>
          <a:ext cx="0" cy="637540"/>
        </a:xfrm>
        <a:prstGeom prst="straightConnector1">
          <a:avLst/>
        </a:prstGeom>
        <a:noFill/>
        <a:ln w="12700" algn="ctr">
          <a:solidFill>
            <a:srgbClr val="000000"/>
          </a:solidFill>
          <a:round/>
          <a:headEnd/>
          <a:tailEnd/>
        </a:ln>
      </xdr:spPr>
    </xdr:cxnSp>
    <xdr:clientData/>
  </xdr:twoCellAnchor>
  <xdr:twoCellAnchor>
    <xdr:from xmlns:xdr="http://schemas.openxmlformats.org/drawingml/2006/spreadsheetDrawing">
      <xdr:col>11</xdr:col>
      <xdr:colOff>0</xdr:colOff>
      <xdr:row>2</xdr:row>
      <xdr:rowOff>0</xdr:rowOff>
    </xdr:from>
    <xdr:to xmlns:xdr="http://schemas.openxmlformats.org/drawingml/2006/spreadsheetDrawing">
      <xdr:col>12</xdr:col>
      <xdr:colOff>0</xdr:colOff>
      <xdr:row>2</xdr:row>
      <xdr:rowOff>236855</xdr:rowOff>
    </xdr:to>
    <xdr:sp macro="" textlink="">
      <xdr:nvSpPr>
        <xdr:cNvPr id="13" name="四角形 12">
          <a:hlinkClick xmlns:r="http://schemas.openxmlformats.org/officeDocument/2006/relationships" r:id="rId1"/>
        </xdr:cNvPr>
        <xdr:cNvSpPr/>
      </xdr:nvSpPr>
      <xdr:spPr>
        <a:xfrm>
          <a:off x="7696200" y="381000"/>
          <a:ext cx="685800" cy="23685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59.xml><?xml version="1.0" encoding="utf-8"?>
<xdr:wsDr xmlns:xdr="http://schemas.openxmlformats.org/drawingml/2006/spreadsheetDrawing" xmlns:a="http://schemas.openxmlformats.org/drawingml/2006/main">
  <xdr:twoCellAnchor>
    <xdr:from xmlns:xdr="http://schemas.openxmlformats.org/drawingml/2006/spreadsheetDrawing">
      <xdr:col>0</xdr:col>
      <xdr:colOff>66675</xdr:colOff>
      <xdr:row>19</xdr:row>
      <xdr:rowOff>161925</xdr:rowOff>
    </xdr:from>
    <xdr:to xmlns:xdr="http://schemas.openxmlformats.org/drawingml/2006/spreadsheetDrawing">
      <xdr:col>1</xdr:col>
      <xdr:colOff>556895</xdr:colOff>
      <xdr:row>27</xdr:row>
      <xdr:rowOff>142875</xdr:rowOff>
    </xdr:to>
    <xdr:sp macro="" textlink="">
      <xdr:nvSpPr>
        <xdr:cNvPr id="2" name="テキスト ボックス 1"/>
        <xdr:cNvSpPr txBox="1"/>
      </xdr:nvSpPr>
      <xdr:spPr>
        <a:xfrm>
          <a:off x="66675" y="3803650"/>
          <a:ext cx="728345" cy="2241550"/>
        </a:xfrm>
        <a:prstGeom prst="rect">
          <a:avLst/>
        </a:prstGeom>
        <a:solidFill>
          <a:schemeClr val="bg1">
            <a:lumMod val="8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a:lnSpc>
              <a:spcPts val="900"/>
            </a:lnSpc>
          </a:pPr>
          <a:r>
            <a:rPr kumimoji="1" lang="en-US" altLang="ja-JP" sz="800">
              <a:solidFill>
                <a:sysClr val="windowText" lastClr="000000"/>
              </a:solidFill>
            </a:rPr>
            <a:t>【</a:t>
          </a:r>
          <a:r>
            <a:rPr kumimoji="1" lang="ja-JP" altLang="en-US" sz="800">
              <a:solidFill>
                <a:sysClr val="windowText" lastClr="000000"/>
              </a:solidFill>
            </a:rPr>
            <a:t>石綿関係の記載</a:t>
          </a:r>
          <a:r>
            <a:rPr kumimoji="1" lang="en-US" altLang="ja-JP" sz="800">
              <a:solidFill>
                <a:sysClr val="windowText" lastClr="000000"/>
              </a:solidFill>
            </a:rPr>
            <a:t>】</a:t>
          </a:r>
          <a:endParaRPr kumimoji="1" lang="en-US" altLang="ja-JP" sz="800">
            <a:solidFill>
              <a:sysClr val="windowText" lastClr="000000"/>
            </a:solidFill>
          </a:endParaRPr>
        </a:p>
        <a:p>
          <a:pPr>
            <a:lnSpc>
              <a:spcPts val="900"/>
            </a:lnSpc>
          </a:pPr>
          <a:endParaRPr kumimoji="1" lang="en-US" altLang="ja-JP" sz="800">
            <a:solidFill>
              <a:sysClr val="windowText" lastClr="000000"/>
            </a:solidFill>
          </a:endParaRPr>
        </a:p>
        <a:p>
          <a:r>
            <a:rPr kumimoji="1" lang="ja-JP" altLang="en-US" sz="800">
              <a:solidFill>
                <a:sysClr val="windowText" lastClr="000000"/>
              </a:solidFill>
            </a:rPr>
            <a:t>①特定建設資材に付着</a:t>
          </a:r>
          <a:r>
            <a:rPr kumimoji="1" lang="ja-JP" altLang="en-US" sz="800" u="sng">
              <a:solidFill>
                <a:sysClr val="windowText" lastClr="000000"/>
              </a:solidFill>
            </a:rPr>
            <a:t>している</a:t>
          </a:r>
          <a:r>
            <a:rPr kumimoji="1" lang="ja-JP" altLang="en-US" sz="800">
              <a:solidFill>
                <a:sysClr val="windowText" lastClr="000000"/>
              </a:solidFill>
            </a:rPr>
            <a:t>場合</a:t>
          </a:r>
          <a:endParaRPr kumimoji="1" lang="en-US" altLang="ja-JP" sz="800">
            <a:solidFill>
              <a:sysClr val="windowText" lastClr="000000"/>
            </a:solidFill>
          </a:endParaRPr>
        </a:p>
        <a:p>
          <a:pPr>
            <a:lnSpc>
              <a:spcPts val="800"/>
            </a:lnSpc>
          </a:pPr>
          <a:endParaRPr kumimoji="1" lang="en-US" altLang="ja-JP" sz="800">
            <a:solidFill>
              <a:sysClr val="windowText" lastClr="000000"/>
            </a:solidFill>
          </a:endParaRPr>
        </a:p>
        <a:p>
          <a:pPr>
            <a:lnSpc>
              <a:spcPts val="800"/>
            </a:lnSpc>
          </a:pPr>
          <a:endParaRPr kumimoji="1" lang="en-US" altLang="ja-JP" sz="800">
            <a:solidFill>
              <a:sysClr val="windowText" lastClr="000000"/>
            </a:solidFill>
          </a:endParaRPr>
        </a:p>
        <a:p>
          <a:pPr>
            <a:lnSpc>
              <a:spcPts val="800"/>
            </a:lnSpc>
          </a:pPr>
          <a:r>
            <a:rPr kumimoji="1" lang="ja-JP" altLang="en-US" sz="800">
              <a:solidFill>
                <a:sysClr val="windowText" lastClr="000000"/>
              </a:solidFill>
            </a:rPr>
            <a:t>②特定建設資材に付着</a:t>
          </a:r>
          <a:r>
            <a:rPr kumimoji="1" lang="ja-JP" altLang="en-US" sz="800" u="sng">
              <a:solidFill>
                <a:sysClr val="windowText" lastClr="000000"/>
              </a:solidFill>
            </a:rPr>
            <a:t>していない</a:t>
          </a:r>
          <a:r>
            <a:rPr kumimoji="1" lang="ja-JP" altLang="en-US" sz="800">
              <a:solidFill>
                <a:sysClr val="windowText" lastClr="000000"/>
              </a:solidFill>
            </a:rPr>
            <a:t>場合</a:t>
          </a:r>
          <a:endParaRPr kumimoji="1" lang="ja-JP" altLang="en-US" sz="800">
            <a:solidFill>
              <a:sysClr val="windowText" lastClr="000000"/>
            </a:solidFill>
          </a:endParaRPr>
        </a:p>
      </xdr:txBody>
    </xdr:sp>
    <xdr:clientData/>
  </xdr:twoCellAnchor>
  <xdr:twoCellAnchor>
    <xdr:from xmlns:xdr="http://schemas.openxmlformats.org/drawingml/2006/spreadsheetDrawing">
      <xdr:col>1</xdr:col>
      <xdr:colOff>438150</xdr:colOff>
      <xdr:row>22</xdr:row>
      <xdr:rowOff>160655</xdr:rowOff>
    </xdr:from>
    <xdr:to xmlns:xdr="http://schemas.openxmlformats.org/drawingml/2006/spreadsheetDrawing">
      <xdr:col>2</xdr:col>
      <xdr:colOff>8890</xdr:colOff>
      <xdr:row>22</xdr:row>
      <xdr:rowOff>160655</xdr:rowOff>
    </xdr:to>
    <xdr:cxnSp macro="">
      <xdr:nvCxnSpPr>
        <xdr:cNvPr id="3" name="直線矢印コネクタ 6"/>
        <xdr:cNvCxnSpPr>
          <a:cxnSpLocks noChangeShapeType="1"/>
        </xdr:cNvCxnSpPr>
      </xdr:nvCxnSpPr>
      <xdr:spPr>
        <a:xfrm>
          <a:off x="676275" y="4488180"/>
          <a:ext cx="189865" cy="0"/>
        </a:xfrm>
        <a:prstGeom prst="straightConnector1">
          <a:avLst/>
        </a:prstGeom>
        <a:noFill/>
        <a:ln w="22225" algn="ctr">
          <a:solidFill>
            <a:srgbClr val="000000"/>
          </a:solidFill>
          <a:round/>
          <a:headEnd/>
          <a:tailEnd type="arrow" w="med" len="med"/>
        </a:ln>
      </xdr:spPr>
    </xdr:cxnSp>
    <xdr:clientData/>
  </xdr:twoCellAnchor>
  <xdr:twoCellAnchor>
    <xdr:from xmlns:xdr="http://schemas.openxmlformats.org/drawingml/2006/spreadsheetDrawing">
      <xdr:col>1</xdr:col>
      <xdr:colOff>400050</xdr:colOff>
      <xdr:row>26</xdr:row>
      <xdr:rowOff>27940</xdr:rowOff>
    </xdr:from>
    <xdr:to xmlns:xdr="http://schemas.openxmlformats.org/drawingml/2006/spreadsheetDrawing">
      <xdr:col>1</xdr:col>
      <xdr:colOff>556895</xdr:colOff>
      <xdr:row>26</xdr:row>
      <xdr:rowOff>27940</xdr:rowOff>
    </xdr:to>
    <xdr:cxnSp macro="">
      <xdr:nvCxnSpPr>
        <xdr:cNvPr id="4" name="直線矢印コネクタ 7"/>
        <xdr:cNvCxnSpPr>
          <a:cxnSpLocks noChangeShapeType="1"/>
        </xdr:cNvCxnSpPr>
      </xdr:nvCxnSpPr>
      <xdr:spPr>
        <a:xfrm>
          <a:off x="638175" y="5485765"/>
          <a:ext cx="156845" cy="0"/>
        </a:xfrm>
        <a:prstGeom prst="straightConnector1">
          <a:avLst/>
        </a:prstGeom>
        <a:noFill/>
        <a:ln w="22225" algn="ctr">
          <a:solidFill>
            <a:srgbClr val="000000"/>
          </a:solidFill>
          <a:round/>
          <a:headEnd/>
          <a:tailEnd type="arrow" w="med" len="med"/>
        </a:ln>
      </xdr:spPr>
    </xdr:cxnSp>
    <xdr:clientData/>
  </xdr:twoCellAnchor>
  <xdr:twoCellAnchor>
    <xdr:from xmlns:xdr="http://schemas.openxmlformats.org/drawingml/2006/spreadsheetDrawing">
      <xdr:col>2</xdr:col>
      <xdr:colOff>619125</xdr:colOff>
      <xdr:row>20</xdr:row>
      <xdr:rowOff>0</xdr:rowOff>
    </xdr:from>
    <xdr:to xmlns:xdr="http://schemas.openxmlformats.org/drawingml/2006/spreadsheetDrawing">
      <xdr:col>3</xdr:col>
      <xdr:colOff>0</xdr:colOff>
      <xdr:row>23</xdr:row>
      <xdr:rowOff>0</xdr:rowOff>
    </xdr:to>
    <xdr:sp macro="" textlink="">
      <xdr:nvSpPr>
        <xdr:cNvPr id="5" name="フリーフォーム 10"/>
        <xdr:cNvSpPr/>
      </xdr:nvSpPr>
      <xdr:spPr>
        <a:xfrm>
          <a:off x="1476375" y="3825875"/>
          <a:ext cx="419100" cy="819150"/>
        </a:xfrm>
        <a:custGeom>
          <a:avLst/>
          <a:gdLst>
            <a:gd name="T0" fmla="*/ 8057 w 476250"/>
            <a:gd name="T1" fmla="*/ 171114848 h 419100"/>
            <a:gd name="T2" fmla="*/ 0 w 476250"/>
            <a:gd name="T3" fmla="*/ 171114848 h 419100"/>
            <a:gd name="T4" fmla="*/ 0 w 476250"/>
            <a:gd name="T5" fmla="*/ 0 h 419100"/>
            <a:gd name="T6" fmla="*/ 0 60000 65536"/>
            <a:gd name="T7" fmla="*/ 0 60000 65536"/>
            <a:gd name="T8" fmla="*/ 0 60000 65536"/>
            <a:gd name="T9" fmla="*/ 0 w 476250"/>
            <a:gd name="T10" fmla="*/ 0 h 419100"/>
            <a:gd name="T11" fmla="*/ 476250 w 476250"/>
            <a:gd name="T12" fmla="*/ 419100 h 419100"/>
          </a:gdLst>
          <a:ahLst/>
          <a:cxnLst>
            <a:cxn ang="T6">
              <a:pos x="T0" y="T1"/>
            </a:cxn>
            <a:cxn ang="T7">
              <a:pos x="T2" y="T3"/>
            </a:cxn>
            <a:cxn ang="T8">
              <a:pos x="T4" y="T5"/>
            </a:cxn>
          </a:cxnLst>
          <a:rect l="T9" t="T10" r="T11" b="T12"/>
          <a:pathLst>
            <a:path w="476250" h="419100">
              <a:moveTo>
                <a:pt x="476250" y="419100"/>
              </a:moveTo>
              <a:lnTo>
                <a:pt x="0" y="419100"/>
              </a:lnTo>
              <a:lnTo>
                <a:pt x="0" y="0"/>
              </a:lnTo>
            </a:path>
          </a:pathLst>
        </a:custGeom>
        <a:noFill/>
        <a:ln w="12700" cap="flat" cmpd="sng" algn="ctr">
          <a:solidFill>
            <a:srgbClr val="000000"/>
          </a:solidFill>
          <a:prstDash val="solid"/>
          <a:round/>
          <a:headEnd type="none" w="med" len="med"/>
          <a:tailEnd type="none" w="med" len="med"/>
        </a:ln>
      </xdr:spPr>
    </xdr:sp>
    <xdr:clientData/>
  </xdr:twoCellAnchor>
  <xdr:twoCellAnchor>
    <xdr:from xmlns:xdr="http://schemas.openxmlformats.org/drawingml/2006/spreadsheetDrawing">
      <xdr:col>2</xdr:col>
      <xdr:colOff>619125</xdr:colOff>
      <xdr:row>23</xdr:row>
      <xdr:rowOff>0</xdr:rowOff>
    </xdr:from>
    <xdr:to xmlns:xdr="http://schemas.openxmlformats.org/drawingml/2006/spreadsheetDrawing">
      <xdr:col>2</xdr:col>
      <xdr:colOff>619125</xdr:colOff>
      <xdr:row>25</xdr:row>
      <xdr:rowOff>17145</xdr:rowOff>
    </xdr:to>
    <xdr:cxnSp macro="">
      <xdr:nvCxnSpPr>
        <xdr:cNvPr id="6" name="直線コネクタ 12"/>
        <xdr:cNvCxnSpPr>
          <a:cxnSpLocks noChangeShapeType="1"/>
          <a:stCxn id="5" idx="1"/>
        </xdr:cNvCxnSpPr>
      </xdr:nvCxnSpPr>
      <xdr:spPr>
        <a:xfrm>
          <a:off x="1476375" y="4645025"/>
          <a:ext cx="0" cy="385445"/>
        </a:xfrm>
        <a:prstGeom prst="straightConnector1">
          <a:avLst/>
        </a:prstGeom>
        <a:noFill/>
        <a:ln w="12700" algn="ctr">
          <a:solidFill>
            <a:srgbClr val="000000"/>
          </a:solidFill>
          <a:round/>
          <a:headEnd/>
          <a:tailEnd/>
        </a:ln>
      </xdr:spPr>
    </xdr:cxnSp>
    <xdr:clientData/>
  </xdr:twoCellAnchor>
  <xdr:twoCellAnchor>
    <xdr:from xmlns:xdr="http://schemas.openxmlformats.org/drawingml/2006/spreadsheetDrawing">
      <xdr:col>2</xdr:col>
      <xdr:colOff>628015</xdr:colOff>
      <xdr:row>20</xdr:row>
      <xdr:rowOff>104775</xdr:rowOff>
    </xdr:from>
    <xdr:to xmlns:xdr="http://schemas.openxmlformats.org/drawingml/2006/spreadsheetDrawing">
      <xdr:col>2</xdr:col>
      <xdr:colOff>933450</xdr:colOff>
      <xdr:row>22</xdr:row>
      <xdr:rowOff>128270</xdr:rowOff>
    </xdr:to>
    <xdr:sp macro="" textlink="">
      <xdr:nvSpPr>
        <xdr:cNvPr id="7" name="テキスト ボックス 6"/>
        <xdr:cNvSpPr txBox="1"/>
      </xdr:nvSpPr>
      <xdr:spPr>
        <a:xfrm>
          <a:off x="1485265" y="3930650"/>
          <a:ext cx="305435" cy="52514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36000" tIns="36000" rIns="36000" bIns="36000" rtlCol="0" anchor="t"/>
        <a:lstStyle/>
        <a:p>
          <a:pPr algn="ctr"/>
          <a:r>
            <a:rPr kumimoji="1" lang="ja-JP" altLang="en-US" sz="900">
              <a:solidFill>
                <a:sysClr val="windowText" lastClr="000000"/>
              </a:solidFill>
              <a:latin typeface="ＭＳ 明朝"/>
              <a:ea typeface="ＭＳ 明朝"/>
            </a:rPr>
            <a:t>石綿</a:t>
          </a:r>
          <a:endParaRPr kumimoji="1" lang="ja-JP" altLang="en-US" sz="900">
            <a:solidFill>
              <a:sysClr val="windowText" lastClr="000000"/>
            </a:solidFill>
            <a:latin typeface="ＭＳ 明朝"/>
            <a:ea typeface="ＭＳ 明朝"/>
          </a:endParaRPr>
        </a:p>
      </xdr:txBody>
    </xdr:sp>
    <xdr:clientData/>
  </xdr:twoCellAnchor>
  <xdr:twoCellAnchor>
    <xdr:from xmlns:xdr="http://schemas.openxmlformats.org/drawingml/2006/spreadsheetDrawing">
      <xdr:col>2</xdr:col>
      <xdr:colOff>628015</xdr:colOff>
      <xdr:row>23</xdr:row>
      <xdr:rowOff>114300</xdr:rowOff>
    </xdr:from>
    <xdr:to xmlns:xdr="http://schemas.openxmlformats.org/drawingml/2006/spreadsheetDrawing">
      <xdr:col>2</xdr:col>
      <xdr:colOff>933450</xdr:colOff>
      <xdr:row>24</xdr:row>
      <xdr:rowOff>137160</xdr:rowOff>
    </xdr:to>
    <xdr:sp macro="" textlink="">
      <xdr:nvSpPr>
        <xdr:cNvPr id="8" name="テキスト ボックス 7"/>
        <xdr:cNvSpPr txBox="1"/>
      </xdr:nvSpPr>
      <xdr:spPr>
        <a:xfrm>
          <a:off x="1485265" y="4759325"/>
          <a:ext cx="305435" cy="20701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0" tIns="36000" rIns="0" bIns="36000" rtlCol="0" anchor="t"/>
        <a:lstStyle/>
        <a:p>
          <a:pPr algn="ctr"/>
          <a:r>
            <a:rPr kumimoji="1" lang="ja-JP" altLang="en-US" sz="900">
              <a:solidFill>
                <a:sysClr val="windowText" lastClr="000000"/>
              </a:solidFill>
              <a:latin typeface="ＭＳ 明朝"/>
              <a:ea typeface="ＭＳ 明朝"/>
            </a:rPr>
            <a:t>その他</a:t>
          </a:r>
          <a:endParaRPr kumimoji="1" lang="ja-JP" altLang="en-US" sz="900">
            <a:solidFill>
              <a:sysClr val="windowText" lastClr="000000"/>
            </a:solidFill>
            <a:latin typeface="ＭＳ 明朝"/>
            <a:ea typeface="ＭＳ 明朝"/>
          </a:endParaRPr>
        </a:p>
      </xdr:txBody>
    </xdr:sp>
    <xdr:clientData/>
  </xdr:twoCellAnchor>
  <xdr:twoCellAnchor>
    <xdr:from xmlns:xdr="http://schemas.openxmlformats.org/drawingml/2006/spreadsheetDrawing">
      <xdr:col>2</xdr:col>
      <xdr:colOff>628015</xdr:colOff>
      <xdr:row>25</xdr:row>
      <xdr:rowOff>203835</xdr:rowOff>
    </xdr:from>
    <xdr:to xmlns:xdr="http://schemas.openxmlformats.org/drawingml/2006/spreadsheetDrawing">
      <xdr:col>2</xdr:col>
      <xdr:colOff>933450</xdr:colOff>
      <xdr:row>27</xdr:row>
      <xdr:rowOff>18415</xdr:rowOff>
    </xdr:to>
    <xdr:sp macro="" textlink="">
      <xdr:nvSpPr>
        <xdr:cNvPr id="9" name="テキスト ボックス 8"/>
        <xdr:cNvSpPr txBox="1"/>
      </xdr:nvSpPr>
      <xdr:spPr>
        <a:xfrm>
          <a:off x="1485265" y="5217160"/>
          <a:ext cx="305435" cy="70358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36000" tIns="36000" rIns="36000" bIns="36000" rtlCol="0" anchor="t"/>
        <a:lstStyle/>
        <a:p>
          <a:pPr algn="ctr"/>
          <a:r>
            <a:rPr kumimoji="1" lang="ja-JP" altLang="en-US" sz="900">
              <a:solidFill>
                <a:sysClr val="windowText" lastClr="000000"/>
              </a:solidFill>
              <a:latin typeface="ＭＳ 明朝"/>
              <a:ea typeface="ＭＳ 明朝"/>
            </a:rPr>
            <a:t>石綿</a:t>
          </a:r>
          <a:endParaRPr kumimoji="1" lang="ja-JP" altLang="en-US" sz="900">
            <a:solidFill>
              <a:sysClr val="windowText" lastClr="000000"/>
            </a:solidFill>
            <a:latin typeface="ＭＳ 明朝"/>
            <a:ea typeface="ＭＳ 明朝"/>
          </a:endParaRPr>
        </a:p>
      </xdr:txBody>
    </xdr:sp>
    <xdr:clientData/>
  </xdr:twoCellAnchor>
  <xdr:twoCellAnchor>
    <xdr:from xmlns:xdr="http://schemas.openxmlformats.org/drawingml/2006/spreadsheetDrawing">
      <xdr:col>2</xdr:col>
      <xdr:colOff>638175</xdr:colOff>
      <xdr:row>28</xdr:row>
      <xdr:rowOff>184150</xdr:rowOff>
    </xdr:from>
    <xdr:to xmlns:xdr="http://schemas.openxmlformats.org/drawingml/2006/spreadsheetDrawing">
      <xdr:col>2</xdr:col>
      <xdr:colOff>933450</xdr:colOff>
      <xdr:row>29</xdr:row>
      <xdr:rowOff>81915</xdr:rowOff>
    </xdr:to>
    <xdr:sp macro="" textlink="">
      <xdr:nvSpPr>
        <xdr:cNvPr id="10" name="テキスト ボックス 9"/>
        <xdr:cNvSpPr txBox="1"/>
      </xdr:nvSpPr>
      <xdr:spPr>
        <a:xfrm>
          <a:off x="1495425" y="6403975"/>
          <a:ext cx="295275" cy="8191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0" tIns="0" rIns="0" bIns="0" rtlCol="0" anchor="t"/>
        <a:lstStyle/>
        <a:p>
          <a:pPr algn="ctr"/>
          <a:r>
            <a:rPr kumimoji="1" lang="ja-JP" altLang="en-US" sz="900">
              <a:solidFill>
                <a:sysClr val="windowText" lastClr="000000"/>
              </a:solidFill>
              <a:latin typeface="ＭＳ 明朝"/>
              <a:ea typeface="ＭＳ 明朝"/>
            </a:rPr>
            <a:t>その他</a:t>
          </a:r>
          <a:endParaRPr kumimoji="1" lang="ja-JP" altLang="en-US" sz="900">
            <a:solidFill>
              <a:sysClr val="windowText" lastClr="000000"/>
            </a:solidFill>
            <a:latin typeface="ＭＳ 明朝"/>
            <a:ea typeface="ＭＳ 明朝"/>
          </a:endParaRPr>
        </a:p>
      </xdr:txBody>
    </xdr:sp>
    <xdr:clientData/>
  </xdr:twoCellAnchor>
  <xdr:twoCellAnchor>
    <xdr:from xmlns:xdr="http://schemas.openxmlformats.org/drawingml/2006/spreadsheetDrawing">
      <xdr:col>2</xdr:col>
      <xdr:colOff>619125</xdr:colOff>
      <xdr:row>25</xdr:row>
      <xdr:rowOff>17145</xdr:rowOff>
    </xdr:from>
    <xdr:to xmlns:xdr="http://schemas.openxmlformats.org/drawingml/2006/spreadsheetDrawing">
      <xdr:col>3</xdr:col>
      <xdr:colOff>0</xdr:colOff>
      <xdr:row>28</xdr:row>
      <xdr:rowOff>0</xdr:rowOff>
    </xdr:to>
    <xdr:sp macro="" textlink="">
      <xdr:nvSpPr>
        <xdr:cNvPr id="11" name="フリーフォーム 29"/>
        <xdr:cNvSpPr/>
      </xdr:nvSpPr>
      <xdr:spPr>
        <a:xfrm>
          <a:off x="1476375" y="5030470"/>
          <a:ext cx="419100" cy="1189355"/>
        </a:xfrm>
        <a:custGeom>
          <a:avLst/>
          <a:gdLst>
            <a:gd name="T0" fmla="*/ 8027 w 476250"/>
            <a:gd name="T1" fmla="*/ 2147483520 h 419100"/>
            <a:gd name="T2" fmla="*/ 0 w 476250"/>
            <a:gd name="T3" fmla="*/ 2147483520 h 419100"/>
            <a:gd name="T4" fmla="*/ 0 w 476250"/>
            <a:gd name="T5" fmla="*/ 0 h 419100"/>
            <a:gd name="T6" fmla="*/ 0 60000 65536"/>
            <a:gd name="T7" fmla="*/ 0 60000 65536"/>
            <a:gd name="T8" fmla="*/ 0 60000 65536"/>
            <a:gd name="T9" fmla="*/ 0 w 476250"/>
            <a:gd name="T10" fmla="*/ 0 h 419100"/>
            <a:gd name="T11" fmla="*/ 476250 w 476250"/>
            <a:gd name="T12" fmla="*/ 419100 h 419100"/>
          </a:gdLst>
          <a:ahLst/>
          <a:cxnLst>
            <a:cxn ang="T6">
              <a:pos x="T0" y="T1"/>
            </a:cxn>
            <a:cxn ang="T7">
              <a:pos x="T2" y="T3"/>
            </a:cxn>
            <a:cxn ang="T8">
              <a:pos x="T4" y="T5"/>
            </a:cxn>
          </a:cxnLst>
          <a:rect l="T9" t="T10" r="T11" b="T12"/>
          <a:pathLst>
            <a:path w="476250" h="419100">
              <a:moveTo>
                <a:pt x="476250" y="419100"/>
              </a:moveTo>
              <a:lnTo>
                <a:pt x="0" y="419100"/>
              </a:lnTo>
              <a:lnTo>
                <a:pt x="0" y="0"/>
              </a:lnTo>
            </a:path>
          </a:pathLst>
        </a:custGeom>
        <a:noFill/>
        <a:ln w="12700" cap="flat" cmpd="sng" algn="ctr">
          <a:solidFill>
            <a:srgbClr val="000000"/>
          </a:solidFill>
          <a:prstDash val="solid"/>
          <a:round/>
          <a:headEnd type="none" w="med" len="med"/>
          <a:tailEnd type="none" w="med" len="med"/>
        </a:ln>
      </xdr:spPr>
    </xdr:sp>
    <xdr:clientData/>
  </xdr:twoCellAnchor>
  <xdr:twoCellAnchor>
    <xdr:from xmlns:xdr="http://schemas.openxmlformats.org/drawingml/2006/spreadsheetDrawing">
      <xdr:col>2</xdr:col>
      <xdr:colOff>619125</xdr:colOff>
      <xdr:row>27</xdr:row>
      <xdr:rowOff>200660</xdr:rowOff>
    </xdr:from>
    <xdr:to xmlns:xdr="http://schemas.openxmlformats.org/drawingml/2006/spreadsheetDrawing">
      <xdr:col>2</xdr:col>
      <xdr:colOff>619125</xdr:colOff>
      <xdr:row>30</xdr:row>
      <xdr:rowOff>0</xdr:rowOff>
    </xdr:to>
    <xdr:cxnSp macro="">
      <xdr:nvCxnSpPr>
        <xdr:cNvPr id="12" name="直線コネクタ 32"/>
        <xdr:cNvCxnSpPr>
          <a:cxnSpLocks noChangeShapeType="1"/>
        </xdr:cNvCxnSpPr>
      </xdr:nvCxnSpPr>
      <xdr:spPr>
        <a:xfrm rot="5400000">
          <a:off x="1476375" y="6102985"/>
          <a:ext cx="0" cy="618490"/>
        </a:xfrm>
        <a:prstGeom prst="straightConnector1">
          <a:avLst/>
        </a:prstGeom>
        <a:noFill/>
        <a:ln w="12700" algn="ctr">
          <a:solidFill>
            <a:srgbClr val="000000"/>
          </a:solidFill>
          <a:round/>
          <a:headEnd/>
          <a:tailEnd/>
        </a:ln>
      </xdr:spPr>
    </xdr:cxnSp>
    <xdr:clientData/>
  </xdr:twoCellAnchor>
  <xdr:twoCellAnchor>
    <xdr:from xmlns:xdr="http://schemas.openxmlformats.org/drawingml/2006/spreadsheetDrawing">
      <xdr:col>11</xdr:col>
      <xdr:colOff>0</xdr:colOff>
      <xdr:row>2</xdr:row>
      <xdr:rowOff>0</xdr:rowOff>
    </xdr:from>
    <xdr:to xmlns:xdr="http://schemas.openxmlformats.org/drawingml/2006/spreadsheetDrawing">
      <xdr:col>12</xdr:col>
      <xdr:colOff>0</xdr:colOff>
      <xdr:row>2</xdr:row>
      <xdr:rowOff>236855</xdr:rowOff>
    </xdr:to>
    <xdr:sp macro="" textlink="">
      <xdr:nvSpPr>
        <xdr:cNvPr id="13" name="四角形 12">
          <a:hlinkClick xmlns:r="http://schemas.openxmlformats.org/officeDocument/2006/relationships" r:id="rId1"/>
        </xdr:cNvPr>
        <xdr:cNvSpPr/>
      </xdr:nvSpPr>
      <xdr:spPr>
        <a:xfrm>
          <a:off x="7715250" y="381000"/>
          <a:ext cx="685800" cy="23685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60.xml><?xml version="1.0" encoding="utf-8"?>
<xdr:wsDr xmlns:xdr="http://schemas.openxmlformats.org/drawingml/2006/spreadsheetDrawing" xmlns:a="http://schemas.openxmlformats.org/drawingml/2006/main">
  <xdr:oneCellAnchor>
    <xdr:from xmlns:xdr="http://schemas.openxmlformats.org/drawingml/2006/spreadsheetDrawing">
      <xdr:col>15</xdr:col>
      <xdr:colOff>0</xdr:colOff>
      <xdr:row>31</xdr:row>
      <xdr:rowOff>0</xdr:rowOff>
    </xdr:from>
    <xdr:ext cx="1459230" cy="3175"/>
    <xdr:pic macro="">
      <xdr:nvPicPr>
        <xdr:cNvPr id="2" name="Picture 24"/>
        <xdr:cNvPicPr>
          <a:picLocks noChangeAspect="1"/>
        </xdr:cNvPicPr>
      </xdr:nvPicPr>
      <xdr:blipFill>
        <a:blip xmlns:r="http://schemas.openxmlformats.org/officeDocument/2006/relationships" r:embed="rId1"/>
        <a:stretch>
          <a:fillRect/>
        </a:stretch>
      </xdr:blipFill>
      <xdr:spPr>
        <a:xfrm>
          <a:off x="6924675" y="5715000"/>
          <a:ext cx="1459230" cy="3175"/>
        </a:xfrm>
        <a:prstGeom prst="rect">
          <a:avLst/>
        </a:prstGeom>
      </xdr:spPr>
    </xdr:pic>
    <xdr:clientData/>
  </xdr:oneCellAnchor>
  <xdr:twoCellAnchor>
    <xdr:from xmlns:xdr="http://schemas.openxmlformats.org/drawingml/2006/spreadsheetDrawing">
      <xdr:col>18</xdr:col>
      <xdr:colOff>0</xdr:colOff>
      <xdr:row>2</xdr:row>
      <xdr:rowOff>0</xdr:rowOff>
    </xdr:from>
    <xdr:to xmlns:xdr="http://schemas.openxmlformats.org/drawingml/2006/spreadsheetDrawing">
      <xdr:col>19</xdr:col>
      <xdr:colOff>0</xdr:colOff>
      <xdr:row>3</xdr:row>
      <xdr:rowOff>46355</xdr:rowOff>
    </xdr:to>
    <xdr:sp macro="" textlink="">
      <xdr:nvSpPr>
        <xdr:cNvPr id="3" name="四角形 2">
          <a:hlinkClick xmlns:r="http://schemas.openxmlformats.org/officeDocument/2006/relationships" r:id="rId2"/>
        </xdr:cNvPr>
        <xdr:cNvSpPr/>
      </xdr:nvSpPr>
      <xdr:spPr>
        <a:xfrm>
          <a:off x="8086725" y="342900"/>
          <a:ext cx="685800" cy="23685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61.xml><?xml version="1.0" encoding="utf-8"?>
<xdr:wsDr xmlns:xdr="http://schemas.openxmlformats.org/drawingml/2006/spreadsheetDrawing" xmlns:a="http://schemas.openxmlformats.org/drawingml/2006/main">
  <xdr:twoCellAnchor>
    <xdr:from xmlns:xdr="http://schemas.openxmlformats.org/drawingml/2006/spreadsheetDrawing">
      <xdr:col>13</xdr:col>
      <xdr:colOff>0</xdr:colOff>
      <xdr:row>2</xdr:row>
      <xdr:rowOff>0</xdr:rowOff>
    </xdr:from>
    <xdr:to xmlns:xdr="http://schemas.openxmlformats.org/drawingml/2006/spreadsheetDrawing">
      <xdr:col>14</xdr:col>
      <xdr:colOff>0</xdr:colOff>
      <xdr:row>3</xdr:row>
      <xdr:rowOff>46355</xdr:rowOff>
    </xdr:to>
    <xdr:sp macro="" textlink="">
      <xdr:nvSpPr>
        <xdr:cNvPr id="2" name="四角形 1">
          <a:hlinkClick xmlns:r="http://schemas.openxmlformats.org/officeDocument/2006/relationships" r:id="rId1"/>
        </xdr:cNvPr>
        <xdr:cNvSpPr/>
      </xdr:nvSpPr>
      <xdr:spPr>
        <a:xfrm>
          <a:off x="8077200" y="342900"/>
          <a:ext cx="685800" cy="23685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62.xml><?xml version="1.0" encoding="utf-8"?>
<xdr:wsDr xmlns:xdr="http://schemas.openxmlformats.org/drawingml/2006/spreadsheetDrawing" xmlns:a="http://schemas.openxmlformats.org/drawingml/2006/main">
  <xdr:twoCellAnchor>
    <xdr:from xmlns:xdr="http://schemas.openxmlformats.org/drawingml/2006/spreadsheetDrawing">
      <xdr:col>9</xdr:col>
      <xdr:colOff>0</xdr:colOff>
      <xdr:row>2</xdr:row>
      <xdr:rowOff>0</xdr:rowOff>
    </xdr:from>
    <xdr:to xmlns:xdr="http://schemas.openxmlformats.org/drawingml/2006/spreadsheetDrawing">
      <xdr:col>10</xdr:col>
      <xdr:colOff>0</xdr:colOff>
      <xdr:row>2</xdr:row>
      <xdr:rowOff>236855</xdr:rowOff>
    </xdr:to>
    <xdr:sp macro="" textlink="">
      <xdr:nvSpPr>
        <xdr:cNvPr id="2" name="四角形 1">
          <a:hlinkClick xmlns:r="http://schemas.openxmlformats.org/officeDocument/2006/relationships" r:id="rId1"/>
        </xdr:cNvPr>
        <xdr:cNvSpPr/>
      </xdr:nvSpPr>
      <xdr:spPr>
        <a:xfrm>
          <a:off x="8077200" y="533400"/>
          <a:ext cx="685800" cy="23685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63.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2</xdr:row>
      <xdr:rowOff>0</xdr:rowOff>
    </xdr:from>
    <xdr:to xmlns:xdr="http://schemas.openxmlformats.org/drawingml/2006/spreadsheetDrawing">
      <xdr:col>12</xdr:col>
      <xdr:colOff>0</xdr:colOff>
      <xdr:row>3</xdr:row>
      <xdr:rowOff>55880</xdr:rowOff>
    </xdr:to>
    <xdr:sp macro="" textlink="">
      <xdr:nvSpPr>
        <xdr:cNvPr id="2" name="四角形 1">
          <a:hlinkClick xmlns:r="http://schemas.openxmlformats.org/officeDocument/2006/relationships" r:id="rId1"/>
        </xdr:cNvPr>
        <xdr:cNvSpPr/>
      </xdr:nvSpPr>
      <xdr:spPr>
        <a:xfrm>
          <a:off x="8020050" y="361950"/>
          <a:ext cx="685800" cy="23685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64.xml><?xml version="1.0" encoding="utf-8"?>
<xdr:wsDr xmlns:xdr="http://schemas.openxmlformats.org/drawingml/2006/spreadsheetDrawing" xmlns:a="http://schemas.openxmlformats.org/drawingml/2006/main">
  <xdr:twoCellAnchor>
    <xdr:from xmlns:xdr="http://schemas.openxmlformats.org/drawingml/2006/spreadsheetDrawing">
      <xdr:col>7</xdr:col>
      <xdr:colOff>0</xdr:colOff>
      <xdr:row>3</xdr:row>
      <xdr:rowOff>0</xdr:rowOff>
    </xdr:from>
    <xdr:to xmlns:xdr="http://schemas.openxmlformats.org/drawingml/2006/spreadsheetDrawing">
      <xdr:col>8</xdr:col>
      <xdr:colOff>0</xdr:colOff>
      <xdr:row>4</xdr:row>
      <xdr:rowOff>66040</xdr:rowOff>
    </xdr:to>
    <xdr:sp macro="" textlink="">
      <xdr:nvSpPr>
        <xdr:cNvPr id="2" name="四角形 1">
          <a:hlinkClick xmlns:r="http://schemas.openxmlformats.org/officeDocument/2006/relationships" r:id="rId1"/>
        </xdr:cNvPr>
        <xdr:cNvSpPr/>
      </xdr:nvSpPr>
      <xdr:spPr>
        <a:xfrm>
          <a:off x="7377430" y="514350"/>
          <a:ext cx="685800" cy="237490"/>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65.xml><?xml version="1.0" encoding="utf-8"?>
<xdr:wsDr xmlns:xdr="http://schemas.openxmlformats.org/drawingml/2006/spreadsheetDrawing" xmlns:a="http://schemas.openxmlformats.org/drawingml/2006/main">
  <xdr:twoCellAnchor>
    <xdr:from xmlns:xdr="http://schemas.openxmlformats.org/drawingml/2006/spreadsheetDrawing">
      <xdr:col>12</xdr:col>
      <xdr:colOff>0</xdr:colOff>
      <xdr:row>53</xdr:row>
      <xdr:rowOff>0</xdr:rowOff>
    </xdr:from>
    <xdr:to xmlns:xdr="http://schemas.openxmlformats.org/drawingml/2006/spreadsheetDrawing">
      <xdr:col>13</xdr:col>
      <xdr:colOff>0</xdr:colOff>
      <xdr:row>53</xdr:row>
      <xdr:rowOff>236855</xdr:rowOff>
    </xdr:to>
    <xdr:sp macro="" textlink="">
      <xdr:nvSpPr>
        <xdr:cNvPr id="2" name="四角形 1">
          <a:hlinkClick xmlns:r="http://schemas.openxmlformats.org/officeDocument/2006/relationships" r:id="rId1"/>
        </xdr:cNvPr>
        <xdr:cNvSpPr/>
      </xdr:nvSpPr>
      <xdr:spPr>
        <a:xfrm>
          <a:off x="7686675" y="10439400"/>
          <a:ext cx="685800" cy="23685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twoCellAnchor>
    <xdr:from xmlns:xdr="http://schemas.openxmlformats.org/drawingml/2006/spreadsheetDrawing">
      <xdr:col>12</xdr:col>
      <xdr:colOff>0</xdr:colOff>
      <xdr:row>2</xdr:row>
      <xdr:rowOff>0</xdr:rowOff>
    </xdr:from>
    <xdr:to xmlns:xdr="http://schemas.openxmlformats.org/drawingml/2006/spreadsheetDrawing">
      <xdr:col>13</xdr:col>
      <xdr:colOff>0</xdr:colOff>
      <xdr:row>2</xdr:row>
      <xdr:rowOff>236855</xdr:rowOff>
    </xdr:to>
    <xdr:sp macro="" textlink="">
      <xdr:nvSpPr>
        <xdr:cNvPr id="3" name="四角形 2">
          <a:hlinkClick xmlns:r="http://schemas.openxmlformats.org/officeDocument/2006/relationships" r:id="rId2"/>
        </xdr:cNvPr>
        <xdr:cNvSpPr/>
      </xdr:nvSpPr>
      <xdr:spPr>
        <a:xfrm>
          <a:off x="7686675" y="425450"/>
          <a:ext cx="685800" cy="23685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66.xml><?xml version="1.0" encoding="utf-8"?>
<xdr:wsDr xmlns:xdr="http://schemas.openxmlformats.org/drawingml/2006/spreadsheetDrawing" xmlns:a="http://schemas.openxmlformats.org/drawingml/2006/main">
  <xdr:twoCellAnchor>
    <xdr:from xmlns:xdr="http://schemas.openxmlformats.org/drawingml/2006/spreadsheetDrawing">
      <xdr:col>8</xdr:col>
      <xdr:colOff>0</xdr:colOff>
      <xdr:row>2</xdr:row>
      <xdr:rowOff>0</xdr:rowOff>
    </xdr:from>
    <xdr:to xmlns:xdr="http://schemas.openxmlformats.org/drawingml/2006/spreadsheetDrawing">
      <xdr:col>9</xdr:col>
      <xdr:colOff>0</xdr:colOff>
      <xdr:row>2</xdr:row>
      <xdr:rowOff>236855</xdr:rowOff>
    </xdr:to>
    <xdr:sp macro="" textlink="">
      <xdr:nvSpPr>
        <xdr:cNvPr id="2" name="四角形 1">
          <a:hlinkClick xmlns:r="http://schemas.openxmlformats.org/officeDocument/2006/relationships" r:id="rId1"/>
        </xdr:cNvPr>
        <xdr:cNvSpPr/>
      </xdr:nvSpPr>
      <xdr:spPr>
        <a:xfrm>
          <a:off x="7374255" y="425450"/>
          <a:ext cx="685800" cy="23685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drawings/drawing67.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2</xdr:row>
      <xdr:rowOff>0</xdr:rowOff>
    </xdr:from>
    <xdr:to xmlns:xdr="http://schemas.openxmlformats.org/drawingml/2006/spreadsheetDrawing">
      <xdr:col>12</xdr:col>
      <xdr:colOff>0</xdr:colOff>
      <xdr:row>2</xdr:row>
      <xdr:rowOff>236855</xdr:rowOff>
    </xdr:to>
    <xdr:sp macro="" textlink="">
      <xdr:nvSpPr>
        <xdr:cNvPr id="2" name="四角形 1">
          <a:hlinkClick xmlns:r="http://schemas.openxmlformats.org/officeDocument/2006/relationships" r:id="rId1"/>
        </xdr:cNvPr>
        <xdr:cNvSpPr/>
      </xdr:nvSpPr>
      <xdr:spPr>
        <a:xfrm>
          <a:off x="7429500" y="425450"/>
          <a:ext cx="685800" cy="236855"/>
        </a:xfrm>
        <a:prstGeom prst="rect">
          <a:avLst/>
        </a:prstGeom>
        <a:ln w="25400" cap="flat" cmpd="sng" algn="ctr">
          <a:no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 tIns="18000" rIns="18000" bIns="18000" anchor="ctr" anchorCtr="1"/>
        <a:lstStyle/>
        <a:p>
          <a:r>
            <a:rPr kumimoji="1" lang="ja-JP" altLang="en-US" sz="1200" b="1">
              <a:latin typeface="游ゴシック"/>
              <a:ea typeface="游ゴシック"/>
            </a:rPr>
            <a:t>一覧</a:t>
          </a:r>
          <a:r>
            <a:rPr kumimoji="1" lang="ja-JP" altLang="en-US" sz="1100" b="1">
              <a:latin typeface="游ゴシック"/>
              <a:ea typeface="游ゴシック"/>
            </a:rPr>
            <a:t>へ</a:t>
          </a:r>
          <a:endParaRPr kumimoji="1" lang="ja-JP" altLang="en-US" sz="1100" b="1">
            <a:latin typeface="游ゴシック"/>
            <a:ea typeface="游ゴシック"/>
          </a:endParaRPr>
        </a:p>
      </xdr:txBody>
    </xdr:sp>
    <xdr:clientData/>
  </xdr:twoCellAnchor>
</xdr:wsDr>
</file>

<file path=xl/externalLinks/_rels/externalLink1.xml.rels><?xml version="1.0" encoding="UTF-8"?><Relationships xmlns="http://schemas.openxmlformats.org/package/2006/relationships"><Relationship Id="rId1" Type="http://schemas.microsoft.com/office/2006/relationships/xlExternalLinkPath/xlPathMissing" Target="46" TargetMode="External" /></Relationships>
</file>

<file path=xl/externalLinks/_rels/externalLink2.xml.rels><?xml version="1.0" encoding="UTF-8"?><Relationships xmlns="http://schemas.openxmlformats.org/package/2006/relationships"><Relationship Id="rId1" Type="http://schemas.microsoft.com/office/2006/relationships/xlExternalLinkPath/xlPathMissing" Target="1"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46"/>
    </sheetNames>
    <sheetDataSet>
      <sheetData sheetId="0"/>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1"/>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1.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2.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3.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4.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5.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6.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7.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8.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9.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0.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1.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2.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3.xml"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 Id="rId2" Type="http://schemas.openxmlformats.org/officeDocument/2006/relationships/drawing" Target="../drawings/drawing14.xml"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15.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 Id="rId2" Type="http://schemas.openxmlformats.org/officeDocument/2006/relationships/drawing" Target="../drawings/drawing16.xml"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 Id="rId2" Type="http://schemas.openxmlformats.org/officeDocument/2006/relationships/drawing" Target="../drawings/drawing17.xml"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 Id="rId2" Type="http://schemas.openxmlformats.org/officeDocument/2006/relationships/drawing" Target="../drawings/drawing18.xml"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 Id="rId2" Type="http://schemas.openxmlformats.org/officeDocument/2006/relationships/drawing" Target="../drawings/drawing19.xml" /></Relationships>
</file>

<file path=xl/worksheets/_rels/sheet24.xml.rels><?xml version="1.0" encoding="UTF-8"?><Relationships xmlns="http://schemas.openxmlformats.org/package/2006/relationships"><Relationship Id="rId1" Type="http://schemas.openxmlformats.org/officeDocument/2006/relationships/printerSettings" Target="../printerSettings/printerSettings24.bin" /><Relationship Id="rId2" Type="http://schemas.openxmlformats.org/officeDocument/2006/relationships/drawing" Target="../drawings/drawing20.xml" /></Relationships>
</file>

<file path=xl/worksheets/_rels/sheet25.xml.rels><?xml version="1.0" encoding="UTF-8"?><Relationships xmlns="http://schemas.openxmlformats.org/package/2006/relationships"><Relationship Id="rId1" Type="http://schemas.openxmlformats.org/officeDocument/2006/relationships/printerSettings" Target="../printerSettings/printerSettings25.bin" /></Relationships>
</file>

<file path=xl/worksheets/_rels/sheet26.xml.rels><?xml version="1.0" encoding="UTF-8"?><Relationships xmlns="http://schemas.openxmlformats.org/package/2006/relationships"><Relationship Id="rId1" Type="http://schemas.openxmlformats.org/officeDocument/2006/relationships/printerSettings" Target="../printerSettings/printerSettings26.bin" /><Relationship Id="rId2" Type="http://schemas.openxmlformats.org/officeDocument/2006/relationships/drawing" Target="../drawings/drawing21.xml" /></Relationships>
</file>

<file path=xl/worksheets/_rels/sheet27.xml.rels><?xml version="1.0" encoding="UTF-8"?><Relationships xmlns="http://schemas.openxmlformats.org/package/2006/relationships"><Relationship Id="rId1" Type="http://schemas.openxmlformats.org/officeDocument/2006/relationships/printerSettings" Target="../printerSettings/printerSettings27.bin" /><Relationship Id="rId2" Type="http://schemas.openxmlformats.org/officeDocument/2006/relationships/drawing" Target="../drawings/drawing22.xml" /></Relationships>
</file>

<file path=xl/worksheets/_rels/sheet28.xml.rels><?xml version="1.0" encoding="UTF-8"?><Relationships xmlns="http://schemas.openxmlformats.org/package/2006/relationships"><Relationship Id="rId1" Type="http://schemas.openxmlformats.org/officeDocument/2006/relationships/printerSettings" Target="../printerSettings/printerSettings28.bin" /><Relationship Id="rId2" Type="http://schemas.openxmlformats.org/officeDocument/2006/relationships/drawing" Target="../drawings/drawing23.xml" /></Relationships>
</file>

<file path=xl/worksheets/_rels/sheet29.xml.rels><?xml version="1.0" encoding="UTF-8"?><Relationships xmlns="http://schemas.openxmlformats.org/package/2006/relationships"><Relationship Id="rId1" Type="http://schemas.openxmlformats.org/officeDocument/2006/relationships/printerSettings" Target="../printerSettings/printerSettings29.bin" /><Relationship Id="rId2" Type="http://schemas.openxmlformats.org/officeDocument/2006/relationships/drawing" Target="../drawings/drawing24.xml" /></Relationships>
</file>

<file path=xl/worksheets/_rels/sheet30.xml.rels><?xml version="1.0" encoding="UTF-8"?><Relationships xmlns="http://schemas.openxmlformats.org/package/2006/relationships"><Relationship Id="rId1" Type="http://schemas.openxmlformats.org/officeDocument/2006/relationships/printerSettings" Target="../printerSettings/printerSettings30.bin" /><Relationship Id="rId2" Type="http://schemas.openxmlformats.org/officeDocument/2006/relationships/drawing" Target="../drawings/drawing25.xml" /></Relationships>
</file>

<file path=xl/worksheets/_rels/sheet31.xml.rels><?xml version="1.0" encoding="UTF-8"?><Relationships xmlns="http://schemas.openxmlformats.org/package/2006/relationships"><Relationship Id="rId1" Type="http://schemas.openxmlformats.org/officeDocument/2006/relationships/printerSettings" Target="../printerSettings/printerSettings31.bin" /><Relationship Id="rId2" Type="http://schemas.openxmlformats.org/officeDocument/2006/relationships/drawing" Target="../drawings/drawing26.xml" /></Relationships>
</file>

<file path=xl/worksheets/_rels/sheet32.xml.rels><?xml version="1.0" encoding="UTF-8"?><Relationships xmlns="http://schemas.openxmlformats.org/package/2006/relationships"><Relationship Id="rId1" Type="http://schemas.openxmlformats.org/officeDocument/2006/relationships/printerSettings" Target="../printerSettings/printerSettings32.bin" /><Relationship Id="rId2" Type="http://schemas.openxmlformats.org/officeDocument/2006/relationships/drawing" Target="../drawings/drawing27.xml" /></Relationships>
</file>

<file path=xl/worksheets/_rels/sheet33.xml.rels><?xml version="1.0" encoding="UTF-8"?><Relationships xmlns="http://schemas.openxmlformats.org/package/2006/relationships"><Relationship Id="rId1" Type="http://schemas.openxmlformats.org/officeDocument/2006/relationships/printerSettings" Target="../printerSettings/printerSettings33.bin" /><Relationship Id="rId2" Type="http://schemas.openxmlformats.org/officeDocument/2006/relationships/drawing" Target="../drawings/drawing28.xml" /></Relationships>
</file>

<file path=xl/worksheets/_rels/sheet34.xml.rels><?xml version="1.0" encoding="UTF-8"?><Relationships xmlns="http://schemas.openxmlformats.org/package/2006/relationships"><Relationship Id="rId1" Type="http://schemas.openxmlformats.org/officeDocument/2006/relationships/printerSettings" Target="../printerSettings/printerSettings34.bin" /><Relationship Id="rId2" Type="http://schemas.openxmlformats.org/officeDocument/2006/relationships/drawing" Target="../drawings/drawing29.xml" /></Relationships>
</file>

<file path=xl/worksheets/_rels/sheet35.xml.rels><?xml version="1.0" encoding="UTF-8"?><Relationships xmlns="http://schemas.openxmlformats.org/package/2006/relationships"><Relationship Id="rId1" Type="http://schemas.openxmlformats.org/officeDocument/2006/relationships/printerSettings" Target="../printerSettings/printerSettings35.bin" /><Relationship Id="rId2" Type="http://schemas.openxmlformats.org/officeDocument/2006/relationships/drawing" Target="../drawings/drawing30.xml" /></Relationships>
</file>

<file path=xl/worksheets/_rels/sheet36.xml.rels><?xml version="1.0" encoding="UTF-8"?><Relationships xmlns="http://schemas.openxmlformats.org/package/2006/relationships"><Relationship Id="rId1" Type="http://schemas.openxmlformats.org/officeDocument/2006/relationships/printerSettings" Target="../printerSettings/printerSettings36.bin" /><Relationship Id="rId2" Type="http://schemas.openxmlformats.org/officeDocument/2006/relationships/drawing" Target="../drawings/drawing31.xml" /></Relationships>
</file>

<file path=xl/worksheets/_rels/sheet37.xml.rels><?xml version="1.0" encoding="UTF-8"?><Relationships xmlns="http://schemas.openxmlformats.org/package/2006/relationships"><Relationship Id="rId1" Type="http://schemas.openxmlformats.org/officeDocument/2006/relationships/printerSettings" Target="../printerSettings/printerSettings37.bin" /><Relationship Id="rId2" Type="http://schemas.openxmlformats.org/officeDocument/2006/relationships/drawing" Target="../drawings/drawing32.xml" /></Relationships>
</file>

<file path=xl/worksheets/_rels/sheet38.xml.rels><?xml version="1.0" encoding="UTF-8"?><Relationships xmlns="http://schemas.openxmlformats.org/package/2006/relationships"><Relationship Id="rId1" Type="http://schemas.openxmlformats.org/officeDocument/2006/relationships/printerSettings" Target="../printerSettings/printerSettings38.bin" /><Relationship Id="rId2" Type="http://schemas.openxmlformats.org/officeDocument/2006/relationships/drawing" Target="../drawings/drawing33.xml" /></Relationships>
</file>

<file path=xl/worksheets/_rels/sheet39.xml.rels><?xml version="1.0" encoding="UTF-8"?><Relationships xmlns="http://schemas.openxmlformats.org/package/2006/relationships"><Relationship Id="rId1" Type="http://schemas.openxmlformats.org/officeDocument/2006/relationships/printerSettings" Target="../printerSettings/printerSettings39.bin" /><Relationship Id="rId2" Type="http://schemas.openxmlformats.org/officeDocument/2006/relationships/drawing" Target="../drawings/drawing34.xml" /></Relationships>
</file>

<file path=xl/worksheets/_rels/sheet40.xml.rels><?xml version="1.0" encoding="UTF-8"?><Relationships xmlns="http://schemas.openxmlformats.org/package/2006/relationships"><Relationship Id="rId1" Type="http://schemas.openxmlformats.org/officeDocument/2006/relationships/printerSettings" Target="../printerSettings/printerSettings40.bin" /><Relationship Id="rId2" Type="http://schemas.openxmlformats.org/officeDocument/2006/relationships/drawing" Target="../drawings/drawing35.xml" /></Relationships>
</file>

<file path=xl/worksheets/_rels/sheet41.xml.rels><?xml version="1.0" encoding="UTF-8"?><Relationships xmlns="http://schemas.openxmlformats.org/package/2006/relationships"><Relationship Id="rId1" Type="http://schemas.openxmlformats.org/officeDocument/2006/relationships/printerSettings" Target="../printerSettings/printerSettings41.bin" /><Relationship Id="rId2" Type="http://schemas.openxmlformats.org/officeDocument/2006/relationships/drawing" Target="../drawings/drawing36.xml" /></Relationships>
</file>

<file path=xl/worksheets/_rels/sheet42.xml.rels><?xml version="1.0" encoding="UTF-8"?><Relationships xmlns="http://schemas.openxmlformats.org/package/2006/relationships"><Relationship Id="rId1" Type="http://schemas.openxmlformats.org/officeDocument/2006/relationships/printerSettings" Target="../printerSettings/printerSettings42.bin" /><Relationship Id="rId2" Type="http://schemas.openxmlformats.org/officeDocument/2006/relationships/drawing" Target="../drawings/drawing37.xml" /></Relationships>
</file>

<file path=xl/worksheets/_rels/sheet43.xml.rels><?xml version="1.0" encoding="UTF-8"?><Relationships xmlns="http://schemas.openxmlformats.org/package/2006/relationships"><Relationship Id="rId1" Type="http://schemas.openxmlformats.org/officeDocument/2006/relationships/printerSettings" Target="../printerSettings/printerSettings43.bin" /><Relationship Id="rId2" Type="http://schemas.openxmlformats.org/officeDocument/2006/relationships/drawing" Target="../drawings/drawing38.xml" /></Relationships>
</file>

<file path=xl/worksheets/_rels/sheet44.xml.rels><?xml version="1.0" encoding="UTF-8"?><Relationships xmlns="http://schemas.openxmlformats.org/package/2006/relationships"><Relationship Id="rId1" Type="http://schemas.openxmlformats.org/officeDocument/2006/relationships/printerSettings" Target="../printerSettings/printerSettings44.bin" /><Relationship Id="rId2" Type="http://schemas.openxmlformats.org/officeDocument/2006/relationships/drawing" Target="../drawings/drawing39.xml" /></Relationships>
</file>

<file path=xl/worksheets/_rels/sheet45.xml.rels><?xml version="1.0" encoding="UTF-8"?><Relationships xmlns="http://schemas.openxmlformats.org/package/2006/relationships"><Relationship Id="rId1" Type="http://schemas.openxmlformats.org/officeDocument/2006/relationships/printerSettings" Target="../printerSettings/printerSettings45.bin" /><Relationship Id="rId2" Type="http://schemas.openxmlformats.org/officeDocument/2006/relationships/drawing" Target="../drawings/drawing40.xml" /></Relationships>
</file>

<file path=xl/worksheets/_rels/sheet46.xml.rels><?xml version="1.0" encoding="UTF-8"?><Relationships xmlns="http://schemas.openxmlformats.org/package/2006/relationships"><Relationship Id="rId1" Type="http://schemas.openxmlformats.org/officeDocument/2006/relationships/printerSettings" Target="../printerSettings/printerSettings46.bin" /><Relationship Id="rId2" Type="http://schemas.openxmlformats.org/officeDocument/2006/relationships/drawing" Target="../drawings/drawing41.xml" /></Relationships>
</file>

<file path=xl/worksheets/_rels/sheet47.xml.rels><?xml version="1.0" encoding="UTF-8"?><Relationships xmlns="http://schemas.openxmlformats.org/package/2006/relationships"><Relationship Id="rId1" Type="http://schemas.openxmlformats.org/officeDocument/2006/relationships/printerSettings" Target="../printerSettings/printerSettings47.bin" /><Relationship Id="rId2" Type="http://schemas.openxmlformats.org/officeDocument/2006/relationships/drawing" Target="../drawings/drawing42.xml" /></Relationships>
</file>

<file path=xl/worksheets/_rels/sheet48.xml.rels><?xml version="1.0" encoding="UTF-8"?><Relationships xmlns="http://schemas.openxmlformats.org/package/2006/relationships"><Relationship Id="rId1" Type="http://schemas.openxmlformats.org/officeDocument/2006/relationships/printerSettings" Target="../printerSettings/printerSettings48.bin" /><Relationship Id="rId2" Type="http://schemas.openxmlformats.org/officeDocument/2006/relationships/drawing" Target="../drawings/drawing43.xml" /></Relationships>
</file>

<file path=xl/worksheets/_rels/sheet49.xml.rels><?xml version="1.0" encoding="UTF-8"?><Relationships xmlns="http://schemas.openxmlformats.org/package/2006/relationships"><Relationship Id="rId1" Type="http://schemas.openxmlformats.org/officeDocument/2006/relationships/printerSettings" Target="../printerSettings/printerSettings49.bin" /><Relationship Id="rId2" Type="http://schemas.openxmlformats.org/officeDocument/2006/relationships/drawing" Target="../drawings/drawing44.xml" /></Relationships>
</file>

<file path=xl/worksheets/_rels/sheet50.xml.rels><?xml version="1.0" encoding="UTF-8"?><Relationships xmlns="http://schemas.openxmlformats.org/package/2006/relationships"><Relationship Id="rId1" Type="http://schemas.openxmlformats.org/officeDocument/2006/relationships/printerSettings" Target="../printerSettings/printerSettings50.bin" /><Relationship Id="rId2" Type="http://schemas.openxmlformats.org/officeDocument/2006/relationships/drawing" Target="../drawings/drawing45.xml" /></Relationships>
</file>

<file path=xl/worksheets/_rels/sheet51.xml.rels><?xml version="1.0" encoding="UTF-8"?><Relationships xmlns="http://schemas.openxmlformats.org/package/2006/relationships"><Relationship Id="rId1" Type="http://schemas.openxmlformats.org/officeDocument/2006/relationships/printerSettings" Target="../printerSettings/printerSettings51.bin" /><Relationship Id="rId2" Type="http://schemas.openxmlformats.org/officeDocument/2006/relationships/drawing" Target="../drawings/drawing46.xml" /></Relationships>
</file>

<file path=xl/worksheets/_rels/sheet52.xml.rels><?xml version="1.0" encoding="UTF-8"?><Relationships xmlns="http://schemas.openxmlformats.org/package/2006/relationships"><Relationship Id="rId1" Type="http://schemas.openxmlformats.org/officeDocument/2006/relationships/printerSettings" Target="../printerSettings/printerSettings52.bin" /><Relationship Id="rId2" Type="http://schemas.openxmlformats.org/officeDocument/2006/relationships/drawing" Target="../drawings/drawing47.xml" /></Relationships>
</file>

<file path=xl/worksheets/_rels/sheet53.xml.rels><?xml version="1.0" encoding="UTF-8"?><Relationships xmlns="http://schemas.openxmlformats.org/package/2006/relationships"><Relationship Id="rId1" Type="http://schemas.openxmlformats.org/officeDocument/2006/relationships/printerSettings" Target="../printerSettings/printerSettings53.bin" /><Relationship Id="rId2" Type="http://schemas.openxmlformats.org/officeDocument/2006/relationships/drawing" Target="../drawings/drawing48.xml" /></Relationships>
</file>

<file path=xl/worksheets/_rels/sheet54.xml.rels><?xml version="1.0" encoding="UTF-8"?><Relationships xmlns="http://schemas.openxmlformats.org/package/2006/relationships"><Relationship Id="rId1" Type="http://schemas.openxmlformats.org/officeDocument/2006/relationships/printerSettings" Target="../printerSettings/printerSettings54.bin" /><Relationship Id="rId2" Type="http://schemas.openxmlformats.org/officeDocument/2006/relationships/drawing" Target="../drawings/drawing49.xml" /></Relationships>
</file>

<file path=xl/worksheets/_rels/sheet55.xml.rels><?xml version="1.0" encoding="UTF-8"?><Relationships xmlns="http://schemas.openxmlformats.org/package/2006/relationships"><Relationship Id="rId1" Type="http://schemas.openxmlformats.org/officeDocument/2006/relationships/printerSettings" Target="../printerSettings/printerSettings55.bin" /><Relationship Id="rId2" Type="http://schemas.openxmlformats.org/officeDocument/2006/relationships/drawing" Target="../drawings/drawing50.xml" /></Relationships>
</file>

<file path=xl/worksheets/_rels/sheet56.xml.rels><?xml version="1.0" encoding="UTF-8"?><Relationships xmlns="http://schemas.openxmlformats.org/package/2006/relationships"><Relationship Id="rId1" Type="http://schemas.openxmlformats.org/officeDocument/2006/relationships/printerSettings" Target="../printerSettings/printerSettings56.bin" /><Relationship Id="rId2" Type="http://schemas.openxmlformats.org/officeDocument/2006/relationships/drawing" Target="../drawings/drawing51.xml" /></Relationships>
</file>

<file path=xl/worksheets/_rels/sheet57.xml.rels><?xml version="1.0" encoding="UTF-8"?><Relationships xmlns="http://schemas.openxmlformats.org/package/2006/relationships"><Relationship Id="rId1" Type="http://schemas.openxmlformats.org/officeDocument/2006/relationships/printerSettings" Target="../printerSettings/printerSettings57.bin" /><Relationship Id="rId2" Type="http://schemas.openxmlformats.org/officeDocument/2006/relationships/drawing" Target="../drawings/drawing52.xml" /></Relationships>
</file>

<file path=xl/worksheets/_rels/sheet58.xml.rels><?xml version="1.0" encoding="UTF-8"?><Relationships xmlns="http://schemas.openxmlformats.org/package/2006/relationships"><Relationship Id="rId1" Type="http://schemas.openxmlformats.org/officeDocument/2006/relationships/printerSettings" Target="../printerSettings/printerSettings58.bin" /><Relationship Id="rId2" Type="http://schemas.openxmlformats.org/officeDocument/2006/relationships/drawing" Target="../drawings/drawing53.xml" /></Relationships>
</file>

<file path=xl/worksheets/_rels/sheet59.xml.rels><?xml version="1.0" encoding="UTF-8"?><Relationships xmlns="http://schemas.openxmlformats.org/package/2006/relationships"><Relationship Id="rId1" Type="http://schemas.openxmlformats.org/officeDocument/2006/relationships/printerSettings" Target="../printerSettings/printerSettings59.bin" /><Relationship Id="rId2" Type="http://schemas.openxmlformats.org/officeDocument/2006/relationships/drawing" Target="../drawings/drawing54.xml" /></Relationships>
</file>

<file path=xl/worksheets/_rels/sheet60.xml.rels><?xml version="1.0" encoding="UTF-8"?><Relationships xmlns="http://schemas.openxmlformats.org/package/2006/relationships"><Relationship Id="rId1" Type="http://schemas.openxmlformats.org/officeDocument/2006/relationships/printerSettings" Target="../printerSettings/printerSettings60.bin" /></Relationships>
</file>

<file path=xl/worksheets/_rels/sheet61.xml.rels><?xml version="1.0" encoding="UTF-8"?><Relationships xmlns="http://schemas.openxmlformats.org/package/2006/relationships"><Relationship Id="rId1" Type="http://schemas.openxmlformats.org/officeDocument/2006/relationships/printerSettings" Target="../printerSettings/printerSettings61.bin" /><Relationship Id="rId2" Type="http://schemas.openxmlformats.org/officeDocument/2006/relationships/drawing" Target="../drawings/drawing55.xml" /></Relationships>
</file>

<file path=xl/worksheets/_rels/sheet62.xml.rels><?xml version="1.0" encoding="UTF-8"?><Relationships xmlns="http://schemas.openxmlformats.org/package/2006/relationships"><Relationship Id="rId1" Type="http://schemas.openxmlformats.org/officeDocument/2006/relationships/printerSettings" Target="../printerSettings/printerSettings62.bin" /><Relationship Id="rId2" Type="http://schemas.openxmlformats.org/officeDocument/2006/relationships/drawing" Target="../drawings/drawing56.xml" /></Relationships>
</file>

<file path=xl/worksheets/_rels/sheet63.xml.rels><?xml version="1.0" encoding="UTF-8"?><Relationships xmlns="http://schemas.openxmlformats.org/package/2006/relationships"><Relationship Id="rId1" Type="http://schemas.openxmlformats.org/officeDocument/2006/relationships/printerSettings" Target="../printerSettings/printerSettings63.bin" /></Relationships>
</file>

<file path=xl/worksheets/_rels/sheet64.xml.rels><?xml version="1.0" encoding="UTF-8"?><Relationships xmlns="http://schemas.openxmlformats.org/package/2006/relationships"><Relationship Id="rId1" Type="http://schemas.openxmlformats.org/officeDocument/2006/relationships/printerSettings" Target="../printerSettings/printerSettings64.bin" /><Relationship Id="rId2" Type="http://schemas.openxmlformats.org/officeDocument/2006/relationships/drawing" Target="../drawings/drawing57.xml" /></Relationships>
</file>

<file path=xl/worksheets/_rels/sheet65.xml.rels><?xml version="1.0" encoding="UTF-8"?><Relationships xmlns="http://schemas.openxmlformats.org/package/2006/relationships"><Relationship Id="rId1" Type="http://schemas.openxmlformats.org/officeDocument/2006/relationships/printerSettings" Target="../printerSettings/printerSettings65.bin" /><Relationship Id="rId2" Type="http://schemas.openxmlformats.org/officeDocument/2006/relationships/drawing" Target="../drawings/drawing58.xml" /></Relationships>
</file>

<file path=xl/worksheets/_rels/sheet66.xml.rels><?xml version="1.0" encoding="UTF-8"?><Relationships xmlns="http://schemas.openxmlformats.org/package/2006/relationships"><Relationship Id="rId1" Type="http://schemas.openxmlformats.org/officeDocument/2006/relationships/printerSettings" Target="../printerSettings/printerSettings66.bin" /><Relationship Id="rId2" Type="http://schemas.openxmlformats.org/officeDocument/2006/relationships/drawing" Target="../drawings/drawing59.xml" /></Relationships>
</file>

<file path=xl/worksheets/_rels/sheet67.xml.rels><?xml version="1.0" encoding="UTF-8"?><Relationships xmlns="http://schemas.openxmlformats.org/package/2006/relationships"><Relationship Id="rId1" Type="http://schemas.openxmlformats.org/officeDocument/2006/relationships/printerSettings" Target="../printerSettings/printerSettings67.bin" /><Relationship Id="rId2" Type="http://schemas.openxmlformats.org/officeDocument/2006/relationships/drawing" Target="../drawings/drawing60.xml" /></Relationships>
</file>

<file path=xl/worksheets/_rels/sheet68.xml.rels><?xml version="1.0" encoding="UTF-8"?><Relationships xmlns="http://schemas.openxmlformats.org/package/2006/relationships"><Relationship Id="rId1" Type="http://schemas.openxmlformats.org/officeDocument/2006/relationships/printerSettings" Target="../printerSettings/printerSettings68.bin" /><Relationship Id="rId2" Type="http://schemas.openxmlformats.org/officeDocument/2006/relationships/drawing" Target="../drawings/drawing61.xml" /></Relationships>
</file>

<file path=xl/worksheets/_rels/sheet69.xml.rels><?xml version="1.0" encoding="UTF-8"?><Relationships xmlns="http://schemas.openxmlformats.org/package/2006/relationships"><Relationship Id="rId1" Type="http://schemas.openxmlformats.org/officeDocument/2006/relationships/printerSettings" Target="../printerSettings/printerSettings69.bin" /><Relationship Id="rId2" Type="http://schemas.openxmlformats.org/officeDocument/2006/relationships/drawing" Target="../drawings/drawing62.xml" /></Relationships>
</file>

<file path=xl/worksheets/_rels/sheet70.xml.rels><?xml version="1.0" encoding="UTF-8"?><Relationships xmlns="http://schemas.openxmlformats.org/package/2006/relationships"><Relationship Id="rId1" Type="http://schemas.openxmlformats.org/officeDocument/2006/relationships/printerSettings" Target="../printerSettings/printerSettings70.bin" /><Relationship Id="rId2" Type="http://schemas.openxmlformats.org/officeDocument/2006/relationships/drawing" Target="../drawings/drawing63.xml" /></Relationships>
</file>

<file path=xl/worksheets/_rels/sheet71.xml.rels><?xml version="1.0" encoding="UTF-8"?><Relationships xmlns="http://schemas.openxmlformats.org/package/2006/relationships"><Relationship Id="rId1" Type="http://schemas.openxmlformats.org/officeDocument/2006/relationships/printerSettings" Target="../printerSettings/printerSettings71.bin" /><Relationship Id="rId2" Type="http://schemas.openxmlformats.org/officeDocument/2006/relationships/drawing" Target="../drawings/drawing64.xml" /></Relationships>
</file>

<file path=xl/worksheets/_rels/sheet72.xml.rels><?xml version="1.0" encoding="UTF-8"?><Relationships xmlns="http://schemas.openxmlformats.org/package/2006/relationships"><Relationship Id="rId1" Type="http://schemas.openxmlformats.org/officeDocument/2006/relationships/printerSettings" Target="../printerSettings/printerSettings72.bin" /><Relationship Id="rId2" Type="http://schemas.openxmlformats.org/officeDocument/2006/relationships/drawing" Target="../drawings/drawing65.xml" /></Relationships>
</file>

<file path=xl/worksheets/_rels/sheet73.xml.rels><?xml version="1.0" encoding="UTF-8"?><Relationships xmlns="http://schemas.openxmlformats.org/package/2006/relationships"><Relationship Id="rId1" Type="http://schemas.openxmlformats.org/officeDocument/2006/relationships/printerSettings" Target="../printerSettings/printerSettings73.bin" /><Relationship Id="rId2" Type="http://schemas.openxmlformats.org/officeDocument/2006/relationships/drawing" Target="../drawings/drawing66.xml" /></Relationships>
</file>

<file path=xl/worksheets/_rels/sheet74.xml.rels><?xml version="1.0" encoding="UTF-8"?><Relationships xmlns="http://schemas.openxmlformats.org/package/2006/relationships"><Relationship Id="rId1" Type="http://schemas.openxmlformats.org/officeDocument/2006/relationships/printerSettings" Target="../printerSettings/printerSettings74.bin" /><Relationship Id="rId2" Type="http://schemas.openxmlformats.org/officeDocument/2006/relationships/drawing" Target="../drawings/drawing67.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62">
    <tabColor rgb="FF002060"/>
  </sheetPr>
  <dimension ref="A1:C21"/>
  <sheetViews>
    <sheetView view="pageBreakPreview" zoomScale="90" zoomScaleSheetLayoutView="90" workbookViewId="0">
      <selection activeCell="E6" sqref="E6"/>
    </sheetView>
  </sheetViews>
  <sheetFormatPr defaultRowHeight="13.5"/>
  <cols>
    <col min="1" max="1" width="17.625" style="1" customWidth="1"/>
    <col min="2" max="2" width="33.25" style="1" customWidth="1"/>
    <col min="3" max="3" width="50.625" style="1" customWidth="1"/>
    <col min="4" max="16384" width="9" style="1" customWidth="1"/>
  </cols>
  <sheetData>
    <row r="1" spans="1:3" ht="20.100000000000001" customHeight="1">
      <c r="A1" s="2" t="s">
        <v>1561</v>
      </c>
      <c r="B1" s="10"/>
    </row>
    <row r="2" spans="1:3" ht="15" customHeight="1"/>
    <row r="3" spans="1:3" ht="30" customHeight="1">
      <c r="A3" s="3" t="s">
        <v>1419</v>
      </c>
      <c r="B3" s="3" t="s">
        <v>1860</v>
      </c>
      <c r="C3" s="3" t="s">
        <v>1694</v>
      </c>
    </row>
    <row r="4" spans="1:3" ht="170" customHeight="1">
      <c r="A4" s="4" t="s">
        <v>1862</v>
      </c>
      <c r="B4" s="11" t="s">
        <v>2160</v>
      </c>
      <c r="C4" s="11" t="s">
        <v>2131</v>
      </c>
    </row>
    <row r="5" spans="1:3" ht="90" customHeight="1">
      <c r="A5" s="4" t="s">
        <v>2141</v>
      </c>
      <c r="B5" s="11" t="s">
        <v>2099</v>
      </c>
      <c r="C5" s="11" t="s">
        <v>1038</v>
      </c>
    </row>
    <row r="6" spans="1:3" ht="130" customHeight="1">
      <c r="A6" s="5" t="s">
        <v>2139</v>
      </c>
      <c r="B6" s="11" t="s">
        <v>2163</v>
      </c>
      <c r="C6" s="11" t="s">
        <v>2140</v>
      </c>
    </row>
    <row r="7" spans="1:3" ht="50" customHeight="1">
      <c r="A7" s="6" t="s">
        <v>1721</v>
      </c>
      <c r="B7" s="12" t="s">
        <v>1308</v>
      </c>
      <c r="C7" s="13"/>
    </row>
    <row r="8" spans="1:3" ht="15" customHeight="1"/>
    <row r="9" spans="1:3" ht="15" customHeight="1"/>
    <row r="10" spans="1:3" ht="15" customHeight="1">
      <c r="A10" s="7" t="s">
        <v>2143</v>
      </c>
    </row>
    <row r="11" spans="1:3" ht="15" customHeight="1">
      <c r="A11" s="7" t="s">
        <v>2144</v>
      </c>
    </row>
    <row r="12" spans="1:3" ht="15" customHeight="1"/>
    <row r="13" spans="1:3" ht="15" customHeight="1">
      <c r="A13" s="8" t="s">
        <v>2146</v>
      </c>
    </row>
    <row r="14" spans="1:3" ht="15" customHeight="1">
      <c r="A14" s="8" t="s">
        <v>2051</v>
      </c>
    </row>
    <row r="15" spans="1:3" ht="15" customHeight="1">
      <c r="A15" s="8" t="s">
        <v>2145</v>
      </c>
    </row>
    <row r="16" spans="1:3" ht="15" customHeight="1">
      <c r="A16" s="9"/>
    </row>
    <row r="17" spans="1:1" ht="15" customHeight="1">
      <c r="A17" s="1" t="s">
        <v>21</v>
      </c>
    </row>
    <row r="18" spans="1:1" ht="15" customHeight="1">
      <c r="A18" s="1" t="s">
        <v>2147</v>
      </c>
    </row>
    <row r="19" spans="1:1" ht="15" customHeight="1">
      <c r="A19" s="1" t="s">
        <v>1766</v>
      </c>
    </row>
    <row r="20" spans="1:1" ht="15" customHeight="1">
      <c r="A20" s="7" t="s">
        <v>1065</v>
      </c>
    </row>
    <row r="21" spans="1:1" ht="15" customHeight="1">
      <c r="A21" s="7" t="s">
        <v>1040</v>
      </c>
    </row>
    <row r="22" spans="1:1" ht="15" customHeight="1"/>
    <row r="23" spans="1:1" ht="15" customHeight="1"/>
    <row r="24" spans="1:1" ht="15" customHeight="1"/>
    <row r="25" spans="1:1" ht="15" customHeight="1"/>
    <row r="26" spans="1:1" ht="15" customHeight="1"/>
    <row r="27" spans="1:1" ht="15" customHeight="1"/>
    <row r="28" spans="1:1" ht="15" customHeight="1"/>
    <row r="29" spans="1:1" ht="15" customHeight="1"/>
    <row r="30" spans="1:1" ht="15" customHeight="1"/>
    <row r="31" spans="1:1" ht="15" customHeight="1"/>
    <row r="32" spans="1:1"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sheetData>
  <phoneticPr fontId="12"/>
  <pageMargins left="0.23622047244094488" right="0.23622047244094488" top="0.74803149606299213" bottom="0.74803149606299213" header="0.31496062992125984" footer="0.31496062992125984"/>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6">
    <tabColor rgb="FFC00000"/>
  </sheetPr>
  <dimension ref="A1:E41"/>
  <sheetViews>
    <sheetView zoomScale="75" zoomScaleNormal="75" zoomScaleSheetLayoutView="70" workbookViewId="0">
      <selection activeCell="D10" sqref="D10:E10"/>
    </sheetView>
  </sheetViews>
  <sheetFormatPr defaultRowHeight="13.5"/>
  <cols>
    <col min="1" max="1" width="12.625" style="1" customWidth="1"/>
    <col min="2" max="2" width="25.625" style="1" customWidth="1"/>
    <col min="3" max="3" width="10.625" style="1" customWidth="1"/>
    <col min="4" max="5" width="25.625" style="1" customWidth="1"/>
    <col min="6" max="16384" width="9" style="1" customWidth="1"/>
  </cols>
  <sheetData>
    <row r="1" spans="1:5" ht="20.100000000000001" customHeight="1">
      <c r="A1" s="2" t="s">
        <v>2164</v>
      </c>
    </row>
    <row r="2" spans="1:5" ht="15" customHeight="1"/>
    <row r="3" spans="1:5" ht="15" customHeight="1">
      <c r="A3" s="14" t="s">
        <v>885</v>
      </c>
    </row>
    <row r="4" spans="1:5" ht="15" customHeight="1">
      <c r="A4" s="15"/>
    </row>
    <row r="5" spans="1:5" ht="20.100000000000001" customHeight="1">
      <c r="A5" s="16" t="s">
        <v>2142</v>
      </c>
      <c r="B5" s="19">
        <v>46296</v>
      </c>
    </row>
    <row r="6" spans="1:5" ht="15" customHeight="1"/>
    <row r="7" spans="1:5" ht="20.100000000000001" customHeight="1">
      <c r="A7" s="17" t="s">
        <v>358</v>
      </c>
      <c r="B7" s="17" t="s">
        <v>1032</v>
      </c>
      <c r="C7" s="21" t="s">
        <v>7</v>
      </c>
      <c r="D7" s="21" t="s">
        <v>20</v>
      </c>
      <c r="E7" s="24"/>
    </row>
    <row r="8" spans="1:5" ht="20.100000000000001" customHeight="1">
      <c r="A8" s="18"/>
      <c r="B8" s="20"/>
      <c r="C8" s="22"/>
      <c r="D8" s="23"/>
      <c r="E8" s="25"/>
    </row>
    <row r="9" spans="1:5" ht="20.100000000000001" customHeight="1">
      <c r="A9" s="18"/>
      <c r="B9" s="20"/>
      <c r="C9" s="22"/>
      <c r="D9" s="23"/>
      <c r="E9" s="25"/>
    </row>
    <row r="10" spans="1:5" ht="20.100000000000001" customHeight="1">
      <c r="A10" s="18"/>
      <c r="B10" s="20"/>
      <c r="C10" s="22"/>
      <c r="D10" s="23"/>
      <c r="E10" s="25"/>
    </row>
    <row r="11" spans="1:5" ht="20.100000000000001" customHeight="1">
      <c r="A11" s="18"/>
      <c r="B11" s="20"/>
      <c r="C11" s="22"/>
      <c r="D11" s="23"/>
      <c r="E11" s="25"/>
    </row>
    <row r="12" spans="1:5" ht="20.100000000000001" customHeight="1">
      <c r="A12" s="18"/>
      <c r="B12" s="20"/>
      <c r="C12" s="22"/>
      <c r="D12" s="23"/>
      <c r="E12" s="25"/>
    </row>
    <row r="13" spans="1:5" ht="20.100000000000001" customHeight="1">
      <c r="A13" s="18"/>
      <c r="B13" s="20"/>
      <c r="C13" s="22"/>
      <c r="D13" s="23"/>
      <c r="E13" s="25"/>
    </row>
    <row r="14" spans="1:5" ht="20.100000000000001" customHeight="1">
      <c r="A14" s="18"/>
      <c r="B14" s="20"/>
      <c r="C14" s="22"/>
      <c r="D14" s="23"/>
      <c r="E14" s="25"/>
    </row>
    <row r="15" spans="1:5" ht="20.100000000000001" customHeight="1">
      <c r="A15" s="18"/>
      <c r="B15" s="20"/>
      <c r="C15" s="22"/>
      <c r="D15" s="23"/>
      <c r="E15" s="25"/>
    </row>
    <row r="16" spans="1:5" ht="20.100000000000001" customHeight="1">
      <c r="A16" s="18"/>
      <c r="B16" s="20"/>
      <c r="C16" s="22"/>
      <c r="D16" s="23"/>
      <c r="E16" s="25"/>
    </row>
    <row r="17" spans="1:5" ht="20.100000000000001" customHeight="1">
      <c r="A17" s="18"/>
      <c r="B17" s="20"/>
      <c r="C17" s="22"/>
      <c r="D17" s="23"/>
      <c r="E17" s="25"/>
    </row>
    <row r="18" spans="1:5" ht="20.100000000000001" customHeight="1">
      <c r="A18" s="18"/>
      <c r="B18" s="20"/>
      <c r="C18" s="22"/>
      <c r="D18" s="23"/>
      <c r="E18" s="25"/>
    </row>
    <row r="19" spans="1:5" ht="20.100000000000001" customHeight="1">
      <c r="A19" s="18"/>
      <c r="B19" s="20"/>
      <c r="C19" s="22"/>
      <c r="D19" s="23"/>
      <c r="E19" s="25"/>
    </row>
    <row r="20" spans="1:5" ht="20.100000000000001" customHeight="1">
      <c r="A20" s="18"/>
      <c r="B20" s="20"/>
      <c r="C20" s="22"/>
      <c r="D20" s="23"/>
      <c r="E20" s="25"/>
    </row>
    <row r="21" spans="1:5" ht="20.100000000000001" customHeight="1">
      <c r="A21" s="18"/>
      <c r="B21" s="20"/>
      <c r="C21" s="22"/>
      <c r="D21" s="23"/>
      <c r="E21" s="25"/>
    </row>
    <row r="22" spans="1:5" ht="20.100000000000001" customHeight="1">
      <c r="A22" s="18"/>
      <c r="B22" s="20"/>
      <c r="C22" s="22"/>
      <c r="D22" s="23"/>
      <c r="E22" s="25"/>
    </row>
    <row r="23" spans="1:5" ht="20.100000000000001" customHeight="1">
      <c r="A23" s="18"/>
      <c r="B23" s="20"/>
      <c r="C23" s="22"/>
      <c r="D23" s="23"/>
      <c r="E23" s="25"/>
    </row>
    <row r="24" spans="1:5" ht="20.100000000000001" customHeight="1">
      <c r="A24" s="18"/>
      <c r="B24" s="20"/>
      <c r="C24" s="22"/>
      <c r="D24" s="23"/>
      <c r="E24" s="25"/>
    </row>
    <row r="25" spans="1:5" ht="20.100000000000001" customHeight="1">
      <c r="A25" s="18"/>
      <c r="B25" s="20"/>
      <c r="C25" s="22"/>
      <c r="D25" s="23"/>
      <c r="E25" s="25"/>
    </row>
    <row r="26" spans="1:5" ht="20.100000000000001" customHeight="1">
      <c r="A26" s="18"/>
      <c r="B26" s="20"/>
      <c r="C26" s="22"/>
      <c r="D26" s="23"/>
      <c r="E26" s="25"/>
    </row>
    <row r="27" spans="1:5" ht="20.100000000000001" customHeight="1">
      <c r="A27" s="18"/>
      <c r="B27" s="20"/>
      <c r="C27" s="22"/>
      <c r="D27" s="23"/>
      <c r="E27" s="25"/>
    </row>
    <row r="28" spans="1:5" ht="20.100000000000001" customHeight="1">
      <c r="A28" s="18"/>
      <c r="B28" s="20"/>
      <c r="C28" s="22"/>
      <c r="D28" s="23"/>
      <c r="E28" s="25"/>
    </row>
    <row r="29" spans="1:5" ht="20.100000000000001" customHeight="1">
      <c r="A29" s="18"/>
      <c r="B29" s="20"/>
      <c r="C29" s="22"/>
      <c r="D29" s="23"/>
      <c r="E29" s="25"/>
    </row>
    <row r="30" spans="1:5" ht="20.100000000000001" customHeight="1">
      <c r="A30" s="18"/>
      <c r="B30" s="20"/>
      <c r="C30" s="22"/>
      <c r="D30" s="23"/>
      <c r="E30" s="25"/>
    </row>
    <row r="31" spans="1:5" ht="20.100000000000001" customHeight="1">
      <c r="A31" s="18"/>
      <c r="B31" s="20"/>
      <c r="C31" s="22"/>
      <c r="D31" s="23"/>
      <c r="E31" s="25"/>
    </row>
    <row r="32" spans="1:5" ht="20.100000000000001" customHeight="1">
      <c r="A32" s="18"/>
      <c r="B32" s="20"/>
      <c r="C32" s="22"/>
      <c r="D32" s="23"/>
      <c r="E32" s="25"/>
    </row>
    <row r="33" spans="1:5" ht="20.100000000000001" customHeight="1">
      <c r="A33" s="18"/>
      <c r="B33" s="20"/>
      <c r="C33" s="22"/>
      <c r="D33" s="23"/>
      <c r="E33" s="25"/>
    </row>
    <row r="34" spans="1:5" ht="20.100000000000001" customHeight="1">
      <c r="A34" s="18"/>
      <c r="B34" s="20"/>
      <c r="C34" s="22"/>
      <c r="D34" s="23"/>
      <c r="E34" s="25"/>
    </row>
    <row r="35" spans="1:5" ht="20.100000000000001" customHeight="1">
      <c r="A35" s="18"/>
      <c r="B35" s="20"/>
      <c r="C35" s="22"/>
      <c r="D35" s="23"/>
      <c r="E35" s="25"/>
    </row>
    <row r="36" spans="1:5" ht="20.100000000000001" customHeight="1">
      <c r="A36" s="18"/>
      <c r="B36" s="20"/>
      <c r="C36" s="22"/>
      <c r="D36" s="23"/>
      <c r="E36" s="25"/>
    </row>
    <row r="37" spans="1:5" ht="20.100000000000001" customHeight="1">
      <c r="A37" s="18"/>
      <c r="B37" s="20"/>
      <c r="C37" s="22"/>
      <c r="D37" s="23"/>
      <c r="E37" s="25"/>
    </row>
    <row r="38" spans="1:5" ht="20.100000000000001" customHeight="1">
      <c r="A38" s="18"/>
      <c r="B38" s="20"/>
      <c r="C38" s="22"/>
      <c r="D38" s="23"/>
      <c r="E38" s="25"/>
    </row>
    <row r="39" spans="1:5" ht="20.100000000000001" customHeight="1">
      <c r="A39" s="18"/>
      <c r="B39" s="20"/>
      <c r="C39" s="22"/>
      <c r="D39" s="23"/>
      <c r="E39" s="25"/>
    </row>
    <row r="40" spans="1:5" ht="20.100000000000001" customHeight="1">
      <c r="A40" s="18"/>
      <c r="B40" s="20"/>
      <c r="C40" s="22"/>
      <c r="D40" s="23"/>
      <c r="E40" s="25"/>
    </row>
    <row r="41" spans="1:5" ht="20.100000000000001" customHeight="1">
      <c r="A41" s="18"/>
      <c r="B41" s="20"/>
      <c r="C41" s="22"/>
      <c r="D41" s="23"/>
      <c r="E41" s="25"/>
    </row>
  </sheetData>
  <mergeCells count="35">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s>
  <phoneticPr fontId="12"/>
  <printOptions horizontalCentered="1"/>
  <pageMargins left="0.25" right="0.25"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29">
    <tabColor rgb="FFFF0000"/>
    <pageSetUpPr fitToPage="1"/>
  </sheetPr>
  <dimension ref="A1:F25"/>
  <sheetViews>
    <sheetView zoomScale="80" zoomScaleNormal="80" workbookViewId="0">
      <selection activeCell="A2" sqref="A2"/>
    </sheetView>
  </sheetViews>
  <sheetFormatPr defaultRowHeight="13.2"/>
  <cols>
    <col min="1" max="1" width="3.625" style="1" customWidth="1"/>
    <col min="2" max="2" width="10.625" style="1" customWidth="1"/>
    <col min="3" max="3" width="18.625" style="1" customWidth="1"/>
    <col min="4" max="4" width="50.625" style="1" customWidth="1"/>
    <col min="5" max="5" width="5.375" style="1" bestFit="1" customWidth="1"/>
    <col min="6" max="16384" width="9" style="1" customWidth="1"/>
  </cols>
  <sheetData>
    <row r="1" spans="1:6" ht="20" customHeight="1">
      <c r="A1" s="2" t="s">
        <v>2166</v>
      </c>
    </row>
    <row r="2" spans="1:6" ht="13.95"/>
    <row r="3" spans="1:6" ht="20" customHeight="1">
      <c r="D3" s="33" t="s">
        <v>1748</v>
      </c>
    </row>
    <row r="4" spans="1:6" ht="20" customHeight="1">
      <c r="B4" s="26" t="s">
        <v>395</v>
      </c>
      <c r="C4" s="32"/>
      <c r="D4" s="34" t="s">
        <v>2159</v>
      </c>
    </row>
    <row r="5" spans="1:6" ht="50" customHeight="1">
      <c r="B5" s="26" t="s">
        <v>56</v>
      </c>
      <c r="C5" s="32"/>
      <c r="D5" s="35" t="s">
        <v>2129</v>
      </c>
    </row>
    <row r="6" spans="1:6" ht="20" customHeight="1">
      <c r="B6" s="26" t="s">
        <v>456</v>
      </c>
      <c r="C6" s="32"/>
      <c r="D6" s="34" t="s">
        <v>713</v>
      </c>
    </row>
    <row r="7" spans="1:6" ht="20" customHeight="1">
      <c r="B7" s="26" t="s">
        <v>397</v>
      </c>
      <c r="C7" s="32" t="s">
        <v>341</v>
      </c>
      <c r="D7" s="36">
        <v>45791</v>
      </c>
    </row>
    <row r="8" spans="1:6" ht="20" customHeight="1">
      <c r="B8" s="27"/>
      <c r="C8" s="32" t="s">
        <v>592</v>
      </c>
      <c r="D8" s="36">
        <v>46096</v>
      </c>
    </row>
    <row r="9" spans="1:6" ht="20" customHeight="1">
      <c r="B9" s="28"/>
      <c r="C9" s="32" t="s">
        <v>237</v>
      </c>
      <c r="D9" s="37">
        <f>(DATEDIF(D7,D8,"D"))+1</f>
        <v>306</v>
      </c>
      <c r="E9" s="1" t="s">
        <v>889</v>
      </c>
      <c r="F9" s="1" t="s">
        <v>536</v>
      </c>
    </row>
    <row r="10" spans="1:6" ht="20" customHeight="1">
      <c r="B10" s="26" t="s">
        <v>461</v>
      </c>
      <c r="C10" s="32" t="s">
        <v>596</v>
      </c>
      <c r="D10" s="34" t="s">
        <v>1095</v>
      </c>
      <c r="E10" s="1" t="s">
        <v>1056</v>
      </c>
      <c r="F10" s="1" t="s">
        <v>155</v>
      </c>
    </row>
    <row r="11" spans="1:6" ht="20" customHeight="1">
      <c r="B11" s="29"/>
      <c r="C11" s="32" t="s">
        <v>1143</v>
      </c>
      <c r="D11" s="34" t="s">
        <v>996</v>
      </c>
    </row>
    <row r="12" spans="1:6" ht="20" customHeight="1">
      <c r="B12" s="26" t="s">
        <v>465</v>
      </c>
      <c r="C12" s="32" t="s">
        <v>787</v>
      </c>
      <c r="D12" s="34" t="s">
        <v>710</v>
      </c>
    </row>
    <row r="13" spans="1:6" ht="20" customHeight="1">
      <c r="B13" s="26" t="s">
        <v>473</v>
      </c>
      <c r="C13" s="32" t="s">
        <v>1036</v>
      </c>
      <c r="D13" s="34" t="s">
        <v>697</v>
      </c>
    </row>
    <row r="14" spans="1:6" ht="20" customHeight="1">
      <c r="B14" s="27"/>
      <c r="C14" s="32" t="s">
        <v>144</v>
      </c>
      <c r="D14" s="34" t="s">
        <v>608</v>
      </c>
    </row>
    <row r="15" spans="1:6" ht="20" customHeight="1">
      <c r="B15" s="30"/>
      <c r="C15" s="32" t="s">
        <v>74</v>
      </c>
      <c r="D15" s="34" t="s">
        <v>2098</v>
      </c>
    </row>
    <row r="16" spans="1:6" ht="20" customHeight="1">
      <c r="B16" s="30"/>
      <c r="C16" s="32" t="s">
        <v>2130</v>
      </c>
      <c r="D16" s="34" t="s">
        <v>2132</v>
      </c>
      <c r="F16" s="1" t="s">
        <v>2133</v>
      </c>
    </row>
    <row r="17" spans="2:6" ht="20" customHeight="1">
      <c r="B17" s="30"/>
      <c r="C17" s="32" t="s">
        <v>911</v>
      </c>
      <c r="D17" s="34" t="s">
        <v>1042</v>
      </c>
    </row>
    <row r="18" spans="2:6" ht="20" customHeight="1">
      <c r="B18" s="30"/>
      <c r="C18" s="32" t="s">
        <v>1146</v>
      </c>
      <c r="D18" s="34" t="s">
        <v>174</v>
      </c>
    </row>
    <row r="19" spans="2:6" ht="20" customHeight="1">
      <c r="B19" s="30"/>
      <c r="C19" s="32" t="s">
        <v>73</v>
      </c>
      <c r="D19" s="34" t="s">
        <v>600</v>
      </c>
    </row>
    <row r="20" spans="2:6" ht="20" customHeight="1">
      <c r="B20" s="30"/>
      <c r="C20" s="32" t="s">
        <v>601</v>
      </c>
      <c r="D20" s="34" t="s">
        <v>604</v>
      </c>
    </row>
    <row r="21" spans="2:6" ht="20" customHeight="1">
      <c r="B21" s="30"/>
      <c r="C21" s="32" t="s">
        <v>27</v>
      </c>
      <c r="D21" s="34" t="s">
        <v>404</v>
      </c>
      <c r="F21" s="1" t="s">
        <v>1747</v>
      </c>
    </row>
    <row r="22" spans="2:6" ht="20" customHeight="1">
      <c r="B22" s="31"/>
      <c r="C22" s="32" t="s">
        <v>122</v>
      </c>
      <c r="D22" s="34" t="s">
        <v>1249</v>
      </c>
      <c r="F22" s="1" t="s">
        <v>599</v>
      </c>
    </row>
    <row r="23" spans="2:6" ht="20" customHeight="1">
      <c r="B23" s="26" t="s">
        <v>96</v>
      </c>
      <c r="C23" s="32" t="s">
        <v>724</v>
      </c>
      <c r="D23" s="38">
        <v>283200000</v>
      </c>
    </row>
    <row r="24" spans="2:6" ht="20" customHeight="1">
      <c r="B24" s="29"/>
      <c r="C24" s="32" t="s">
        <v>666</v>
      </c>
      <c r="D24" s="38">
        <v>300000000</v>
      </c>
      <c r="F24" s="1" t="s">
        <v>2149</v>
      </c>
    </row>
    <row r="25" spans="2:6" ht="20" customHeight="1">
      <c r="B25" s="26" t="s">
        <v>598</v>
      </c>
      <c r="C25" s="32"/>
      <c r="D25" s="36">
        <v>45790</v>
      </c>
      <c r="F25" s="39"/>
    </row>
    <row r="26" spans="2:6" ht="20" customHeight="1"/>
    <row r="27" spans="2:6" ht="20" customHeight="1"/>
    <row r="28" spans="2:6" ht="20" customHeight="1"/>
    <row r="29" spans="2:6" ht="20" customHeight="1"/>
    <row r="30" spans="2:6" ht="20" customHeight="1"/>
    <row r="31" spans="2:6" ht="20" customHeight="1"/>
    <row r="32" spans="2:6" ht="20" customHeight="1"/>
    <row r="33" ht="20" customHeight="1"/>
  </sheetData>
  <phoneticPr fontId="12"/>
  <pageMargins left="0.7" right="0.7" top="0.75" bottom="0.75" header="0.3" footer="0.3"/>
  <pageSetup paperSize="9" scale="83" fitToWidth="1" fitToHeight="1" orientation="landscape"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1">
    <tabColor rgb="FF00B0F0"/>
  </sheetPr>
  <dimension ref="A1:P311"/>
  <sheetViews>
    <sheetView tabSelected="1" view="pageBreakPreview" zoomScaleSheetLayoutView="100" workbookViewId="0">
      <pane xSplit="9" topLeftCell="J1" activePane="topRight" state="frozen"/>
      <selection pane="topRight" activeCell="M49" sqref="M49"/>
    </sheetView>
  </sheetViews>
  <sheetFormatPr defaultRowHeight="13.5"/>
  <cols>
    <col min="1" max="1" width="3.6640625" style="40" customWidth="1"/>
    <col min="2" max="2" width="4.625" style="41" customWidth="1"/>
    <col min="3" max="9" width="6.6640625" style="41" customWidth="1"/>
    <col min="10" max="10" width="12.6640625" style="41" customWidth="1"/>
    <col min="11" max="11" width="12.6640625" style="40" customWidth="1"/>
    <col min="12" max="12" width="7.6640625" style="42" customWidth="1"/>
    <col min="13" max="13" width="5.6640625" style="42" customWidth="1"/>
    <col min="14" max="14" width="5.6640625" style="40" customWidth="1"/>
    <col min="15" max="15" width="100.625" style="41" customWidth="1"/>
    <col min="16" max="16" width="59.25" style="41" bestFit="1" customWidth="1"/>
    <col min="17" max="16384" width="9" style="41" customWidth="1"/>
  </cols>
  <sheetData>
    <row r="1" spans="1:16" ht="16" customHeight="1">
      <c r="A1" s="46" t="s">
        <v>2165</v>
      </c>
      <c r="B1" s="53"/>
      <c r="C1" s="53"/>
      <c r="D1" s="53"/>
      <c r="E1" s="53"/>
      <c r="F1" s="53"/>
      <c r="G1" s="53"/>
      <c r="H1" s="53"/>
      <c r="I1" s="53"/>
      <c r="J1" s="53"/>
      <c r="K1" s="53"/>
      <c r="L1" s="53"/>
      <c r="M1" s="53"/>
      <c r="N1" s="53"/>
      <c r="O1" s="53"/>
    </row>
    <row r="2" spans="1:16" ht="16" customHeight="1">
      <c r="A2" s="47" t="s">
        <v>2204</v>
      </c>
      <c r="O2" s="75"/>
    </row>
    <row r="3" spans="1:16" s="43" customFormat="1" ht="26" customHeight="1">
      <c r="A3" s="48" t="s">
        <v>1157</v>
      </c>
      <c r="B3" s="48" t="s">
        <v>1254</v>
      </c>
      <c r="C3" s="58" t="s">
        <v>40</v>
      </c>
      <c r="D3" s="58"/>
      <c r="E3" s="58"/>
      <c r="F3" s="58"/>
      <c r="G3" s="58"/>
      <c r="H3" s="58"/>
      <c r="I3" s="58"/>
      <c r="J3" s="58" t="s">
        <v>38</v>
      </c>
      <c r="K3" s="64" t="s">
        <v>45</v>
      </c>
      <c r="L3" s="58" t="s">
        <v>18</v>
      </c>
      <c r="M3" s="73" t="s">
        <v>1854</v>
      </c>
      <c r="N3" s="48" t="s">
        <v>1853</v>
      </c>
      <c r="O3" s="58" t="s">
        <v>39</v>
      </c>
      <c r="P3" s="58" t="s">
        <v>862</v>
      </c>
    </row>
    <row r="4" spans="1:16" s="44" customFormat="1" ht="14.5" customHeight="1">
      <c r="A4" s="49">
        <f t="shared" ref="A4:A56" si="0">ROW()-ROW(A$4)+1</f>
        <v>1</v>
      </c>
      <c r="B4" s="54"/>
      <c r="C4" s="59" t="s">
        <v>136</v>
      </c>
      <c r="D4" s="59"/>
      <c r="E4" s="59"/>
      <c r="F4" s="59"/>
      <c r="G4" s="59"/>
      <c r="H4" s="59"/>
      <c r="I4" s="59"/>
      <c r="J4" s="62" t="s">
        <v>16</v>
      </c>
      <c r="K4" s="62" t="s">
        <v>1394</v>
      </c>
      <c r="L4" s="67" t="s">
        <v>33</v>
      </c>
      <c r="M4" s="74">
        <v>1</v>
      </c>
      <c r="N4" s="62" t="s">
        <v>78</v>
      </c>
      <c r="O4" s="76" t="s">
        <v>826</v>
      </c>
      <c r="P4" s="78" t="s">
        <v>355</v>
      </c>
    </row>
    <row r="5" spans="1:16" s="44" customFormat="1" ht="14.5" customHeight="1">
      <c r="A5" s="49">
        <f t="shared" si="0"/>
        <v>2</v>
      </c>
      <c r="B5" s="54"/>
      <c r="C5" s="59" t="s">
        <v>1866</v>
      </c>
      <c r="D5" s="59"/>
      <c r="E5" s="59"/>
      <c r="F5" s="59"/>
      <c r="G5" s="59"/>
      <c r="H5" s="59"/>
      <c r="I5" s="59"/>
      <c r="J5" s="62" t="s">
        <v>16</v>
      </c>
      <c r="K5" s="62" t="s">
        <v>1394</v>
      </c>
      <c r="L5" s="67" t="s">
        <v>33</v>
      </c>
      <c r="M5" s="74">
        <v>2</v>
      </c>
      <c r="N5" s="62" t="s">
        <v>78</v>
      </c>
      <c r="O5" s="76" t="s">
        <v>1843</v>
      </c>
      <c r="P5" s="78" t="s">
        <v>1836</v>
      </c>
    </row>
    <row r="6" spans="1:16" s="44" customFormat="1" ht="14.5" customHeight="1">
      <c r="A6" s="49">
        <f t="shared" si="0"/>
        <v>3</v>
      </c>
      <c r="B6" s="54"/>
      <c r="C6" s="59" t="s">
        <v>77</v>
      </c>
      <c r="D6" s="59"/>
      <c r="E6" s="59"/>
      <c r="F6" s="59"/>
      <c r="G6" s="59"/>
      <c r="H6" s="59"/>
      <c r="I6" s="59"/>
      <c r="J6" s="62" t="s">
        <v>16</v>
      </c>
      <c r="K6" s="62" t="s">
        <v>1394</v>
      </c>
      <c r="L6" s="67" t="s">
        <v>33</v>
      </c>
      <c r="M6" s="74">
        <v>3</v>
      </c>
      <c r="N6" s="62" t="s">
        <v>78</v>
      </c>
      <c r="O6" s="76" t="s">
        <v>1843</v>
      </c>
      <c r="P6" s="78" t="s">
        <v>1034</v>
      </c>
    </row>
    <row r="7" spans="1:16" s="44" customFormat="1" ht="14.5" customHeight="1">
      <c r="A7" s="49">
        <f t="shared" si="0"/>
        <v>4</v>
      </c>
      <c r="B7" s="54"/>
      <c r="C7" s="59" t="s">
        <v>1</v>
      </c>
      <c r="D7" s="59"/>
      <c r="E7" s="59"/>
      <c r="F7" s="59"/>
      <c r="G7" s="59"/>
      <c r="H7" s="59"/>
      <c r="I7" s="59"/>
      <c r="J7" s="62" t="s">
        <v>16</v>
      </c>
      <c r="K7" s="62" t="str">
        <f>基本データ!$D$10&amp;"課"</f>
        <v>発注課</v>
      </c>
      <c r="L7" s="67" t="s">
        <v>33</v>
      </c>
      <c r="M7" s="74">
        <v>4</v>
      </c>
      <c r="N7" s="62" t="s">
        <v>78</v>
      </c>
      <c r="O7" s="76" t="s">
        <v>191</v>
      </c>
      <c r="P7" s="76" t="s">
        <v>1837</v>
      </c>
    </row>
    <row r="8" spans="1:16" s="44" customFormat="1" ht="14.5" customHeight="1">
      <c r="A8" s="49">
        <f t="shared" si="0"/>
        <v>5</v>
      </c>
      <c r="B8" s="54"/>
      <c r="C8" s="59" t="s">
        <v>1687</v>
      </c>
      <c r="D8" s="59"/>
      <c r="E8" s="59"/>
      <c r="F8" s="59"/>
      <c r="G8" s="59"/>
      <c r="H8" s="59"/>
      <c r="I8" s="59"/>
      <c r="J8" s="62" t="s">
        <v>16</v>
      </c>
      <c r="K8" s="62" t="str">
        <f>基本データ!$D$10&amp;"課"</f>
        <v>発注課</v>
      </c>
      <c r="L8" s="67" t="s">
        <v>33</v>
      </c>
      <c r="M8" s="74">
        <v>5</v>
      </c>
      <c r="N8" s="62" t="s">
        <v>78</v>
      </c>
      <c r="O8" s="76" t="s">
        <v>643</v>
      </c>
      <c r="P8" s="76" t="s">
        <v>1872</v>
      </c>
    </row>
    <row r="9" spans="1:16" s="44" customFormat="1" ht="14.5" customHeight="1">
      <c r="A9" s="49">
        <f t="shared" si="0"/>
        <v>6</v>
      </c>
      <c r="B9" s="54"/>
      <c r="C9" s="59" t="s">
        <v>1867</v>
      </c>
      <c r="D9" s="59"/>
      <c r="E9" s="59"/>
      <c r="F9" s="59"/>
      <c r="G9" s="59"/>
      <c r="H9" s="59"/>
      <c r="I9" s="59"/>
      <c r="J9" s="62" t="s">
        <v>16</v>
      </c>
      <c r="K9" s="62" t="s">
        <v>84</v>
      </c>
      <c r="L9" s="67" t="s">
        <v>33</v>
      </c>
      <c r="M9" s="74">
        <v>6</v>
      </c>
      <c r="N9" s="62" t="s">
        <v>134</v>
      </c>
      <c r="O9" s="76" t="s">
        <v>2162</v>
      </c>
      <c r="P9" s="78" t="s">
        <v>559</v>
      </c>
    </row>
    <row r="10" spans="1:16" s="44" customFormat="1" ht="14.5" customHeight="1">
      <c r="A10" s="49">
        <f t="shared" si="0"/>
        <v>7</v>
      </c>
      <c r="B10" s="54"/>
      <c r="C10" s="59" t="s">
        <v>627</v>
      </c>
      <c r="D10" s="59"/>
      <c r="E10" s="59"/>
      <c r="F10" s="59"/>
      <c r="G10" s="59"/>
      <c r="H10" s="59"/>
      <c r="I10" s="59"/>
      <c r="J10" s="62" t="s">
        <v>16</v>
      </c>
      <c r="K10" s="62" t="str">
        <f>基本データ!$D$10&amp;"課"</f>
        <v>発注課</v>
      </c>
      <c r="L10" s="67" t="s">
        <v>33</v>
      </c>
      <c r="M10" s="69"/>
      <c r="N10" s="69"/>
      <c r="O10" s="76" t="s">
        <v>305</v>
      </c>
      <c r="P10" s="76" t="s">
        <v>1546</v>
      </c>
    </row>
    <row r="11" spans="1:16" s="44" customFormat="1" ht="14.5" customHeight="1">
      <c r="A11" s="49">
        <f t="shared" si="0"/>
        <v>8</v>
      </c>
      <c r="B11" s="54"/>
      <c r="C11" s="59" t="s">
        <v>1868</v>
      </c>
      <c r="D11" s="59"/>
      <c r="E11" s="59"/>
      <c r="F11" s="59"/>
      <c r="G11" s="59"/>
      <c r="H11" s="59"/>
      <c r="I11" s="59"/>
      <c r="J11" s="62" t="s">
        <v>1239</v>
      </c>
      <c r="K11" s="62" t="str">
        <f>基本データ!$D$10&amp;"課"</f>
        <v>発注課</v>
      </c>
      <c r="L11" s="67" t="s">
        <v>33</v>
      </c>
      <c r="M11" s="69"/>
      <c r="N11" s="69"/>
      <c r="O11" s="77" t="s">
        <v>1845</v>
      </c>
      <c r="P11" s="77" t="s">
        <v>1108</v>
      </c>
    </row>
    <row r="12" spans="1:16" s="44" customFormat="1" ht="14.5" customHeight="1">
      <c r="A12" s="49">
        <f t="shared" si="0"/>
        <v>9</v>
      </c>
      <c r="B12" s="54"/>
      <c r="C12" s="59" t="s">
        <v>1037</v>
      </c>
      <c r="D12" s="59"/>
      <c r="E12" s="59"/>
      <c r="F12" s="59"/>
      <c r="G12" s="59"/>
      <c r="H12" s="59"/>
      <c r="I12" s="59"/>
      <c r="J12" s="62" t="s">
        <v>1239</v>
      </c>
      <c r="K12" s="62" t="str">
        <f>基本データ!$D$10&amp;"課"</f>
        <v>発注課</v>
      </c>
      <c r="L12" s="67" t="s">
        <v>33</v>
      </c>
      <c r="M12" s="69"/>
      <c r="N12" s="69"/>
      <c r="O12" s="77" t="s">
        <v>1845</v>
      </c>
      <c r="P12" s="77" t="s">
        <v>1108</v>
      </c>
    </row>
    <row r="13" spans="1:16" s="44" customFormat="1" ht="14.5" customHeight="1">
      <c r="A13" s="49">
        <f t="shared" si="0"/>
        <v>10</v>
      </c>
      <c r="B13" s="54"/>
      <c r="C13" s="59" t="s">
        <v>789</v>
      </c>
      <c r="D13" s="59"/>
      <c r="E13" s="59"/>
      <c r="F13" s="59"/>
      <c r="G13" s="59"/>
      <c r="H13" s="59"/>
      <c r="I13" s="59"/>
      <c r="J13" s="62" t="s">
        <v>1239</v>
      </c>
      <c r="K13" s="62" t="str">
        <f>基本データ!$D$10&amp;"課"</f>
        <v>発注課</v>
      </c>
      <c r="L13" s="67" t="s">
        <v>33</v>
      </c>
      <c r="M13" s="69"/>
      <c r="N13" s="69"/>
      <c r="O13" s="76" t="s">
        <v>1391</v>
      </c>
      <c r="P13" s="76" t="s">
        <v>1873</v>
      </c>
    </row>
    <row r="14" spans="1:16" s="45" customFormat="1" ht="14.5" customHeight="1">
      <c r="A14" s="49">
        <f t="shared" si="0"/>
        <v>11</v>
      </c>
      <c r="B14" s="55"/>
      <c r="C14" s="60" t="s">
        <v>1551</v>
      </c>
      <c r="D14" s="60"/>
      <c r="E14" s="60"/>
      <c r="F14" s="60"/>
      <c r="G14" s="60"/>
      <c r="H14" s="60"/>
      <c r="I14" s="60"/>
      <c r="J14" s="62" t="s">
        <v>1239</v>
      </c>
      <c r="K14" s="62" t="str">
        <f>基本データ!$D$10&amp;"課"</f>
        <v>発注課</v>
      </c>
      <c r="L14" s="67" t="s">
        <v>33</v>
      </c>
      <c r="M14" s="69"/>
      <c r="N14" s="69"/>
      <c r="O14" s="77" t="s">
        <v>1544</v>
      </c>
      <c r="P14" s="77" t="s">
        <v>672</v>
      </c>
    </row>
    <row r="15" spans="1:16" s="45" customFormat="1" ht="14.5" customHeight="1">
      <c r="A15" s="49">
        <f t="shared" si="0"/>
        <v>12</v>
      </c>
      <c r="B15" s="55"/>
      <c r="C15" s="60" t="s">
        <v>1746</v>
      </c>
      <c r="D15" s="60"/>
      <c r="E15" s="60"/>
      <c r="F15" s="60"/>
      <c r="G15" s="60"/>
      <c r="H15" s="60"/>
      <c r="I15" s="60"/>
      <c r="J15" s="62" t="s">
        <v>1239</v>
      </c>
      <c r="K15" s="62" t="str">
        <f>基本データ!$D$10&amp;"課"</f>
        <v>発注課</v>
      </c>
      <c r="L15" s="67" t="s">
        <v>33</v>
      </c>
      <c r="M15" s="69"/>
      <c r="N15" s="69"/>
      <c r="O15" s="77"/>
      <c r="P15" s="77" t="s">
        <v>179</v>
      </c>
    </row>
    <row r="16" spans="1:16" s="45" customFormat="1" ht="14.5" customHeight="1">
      <c r="A16" s="49">
        <f t="shared" si="0"/>
        <v>13</v>
      </c>
      <c r="B16" s="55"/>
      <c r="C16" s="60" t="s">
        <v>1581</v>
      </c>
      <c r="D16" s="60"/>
      <c r="E16" s="60"/>
      <c r="F16" s="60"/>
      <c r="G16" s="60"/>
      <c r="H16" s="60"/>
      <c r="I16" s="60"/>
      <c r="J16" s="62" t="s">
        <v>1239</v>
      </c>
      <c r="K16" s="62" t="str">
        <f>基本データ!$D$10&amp;"課"</f>
        <v>発注課</v>
      </c>
      <c r="L16" s="67" t="s">
        <v>33</v>
      </c>
      <c r="M16" s="69"/>
      <c r="N16" s="69"/>
      <c r="O16" s="77"/>
      <c r="P16" s="77" t="s">
        <v>179</v>
      </c>
    </row>
    <row r="17" spans="1:16" s="44" customFormat="1" ht="14.5" customHeight="1">
      <c r="A17" s="49">
        <f t="shared" si="0"/>
        <v>14</v>
      </c>
      <c r="B17" s="54"/>
      <c r="C17" s="59" t="s">
        <v>1869</v>
      </c>
      <c r="D17" s="59"/>
      <c r="E17" s="59"/>
      <c r="F17" s="59"/>
      <c r="G17" s="59"/>
      <c r="H17" s="59"/>
      <c r="I17" s="59"/>
      <c r="J17" s="62" t="s">
        <v>1825</v>
      </c>
      <c r="K17" s="62" t="str">
        <f>基本データ!$D$10&amp;"課"</f>
        <v>発注課</v>
      </c>
      <c r="L17" s="67" t="s">
        <v>33</v>
      </c>
      <c r="M17" s="74">
        <v>14</v>
      </c>
      <c r="N17" s="62" t="s">
        <v>134</v>
      </c>
      <c r="O17" s="76" t="s">
        <v>1870</v>
      </c>
      <c r="P17" s="76" t="s">
        <v>51</v>
      </c>
    </row>
    <row r="18" spans="1:16" s="44" customFormat="1" ht="14.5" customHeight="1">
      <c r="A18" s="49">
        <f t="shared" si="0"/>
        <v>15</v>
      </c>
      <c r="B18" s="54"/>
      <c r="C18" s="59" t="s">
        <v>1301</v>
      </c>
      <c r="D18" s="59"/>
      <c r="E18" s="59"/>
      <c r="F18" s="59"/>
      <c r="G18" s="59"/>
      <c r="H18" s="59"/>
      <c r="I18" s="59"/>
      <c r="J18" s="62" t="s">
        <v>1825</v>
      </c>
      <c r="K18" s="62" t="str">
        <f>基本データ!$D$10&amp;"課"</f>
        <v>発注課</v>
      </c>
      <c r="L18" s="67" t="s">
        <v>33</v>
      </c>
      <c r="M18" s="74">
        <v>15</v>
      </c>
      <c r="N18" s="62" t="s">
        <v>134</v>
      </c>
      <c r="O18" s="76"/>
      <c r="P18" s="76" t="s">
        <v>51</v>
      </c>
    </row>
    <row r="19" spans="1:16" s="44" customFormat="1" ht="14.5" customHeight="1">
      <c r="A19" s="49">
        <f t="shared" si="0"/>
        <v>16</v>
      </c>
      <c r="B19" s="54"/>
      <c r="C19" s="59" t="s">
        <v>1155</v>
      </c>
      <c r="D19" s="59"/>
      <c r="E19" s="59"/>
      <c r="F19" s="59"/>
      <c r="G19" s="59"/>
      <c r="H19" s="59"/>
      <c r="I19" s="59"/>
      <c r="J19" s="62" t="s">
        <v>1825</v>
      </c>
      <c r="K19" s="62" t="str">
        <f>基本データ!$D$10&amp;"課"</f>
        <v>発注課</v>
      </c>
      <c r="L19" s="67" t="s">
        <v>33</v>
      </c>
      <c r="M19" s="74">
        <v>16</v>
      </c>
      <c r="N19" s="62" t="s">
        <v>78</v>
      </c>
      <c r="O19" s="76" t="s">
        <v>2122</v>
      </c>
      <c r="P19" s="76" t="s">
        <v>152</v>
      </c>
    </row>
    <row r="20" spans="1:16" s="44" customFormat="1" ht="14.5" customHeight="1">
      <c r="A20" s="49">
        <f t="shared" si="0"/>
        <v>17</v>
      </c>
      <c r="B20" s="54"/>
      <c r="C20" s="59" t="s">
        <v>259</v>
      </c>
      <c r="D20" s="59"/>
      <c r="E20" s="59"/>
      <c r="F20" s="59"/>
      <c r="G20" s="59"/>
      <c r="H20" s="59"/>
      <c r="I20" s="59"/>
      <c r="J20" s="62" t="s">
        <v>309</v>
      </c>
      <c r="K20" s="62" t="str">
        <f>基本データ!$D$10&amp;"課"</f>
        <v>発注課</v>
      </c>
      <c r="L20" s="67" t="s">
        <v>33</v>
      </c>
      <c r="M20" s="69"/>
      <c r="N20" s="69"/>
      <c r="O20" s="77"/>
      <c r="P20" s="77" t="s">
        <v>868</v>
      </c>
    </row>
    <row r="21" spans="1:16" s="44" customFormat="1" ht="14.5" customHeight="1">
      <c r="A21" s="49">
        <f t="shared" si="0"/>
        <v>18</v>
      </c>
      <c r="B21" s="54"/>
      <c r="C21" s="59" t="s">
        <v>1874</v>
      </c>
      <c r="D21" s="59"/>
      <c r="E21" s="59"/>
      <c r="F21" s="59"/>
      <c r="G21" s="59"/>
      <c r="H21" s="59"/>
      <c r="I21" s="59"/>
      <c r="J21" s="62" t="s">
        <v>309</v>
      </c>
      <c r="K21" s="62" t="str">
        <f>基本データ!$D$10&amp;"課"</f>
        <v>発注課</v>
      </c>
      <c r="L21" s="67" t="s">
        <v>33</v>
      </c>
      <c r="M21" s="69"/>
      <c r="N21" s="69"/>
      <c r="O21" s="77" t="s">
        <v>1232</v>
      </c>
      <c r="P21" s="77" t="s">
        <v>868</v>
      </c>
    </row>
    <row r="22" spans="1:16" s="44" customFormat="1" ht="14.5" customHeight="1">
      <c r="A22" s="49">
        <f t="shared" si="0"/>
        <v>19</v>
      </c>
      <c r="B22" s="54"/>
      <c r="C22" s="59" t="s">
        <v>101</v>
      </c>
      <c r="D22" s="59"/>
      <c r="E22" s="59"/>
      <c r="F22" s="59"/>
      <c r="G22" s="59"/>
      <c r="H22" s="59"/>
      <c r="I22" s="59"/>
      <c r="J22" s="62" t="s">
        <v>309</v>
      </c>
      <c r="K22" s="62" t="str">
        <f>基本データ!$D$10&amp;"課"</f>
        <v>発注課</v>
      </c>
      <c r="L22" s="67" t="s">
        <v>33</v>
      </c>
      <c r="M22" s="74">
        <v>17</v>
      </c>
      <c r="N22" s="62" t="s">
        <v>134</v>
      </c>
      <c r="O22" s="77" t="s">
        <v>1876</v>
      </c>
      <c r="P22" s="77" t="s">
        <v>1877</v>
      </c>
    </row>
    <row r="23" spans="1:16" s="45" customFormat="1" ht="14.5" customHeight="1">
      <c r="A23" s="49">
        <f t="shared" si="0"/>
        <v>20</v>
      </c>
      <c r="B23" s="55"/>
      <c r="C23" s="60" t="s">
        <v>1138</v>
      </c>
      <c r="D23" s="60"/>
      <c r="E23" s="60"/>
      <c r="F23" s="60"/>
      <c r="G23" s="60"/>
      <c r="H23" s="60"/>
      <c r="I23" s="60"/>
      <c r="J23" s="62" t="s">
        <v>1481</v>
      </c>
      <c r="K23" s="62" t="str">
        <f>基本データ!$D$10&amp;"課"</f>
        <v>発注課</v>
      </c>
      <c r="L23" s="68" t="s">
        <v>33</v>
      </c>
      <c r="M23" s="74">
        <v>18</v>
      </c>
      <c r="N23" s="63" t="s">
        <v>134</v>
      </c>
      <c r="O23" s="77" t="s">
        <v>1008</v>
      </c>
      <c r="P23" s="77" t="s">
        <v>268</v>
      </c>
    </row>
    <row r="24" spans="1:16" s="44" customFormat="1" ht="14.5" customHeight="1">
      <c r="A24" s="49">
        <f t="shared" si="0"/>
        <v>21</v>
      </c>
      <c r="B24" s="54"/>
      <c r="C24" s="59" t="s">
        <v>1230</v>
      </c>
      <c r="D24" s="59"/>
      <c r="E24" s="59"/>
      <c r="F24" s="59"/>
      <c r="G24" s="59"/>
      <c r="H24" s="59"/>
      <c r="I24" s="59"/>
      <c r="J24" s="62" t="s">
        <v>5</v>
      </c>
      <c r="K24" s="62" t="str">
        <f>基本データ!$D$10&amp;"課"</f>
        <v>発注課</v>
      </c>
      <c r="L24" s="69"/>
      <c r="M24" s="69"/>
      <c r="N24" s="69"/>
      <c r="O24" s="76" t="s">
        <v>1532</v>
      </c>
      <c r="P24" s="76" t="s">
        <v>1189</v>
      </c>
    </row>
    <row r="25" spans="1:16" s="44" customFormat="1" ht="14.5" customHeight="1">
      <c r="A25" s="49">
        <f t="shared" si="0"/>
        <v>22</v>
      </c>
      <c r="B25" s="54"/>
      <c r="C25" s="59" t="s">
        <v>293</v>
      </c>
      <c r="D25" s="59"/>
      <c r="E25" s="59"/>
      <c r="F25" s="59"/>
      <c r="G25" s="59"/>
      <c r="H25" s="59"/>
      <c r="I25" s="59"/>
      <c r="J25" s="62" t="s">
        <v>5</v>
      </c>
      <c r="K25" s="62" t="str">
        <f>基本データ!$D$10&amp;"課"</f>
        <v>発注課</v>
      </c>
      <c r="L25" s="67" t="s">
        <v>33</v>
      </c>
      <c r="M25" s="69"/>
      <c r="N25" s="69"/>
      <c r="O25" s="77"/>
      <c r="P25" s="77" t="s">
        <v>904</v>
      </c>
    </row>
    <row r="26" spans="1:16" s="44" customFormat="1" ht="14.5" customHeight="1">
      <c r="A26" s="49">
        <f t="shared" si="0"/>
        <v>23</v>
      </c>
      <c r="B26" s="54"/>
      <c r="C26" s="59" t="s">
        <v>1144</v>
      </c>
      <c r="D26" s="59"/>
      <c r="E26" s="59"/>
      <c r="F26" s="59"/>
      <c r="G26" s="59"/>
      <c r="H26" s="59"/>
      <c r="I26" s="59"/>
      <c r="J26" s="62" t="s">
        <v>1564</v>
      </c>
      <c r="K26" s="62" t="str">
        <f>基本データ!$D$10&amp;"課"</f>
        <v>発注課</v>
      </c>
      <c r="L26" s="67" t="s">
        <v>33</v>
      </c>
      <c r="M26" s="74">
        <v>23</v>
      </c>
      <c r="N26" s="63" t="s">
        <v>134</v>
      </c>
      <c r="O26" s="77" t="s">
        <v>2006</v>
      </c>
      <c r="P26" s="79" t="s">
        <v>1889</v>
      </c>
    </row>
    <row r="27" spans="1:16" s="44" customFormat="1" ht="14.5" customHeight="1">
      <c r="A27" s="49">
        <f t="shared" si="0"/>
        <v>24</v>
      </c>
      <c r="B27" s="54"/>
      <c r="C27" s="59" t="s">
        <v>187</v>
      </c>
      <c r="D27" s="59"/>
      <c r="E27" s="59"/>
      <c r="F27" s="59"/>
      <c r="G27" s="59"/>
      <c r="H27" s="59"/>
      <c r="I27" s="59"/>
      <c r="J27" s="62" t="s">
        <v>1564</v>
      </c>
      <c r="K27" s="62" t="str">
        <f>基本データ!$D$10&amp;"課"</f>
        <v>発注課</v>
      </c>
      <c r="L27" s="67" t="s">
        <v>33</v>
      </c>
      <c r="M27" s="69"/>
      <c r="N27" s="69"/>
      <c r="O27" s="77"/>
      <c r="P27" s="79" t="s">
        <v>1890</v>
      </c>
    </row>
    <row r="28" spans="1:16" s="44" customFormat="1" ht="14.5" customHeight="1">
      <c r="A28" s="49">
        <f t="shared" si="0"/>
        <v>25</v>
      </c>
      <c r="B28" s="54"/>
      <c r="C28" s="60" t="s">
        <v>34</v>
      </c>
      <c r="D28" s="60"/>
      <c r="E28" s="60"/>
      <c r="F28" s="60"/>
      <c r="G28" s="60"/>
      <c r="H28" s="60"/>
      <c r="I28" s="60"/>
      <c r="J28" s="62" t="s">
        <v>1564</v>
      </c>
      <c r="K28" s="62" t="str">
        <f>基本データ!$D$10&amp;"課"</f>
        <v>発注課</v>
      </c>
      <c r="L28" s="67" t="s">
        <v>33</v>
      </c>
      <c r="M28" s="74">
        <v>25</v>
      </c>
      <c r="N28" s="63" t="s">
        <v>134</v>
      </c>
      <c r="O28" s="77"/>
      <c r="P28" s="79" t="s">
        <v>1889</v>
      </c>
    </row>
    <row r="29" spans="1:16" s="44" customFormat="1" ht="14.5" customHeight="1">
      <c r="A29" s="49">
        <f t="shared" si="0"/>
        <v>26</v>
      </c>
      <c r="B29" s="54"/>
      <c r="C29" s="59" t="s">
        <v>1879</v>
      </c>
      <c r="D29" s="59"/>
      <c r="E29" s="59"/>
      <c r="F29" s="59"/>
      <c r="G29" s="59"/>
      <c r="H29" s="59"/>
      <c r="I29" s="59"/>
      <c r="J29" s="62" t="s">
        <v>1239</v>
      </c>
      <c r="K29" s="62" t="str">
        <f>基本データ!$D$10&amp;"課"</f>
        <v>発注課</v>
      </c>
      <c r="L29" s="67" t="s">
        <v>33</v>
      </c>
      <c r="M29" s="74">
        <v>26</v>
      </c>
      <c r="N29" s="63" t="s">
        <v>134</v>
      </c>
      <c r="O29" s="77"/>
      <c r="P29" s="80" t="s">
        <v>1615</v>
      </c>
    </row>
    <row r="30" spans="1:16" s="44" customFormat="1" ht="14.5" customHeight="1">
      <c r="A30" s="49">
        <f t="shared" si="0"/>
        <v>27</v>
      </c>
      <c r="B30" s="54"/>
      <c r="C30" s="61" t="s">
        <v>201</v>
      </c>
      <c r="D30" s="60"/>
      <c r="E30" s="60"/>
      <c r="F30" s="60"/>
      <c r="G30" s="60"/>
      <c r="H30" s="60"/>
      <c r="I30" s="60"/>
      <c r="J30" s="62" t="s">
        <v>1481</v>
      </c>
      <c r="K30" s="62" t="s">
        <v>84</v>
      </c>
      <c r="L30" s="67" t="s">
        <v>33</v>
      </c>
      <c r="M30" s="74">
        <v>6</v>
      </c>
      <c r="N30" s="62" t="s">
        <v>134</v>
      </c>
      <c r="O30" s="76" t="s">
        <v>584</v>
      </c>
      <c r="P30" s="76" t="s">
        <v>1217</v>
      </c>
    </row>
    <row r="31" spans="1:16" s="44" customFormat="1" ht="14.5" customHeight="1">
      <c r="A31" s="49">
        <f t="shared" si="0"/>
        <v>28</v>
      </c>
      <c r="B31" s="54"/>
      <c r="C31" s="59" t="s">
        <v>699</v>
      </c>
      <c r="D31" s="59"/>
      <c r="E31" s="59"/>
      <c r="F31" s="59"/>
      <c r="G31" s="59"/>
      <c r="H31" s="59"/>
      <c r="I31" s="59"/>
      <c r="J31" s="62" t="s">
        <v>1481</v>
      </c>
      <c r="K31" s="62" t="str">
        <f>基本データ!$D$10&amp;"課"</f>
        <v>発注課</v>
      </c>
      <c r="L31" s="67" t="s">
        <v>33</v>
      </c>
      <c r="M31" s="74">
        <v>28</v>
      </c>
      <c r="N31" s="62" t="s">
        <v>78</v>
      </c>
      <c r="O31" s="76" t="s">
        <v>1847</v>
      </c>
      <c r="P31" s="76" t="s">
        <v>1529</v>
      </c>
    </row>
    <row r="32" spans="1:16" s="44" customFormat="1" ht="14.5" customHeight="1">
      <c r="A32" s="49">
        <f t="shared" si="0"/>
        <v>29</v>
      </c>
      <c r="B32" s="54"/>
      <c r="C32" s="59" t="s">
        <v>1618</v>
      </c>
      <c r="D32" s="59"/>
      <c r="E32" s="59"/>
      <c r="F32" s="59"/>
      <c r="G32" s="59"/>
      <c r="H32" s="59"/>
      <c r="I32" s="59"/>
      <c r="J32" s="62" t="s">
        <v>1481</v>
      </c>
      <c r="K32" s="62" t="str">
        <f>基本データ!$D$10&amp;"課"</f>
        <v>発注課</v>
      </c>
      <c r="L32" s="67" t="s">
        <v>33</v>
      </c>
      <c r="M32" s="69"/>
      <c r="N32" s="69"/>
      <c r="O32" s="77"/>
      <c r="P32" s="77" t="s">
        <v>31</v>
      </c>
    </row>
    <row r="33" spans="1:16" s="44" customFormat="1" ht="14.5" customHeight="1">
      <c r="A33" s="49">
        <f t="shared" si="0"/>
        <v>30</v>
      </c>
      <c r="B33" s="54"/>
      <c r="C33" s="59" t="s">
        <v>611</v>
      </c>
      <c r="D33" s="59"/>
      <c r="E33" s="59"/>
      <c r="F33" s="59"/>
      <c r="G33" s="59"/>
      <c r="H33" s="59"/>
      <c r="I33" s="59"/>
      <c r="J33" s="62" t="s">
        <v>1481</v>
      </c>
      <c r="K33" s="62" t="str">
        <f>基本データ!$D$10&amp;"課"</f>
        <v>発注課</v>
      </c>
      <c r="L33" s="67" t="s">
        <v>33</v>
      </c>
      <c r="M33" s="69"/>
      <c r="N33" s="69"/>
      <c r="O33" s="76"/>
      <c r="P33" s="76" t="s">
        <v>848</v>
      </c>
    </row>
    <row r="34" spans="1:16" s="44" customFormat="1" ht="14.5" customHeight="1">
      <c r="A34" s="49">
        <f t="shared" si="0"/>
        <v>31</v>
      </c>
      <c r="B34" s="54"/>
      <c r="C34" s="59" t="s">
        <v>97</v>
      </c>
      <c r="D34" s="59"/>
      <c r="E34" s="59"/>
      <c r="F34" s="59"/>
      <c r="G34" s="59"/>
      <c r="H34" s="59"/>
      <c r="I34" s="59"/>
      <c r="J34" s="62" t="s">
        <v>1481</v>
      </c>
      <c r="K34" s="62" t="str">
        <f>基本データ!$D$10&amp;"課"</f>
        <v>発注課</v>
      </c>
      <c r="L34" s="67" t="s">
        <v>33</v>
      </c>
      <c r="M34" s="74">
        <v>31</v>
      </c>
      <c r="N34" s="62" t="s">
        <v>78</v>
      </c>
      <c r="O34" s="76"/>
      <c r="P34" s="76" t="s">
        <v>1838</v>
      </c>
    </row>
    <row r="35" spans="1:16" s="44" customFormat="1" ht="14.5" customHeight="1">
      <c r="A35" s="49">
        <f t="shared" si="0"/>
        <v>32</v>
      </c>
      <c r="B35" s="54"/>
      <c r="C35" s="59" t="s">
        <v>175</v>
      </c>
      <c r="D35" s="59"/>
      <c r="E35" s="59"/>
      <c r="F35" s="59"/>
      <c r="G35" s="59"/>
      <c r="H35" s="59"/>
      <c r="I35" s="59"/>
      <c r="J35" s="62" t="s">
        <v>1481</v>
      </c>
      <c r="K35" s="62" t="str">
        <f>基本データ!$D$10&amp;"課"</f>
        <v>発注課</v>
      </c>
      <c r="L35" s="67" t="s">
        <v>33</v>
      </c>
      <c r="M35" s="74">
        <v>32</v>
      </c>
      <c r="N35" s="62" t="s">
        <v>134</v>
      </c>
      <c r="O35" s="77"/>
      <c r="P35" s="77" t="s">
        <v>774</v>
      </c>
    </row>
    <row r="36" spans="1:16" s="44" customFormat="1" ht="14.5" customHeight="1">
      <c r="A36" s="49">
        <f t="shared" si="0"/>
        <v>33</v>
      </c>
      <c r="B36" s="54"/>
      <c r="C36" s="59" t="s">
        <v>1882</v>
      </c>
      <c r="D36" s="59"/>
      <c r="E36" s="59"/>
      <c r="F36" s="59"/>
      <c r="G36" s="59"/>
      <c r="H36" s="59"/>
      <c r="I36" s="59"/>
      <c r="J36" s="62" t="s">
        <v>1481</v>
      </c>
      <c r="K36" s="62" t="str">
        <f>基本データ!$D$10&amp;"課"</f>
        <v>発注課</v>
      </c>
      <c r="L36" s="67" t="s">
        <v>33</v>
      </c>
      <c r="M36" s="74">
        <v>33</v>
      </c>
      <c r="N36" s="62" t="s">
        <v>78</v>
      </c>
      <c r="O36" s="77"/>
      <c r="P36" s="77" t="s">
        <v>1368</v>
      </c>
    </row>
    <row r="37" spans="1:16" s="44" customFormat="1" ht="14.5" customHeight="1">
      <c r="A37" s="49">
        <f t="shared" si="0"/>
        <v>34</v>
      </c>
      <c r="B37" s="54"/>
      <c r="C37" s="59" t="s">
        <v>1884</v>
      </c>
      <c r="D37" s="59"/>
      <c r="E37" s="59"/>
      <c r="F37" s="59"/>
      <c r="G37" s="59"/>
      <c r="H37" s="59"/>
      <c r="I37" s="59"/>
      <c r="J37" s="62" t="s">
        <v>1481</v>
      </c>
      <c r="K37" s="62" t="str">
        <f>基本データ!$D$10&amp;"課"</f>
        <v>発注課</v>
      </c>
      <c r="L37" s="67" t="s">
        <v>33</v>
      </c>
      <c r="M37" s="74">
        <v>34</v>
      </c>
      <c r="N37" s="62" t="s">
        <v>78</v>
      </c>
      <c r="O37" s="77"/>
      <c r="P37" s="77" t="s">
        <v>68</v>
      </c>
    </row>
    <row r="38" spans="1:16" s="44" customFormat="1" ht="14.5" customHeight="1">
      <c r="A38" s="49">
        <f t="shared" si="0"/>
        <v>35</v>
      </c>
      <c r="B38" s="54"/>
      <c r="C38" s="59" t="s">
        <v>1885</v>
      </c>
      <c r="D38" s="59"/>
      <c r="E38" s="59"/>
      <c r="F38" s="59"/>
      <c r="G38" s="59"/>
      <c r="H38" s="59"/>
      <c r="I38" s="59"/>
      <c r="J38" s="62" t="s">
        <v>5</v>
      </c>
      <c r="K38" s="62" t="str">
        <f>基本データ!$D$10&amp;"課"</f>
        <v>発注課</v>
      </c>
      <c r="L38" s="67" t="s">
        <v>33</v>
      </c>
      <c r="M38" s="69"/>
      <c r="N38" s="69"/>
      <c r="O38" s="76" t="s">
        <v>1761</v>
      </c>
      <c r="P38" s="76" t="s">
        <v>1039</v>
      </c>
    </row>
    <row r="39" spans="1:16" s="44" customFormat="1" ht="14.5" customHeight="1">
      <c r="A39" s="49">
        <f t="shared" si="0"/>
        <v>36</v>
      </c>
      <c r="B39" s="54"/>
      <c r="C39" s="59" t="s">
        <v>1696</v>
      </c>
      <c r="D39" s="59"/>
      <c r="E39" s="59"/>
      <c r="F39" s="59"/>
      <c r="G39" s="59"/>
      <c r="H39" s="59"/>
      <c r="I39" s="59"/>
      <c r="J39" s="62" t="s">
        <v>5</v>
      </c>
      <c r="K39" s="62" t="str">
        <f>基本データ!$D$10&amp;"課"</f>
        <v>発注課</v>
      </c>
      <c r="L39" s="67" t="s">
        <v>33</v>
      </c>
      <c r="M39" s="69"/>
      <c r="N39" s="69"/>
      <c r="O39" s="77"/>
      <c r="P39" s="77"/>
    </row>
    <row r="40" spans="1:16" s="44" customFormat="1" ht="14.5" customHeight="1">
      <c r="A40" s="49">
        <f t="shared" si="0"/>
        <v>37</v>
      </c>
      <c r="B40" s="54"/>
      <c r="C40" s="59" t="s">
        <v>28</v>
      </c>
      <c r="D40" s="59"/>
      <c r="E40" s="59"/>
      <c r="F40" s="59"/>
      <c r="G40" s="59"/>
      <c r="H40" s="59"/>
      <c r="I40" s="59"/>
      <c r="J40" s="62" t="s">
        <v>42</v>
      </c>
      <c r="K40" s="62" t="str">
        <f>基本データ!$D$10&amp;"課"</f>
        <v>発注課</v>
      </c>
      <c r="L40" s="67" t="s">
        <v>33</v>
      </c>
      <c r="M40" s="74">
        <v>37</v>
      </c>
      <c r="N40" s="62" t="s">
        <v>78</v>
      </c>
      <c r="O40" s="76" t="s">
        <v>1848</v>
      </c>
      <c r="P40" s="76" t="s">
        <v>1839</v>
      </c>
    </row>
    <row r="41" spans="1:16" s="44" customFormat="1" ht="14.5" customHeight="1">
      <c r="A41" s="49">
        <f t="shared" si="0"/>
        <v>38</v>
      </c>
      <c r="B41" s="54"/>
      <c r="C41" s="59" t="s">
        <v>335</v>
      </c>
      <c r="D41" s="59"/>
      <c r="E41" s="59"/>
      <c r="F41" s="59"/>
      <c r="G41" s="59"/>
      <c r="H41" s="59"/>
      <c r="I41" s="59"/>
      <c r="J41" s="62" t="s">
        <v>309</v>
      </c>
      <c r="K41" s="62" t="str">
        <f>基本データ!$D$10&amp;"課"</f>
        <v>発注課</v>
      </c>
      <c r="L41" s="67" t="s">
        <v>33</v>
      </c>
      <c r="M41" s="74">
        <v>38</v>
      </c>
      <c r="N41" s="63" t="s">
        <v>134</v>
      </c>
      <c r="O41" s="77"/>
      <c r="P41" s="77" t="s">
        <v>1262</v>
      </c>
    </row>
    <row r="42" spans="1:16" s="44" customFormat="1" ht="14.5" customHeight="1">
      <c r="A42" s="49">
        <f t="shared" si="0"/>
        <v>39</v>
      </c>
      <c r="B42" s="54"/>
      <c r="C42" s="59" t="s">
        <v>605</v>
      </c>
      <c r="D42" s="59"/>
      <c r="E42" s="59"/>
      <c r="F42" s="59"/>
      <c r="G42" s="59"/>
      <c r="H42" s="59"/>
      <c r="I42" s="59"/>
      <c r="J42" s="62" t="s">
        <v>5</v>
      </c>
      <c r="K42" s="62" t="str">
        <f>基本データ!$D$10&amp;"課"</f>
        <v>発注課</v>
      </c>
      <c r="L42" s="67" t="s">
        <v>33</v>
      </c>
      <c r="M42" s="69"/>
      <c r="N42" s="69"/>
      <c r="O42" s="59" t="s">
        <v>801</v>
      </c>
      <c r="P42" s="59" t="s">
        <v>648</v>
      </c>
    </row>
    <row r="43" spans="1:16" s="45" customFormat="1" ht="14.5" customHeight="1">
      <c r="A43" s="49">
        <f t="shared" si="0"/>
        <v>40</v>
      </c>
      <c r="B43" s="55"/>
      <c r="C43" s="60" t="s">
        <v>120</v>
      </c>
      <c r="D43" s="60"/>
      <c r="E43" s="60"/>
      <c r="F43" s="60"/>
      <c r="G43" s="60"/>
      <c r="H43" s="60"/>
      <c r="I43" s="60"/>
      <c r="J43" s="63" t="s">
        <v>5</v>
      </c>
      <c r="K43" s="62" t="str">
        <f>基本データ!$D$10&amp;"課"</f>
        <v>発注課</v>
      </c>
      <c r="L43" s="67" t="s">
        <v>33</v>
      </c>
      <c r="M43" s="74">
        <v>40</v>
      </c>
      <c r="N43" s="63" t="s">
        <v>78</v>
      </c>
      <c r="O43" s="77" t="s">
        <v>1154</v>
      </c>
      <c r="P43" s="77" t="s">
        <v>61</v>
      </c>
    </row>
    <row r="44" spans="1:16" s="44" customFormat="1" ht="14.5" customHeight="1">
      <c r="A44" s="49">
        <f t="shared" si="0"/>
        <v>41</v>
      </c>
      <c r="B44" s="54"/>
      <c r="C44" s="59" t="s">
        <v>247</v>
      </c>
      <c r="D44" s="59"/>
      <c r="E44" s="59"/>
      <c r="F44" s="59"/>
      <c r="G44" s="59"/>
      <c r="H44" s="59"/>
      <c r="I44" s="59"/>
      <c r="J44" s="62" t="s">
        <v>5</v>
      </c>
      <c r="K44" s="62" t="str">
        <f>基本データ!$D$10&amp;"課"</f>
        <v>発注課</v>
      </c>
      <c r="L44" s="67" t="s">
        <v>33</v>
      </c>
      <c r="M44" s="69"/>
      <c r="N44" s="69"/>
      <c r="O44" s="76" t="s">
        <v>1832</v>
      </c>
      <c r="P44" s="76" t="s">
        <v>422</v>
      </c>
    </row>
    <row r="45" spans="1:16" s="45" customFormat="1" ht="14.5" customHeight="1">
      <c r="A45" s="49">
        <f t="shared" si="0"/>
        <v>42</v>
      </c>
      <c r="B45" s="55"/>
      <c r="C45" s="60" t="s">
        <v>821</v>
      </c>
      <c r="D45" s="60"/>
      <c r="E45" s="60"/>
      <c r="F45" s="60"/>
      <c r="G45" s="60"/>
      <c r="H45" s="60"/>
      <c r="I45" s="60"/>
      <c r="J45" s="63" t="s">
        <v>5</v>
      </c>
      <c r="K45" s="62" t="str">
        <f>基本データ!$D$10&amp;"課"</f>
        <v>発注課</v>
      </c>
      <c r="L45" s="68" t="s">
        <v>33</v>
      </c>
      <c r="M45" s="74">
        <v>42</v>
      </c>
      <c r="N45" s="69"/>
      <c r="O45" s="77" t="s">
        <v>1057</v>
      </c>
      <c r="P45" s="77" t="s">
        <v>1892</v>
      </c>
    </row>
    <row r="46" spans="1:16" s="45" customFormat="1" ht="14.5" customHeight="1">
      <c r="A46" s="49">
        <f t="shared" si="0"/>
        <v>43</v>
      </c>
      <c r="B46" s="55"/>
      <c r="C46" s="60" t="s">
        <v>1887</v>
      </c>
      <c r="D46" s="60"/>
      <c r="E46" s="60"/>
      <c r="F46" s="60"/>
      <c r="G46" s="60"/>
      <c r="H46" s="60"/>
      <c r="I46" s="60"/>
      <c r="J46" s="63" t="s">
        <v>5</v>
      </c>
      <c r="K46" s="62" t="str">
        <f>基本データ!$D$10&amp;"課"</f>
        <v>発注課</v>
      </c>
      <c r="L46" s="67" t="s">
        <v>33</v>
      </c>
      <c r="M46" s="69"/>
      <c r="N46" s="69"/>
      <c r="O46" s="77"/>
      <c r="P46" s="77" t="s">
        <v>781</v>
      </c>
    </row>
    <row r="47" spans="1:16" s="45" customFormat="1" ht="14.5" customHeight="1">
      <c r="A47" s="49">
        <f t="shared" si="0"/>
        <v>44</v>
      </c>
      <c r="B47" s="55"/>
      <c r="C47" s="60" t="s">
        <v>965</v>
      </c>
      <c r="D47" s="60"/>
      <c r="E47" s="60"/>
      <c r="F47" s="60"/>
      <c r="G47" s="60"/>
      <c r="H47" s="60"/>
      <c r="I47" s="60"/>
      <c r="J47" s="63" t="s">
        <v>5</v>
      </c>
      <c r="K47" s="62" t="str">
        <f>基本データ!$D$10&amp;"課"</f>
        <v>発注課</v>
      </c>
      <c r="L47" s="67" t="s">
        <v>33</v>
      </c>
      <c r="M47" s="69"/>
      <c r="N47" s="69"/>
      <c r="O47" s="77"/>
      <c r="P47" s="77" t="s">
        <v>1893</v>
      </c>
    </row>
    <row r="48" spans="1:16" s="44" customFormat="1" ht="14.5" customHeight="1">
      <c r="A48" s="49">
        <f t="shared" si="0"/>
        <v>45</v>
      </c>
      <c r="B48" s="54"/>
      <c r="C48" s="59" t="s">
        <v>1834</v>
      </c>
      <c r="D48" s="59"/>
      <c r="E48" s="59"/>
      <c r="F48" s="59"/>
      <c r="G48" s="59"/>
      <c r="H48" s="59"/>
      <c r="I48" s="59"/>
      <c r="J48" s="63" t="s">
        <v>5</v>
      </c>
      <c r="K48" s="62" t="str">
        <f>基本データ!$D$10&amp;"課"</f>
        <v>発注課</v>
      </c>
      <c r="L48" s="67" t="s">
        <v>33</v>
      </c>
      <c r="M48" s="69"/>
      <c r="N48" s="69"/>
      <c r="O48" s="76"/>
      <c r="P48" s="76" t="s">
        <v>1368</v>
      </c>
    </row>
    <row r="49" spans="1:16" s="44" customFormat="1" ht="14.5" customHeight="1">
      <c r="A49" s="49">
        <f t="shared" si="0"/>
        <v>46</v>
      </c>
      <c r="B49" s="54"/>
      <c r="C49" s="59" t="s">
        <v>337</v>
      </c>
      <c r="D49" s="59"/>
      <c r="E49" s="59"/>
      <c r="F49" s="59"/>
      <c r="G49" s="59"/>
      <c r="H49" s="59"/>
      <c r="I49" s="59"/>
      <c r="J49" s="62" t="s">
        <v>309</v>
      </c>
      <c r="K49" s="62" t="str">
        <f>基本データ!$D$10&amp;"課"</f>
        <v>発注課</v>
      </c>
      <c r="L49" s="67" t="s">
        <v>33</v>
      </c>
      <c r="M49" s="74">
        <v>46</v>
      </c>
      <c r="N49" s="62" t="s">
        <v>78</v>
      </c>
      <c r="O49" s="77" t="s">
        <v>1841</v>
      </c>
      <c r="P49" s="77" t="s">
        <v>650</v>
      </c>
    </row>
    <row r="50" spans="1:16" s="44" customFormat="1" ht="14.5" customHeight="1">
      <c r="A50" s="49">
        <f t="shared" si="0"/>
        <v>47</v>
      </c>
      <c r="B50" s="54"/>
      <c r="C50" s="59" t="s">
        <v>1864</v>
      </c>
      <c r="D50" s="59"/>
      <c r="E50" s="59"/>
      <c r="F50" s="59"/>
      <c r="G50" s="59"/>
      <c r="H50" s="59"/>
      <c r="I50" s="59"/>
      <c r="J50" s="62" t="s">
        <v>1239</v>
      </c>
      <c r="K50" s="62" t="str">
        <f>基本データ!$D$10&amp;"課"</f>
        <v>発注課</v>
      </c>
      <c r="L50" s="67" t="s">
        <v>33</v>
      </c>
      <c r="M50" s="74">
        <v>47</v>
      </c>
      <c r="N50" s="62" t="s">
        <v>134</v>
      </c>
      <c r="O50" s="76" t="s">
        <v>1750</v>
      </c>
      <c r="P50" s="76" t="s">
        <v>621</v>
      </c>
    </row>
    <row r="51" spans="1:16" s="44" customFormat="1" ht="14.5" customHeight="1">
      <c r="A51" s="49">
        <f t="shared" si="0"/>
        <v>48</v>
      </c>
      <c r="B51" s="54"/>
      <c r="C51" s="59" t="s">
        <v>830</v>
      </c>
      <c r="D51" s="59"/>
      <c r="E51" s="59"/>
      <c r="F51" s="59"/>
      <c r="G51" s="59"/>
      <c r="H51" s="59"/>
      <c r="I51" s="59"/>
      <c r="J51" s="62" t="s">
        <v>1239</v>
      </c>
      <c r="K51" s="62" t="str">
        <f>基本データ!$D$10&amp;"課"</f>
        <v>発注課</v>
      </c>
      <c r="L51" s="67" t="s">
        <v>33</v>
      </c>
      <c r="M51" s="69"/>
      <c r="N51" s="69"/>
      <c r="O51" s="76" t="s">
        <v>1865</v>
      </c>
      <c r="P51" s="76" t="s">
        <v>238</v>
      </c>
    </row>
    <row r="52" spans="1:16" s="44" customFormat="1" ht="14.5" customHeight="1">
      <c r="A52" s="49">
        <f t="shared" si="0"/>
        <v>49</v>
      </c>
      <c r="B52" s="54"/>
      <c r="C52" s="59" t="s">
        <v>70</v>
      </c>
      <c r="D52" s="59"/>
      <c r="E52" s="59"/>
      <c r="F52" s="59"/>
      <c r="G52" s="59"/>
      <c r="H52" s="59"/>
      <c r="I52" s="59"/>
      <c r="J52" s="62" t="s">
        <v>1481</v>
      </c>
      <c r="K52" s="62" t="str">
        <f>基本データ!$D$10&amp;"課"</f>
        <v>発注課</v>
      </c>
      <c r="L52" s="67" t="s">
        <v>33</v>
      </c>
      <c r="M52" s="74">
        <v>49</v>
      </c>
      <c r="N52" s="62" t="s">
        <v>78</v>
      </c>
      <c r="O52" s="76" t="s">
        <v>1846</v>
      </c>
      <c r="P52" s="76" t="s">
        <v>1743</v>
      </c>
    </row>
    <row r="53" spans="1:16" s="45" customFormat="1" ht="14.5" customHeight="1">
      <c r="A53" s="49">
        <f t="shared" si="0"/>
        <v>50</v>
      </c>
      <c r="B53" s="55"/>
      <c r="C53" s="60" t="s">
        <v>1434</v>
      </c>
      <c r="D53" s="60"/>
      <c r="E53" s="60"/>
      <c r="F53" s="60"/>
      <c r="G53" s="60"/>
      <c r="H53" s="60"/>
      <c r="I53" s="60"/>
      <c r="J53" s="63" t="s">
        <v>5</v>
      </c>
      <c r="K53" s="62" t="str">
        <f>基本データ!$D$10&amp;"課"</f>
        <v>発注課</v>
      </c>
      <c r="L53" s="67" t="s">
        <v>33</v>
      </c>
      <c r="M53" s="74">
        <v>50</v>
      </c>
      <c r="N53" s="63" t="s">
        <v>134</v>
      </c>
      <c r="O53" s="77" t="s">
        <v>1849</v>
      </c>
      <c r="P53" s="77" t="s">
        <v>221</v>
      </c>
    </row>
    <row r="54" spans="1:16" s="45" customFormat="1" ht="14.5" customHeight="1">
      <c r="A54" s="49">
        <f t="shared" si="0"/>
        <v>51</v>
      </c>
      <c r="B54" s="55"/>
      <c r="C54" s="60" t="s">
        <v>1863</v>
      </c>
      <c r="D54" s="60"/>
      <c r="E54" s="60"/>
      <c r="F54" s="60"/>
      <c r="G54" s="60"/>
      <c r="H54" s="60"/>
      <c r="I54" s="60"/>
      <c r="J54" s="63" t="s">
        <v>26</v>
      </c>
      <c r="K54" s="63" t="s">
        <v>535</v>
      </c>
      <c r="L54" s="67" t="s">
        <v>33</v>
      </c>
      <c r="M54" s="74">
        <v>51</v>
      </c>
      <c r="N54" s="63" t="s">
        <v>78</v>
      </c>
      <c r="O54" s="77"/>
      <c r="P54" s="77" t="s">
        <v>1142</v>
      </c>
    </row>
    <row r="55" spans="1:16" s="44" customFormat="1" ht="14.5" customHeight="1">
      <c r="A55" s="49">
        <f t="shared" si="0"/>
        <v>52</v>
      </c>
      <c r="B55" s="54"/>
      <c r="C55" s="59" t="s">
        <v>304</v>
      </c>
      <c r="D55" s="59"/>
      <c r="E55" s="59"/>
      <c r="F55" s="59"/>
      <c r="G55" s="59"/>
      <c r="H55" s="59"/>
      <c r="I55" s="59"/>
      <c r="J55" s="62" t="s">
        <v>26</v>
      </c>
      <c r="K55" s="62" t="s">
        <v>84</v>
      </c>
      <c r="L55" s="67" t="s">
        <v>33</v>
      </c>
      <c r="M55" s="74">
        <v>6</v>
      </c>
      <c r="N55" s="63" t="s">
        <v>134</v>
      </c>
      <c r="O55" s="76" t="s">
        <v>2161</v>
      </c>
      <c r="P55" s="76" t="s">
        <v>1891</v>
      </c>
    </row>
    <row r="56" spans="1:16" s="44" customFormat="1" ht="14.5" customHeight="1">
      <c r="A56" s="49">
        <f t="shared" si="0"/>
        <v>53</v>
      </c>
      <c r="B56" s="54"/>
      <c r="C56" s="59" t="s">
        <v>756</v>
      </c>
      <c r="D56" s="59"/>
      <c r="E56" s="59"/>
      <c r="F56" s="59"/>
      <c r="G56" s="59"/>
      <c r="H56" s="59"/>
      <c r="I56" s="59"/>
      <c r="J56" s="62" t="s">
        <v>26</v>
      </c>
      <c r="K56" s="62" t="s">
        <v>1850</v>
      </c>
      <c r="L56" s="67" t="s">
        <v>33</v>
      </c>
      <c r="M56" s="74">
        <v>53</v>
      </c>
      <c r="N56" s="62" t="s">
        <v>78</v>
      </c>
      <c r="O56" s="76" t="s">
        <v>584</v>
      </c>
      <c r="P56" s="76" t="s">
        <v>1840</v>
      </c>
    </row>
    <row r="57" spans="1:16" s="44" customFormat="1" ht="15" customHeight="1">
      <c r="A57" s="50"/>
      <c r="B57" s="56" t="s">
        <v>1196</v>
      </c>
      <c r="K57" s="65"/>
      <c r="L57" s="70"/>
      <c r="M57" s="70"/>
      <c r="N57" s="65"/>
    </row>
    <row r="58" spans="1:16" s="44" customFormat="1" ht="15" customHeight="1">
      <c r="A58" s="50"/>
      <c r="B58" s="56" t="s">
        <v>1888</v>
      </c>
      <c r="K58" s="65"/>
      <c r="L58" s="65"/>
      <c r="M58" s="70"/>
      <c r="N58" s="65"/>
    </row>
    <row r="59" spans="1:16" s="44" customFormat="1" ht="15" customHeight="1">
      <c r="A59" s="50"/>
      <c r="B59" s="56" t="s">
        <v>405</v>
      </c>
      <c r="K59" s="65"/>
      <c r="L59" s="71"/>
      <c r="M59" s="70"/>
      <c r="N59" s="65"/>
    </row>
    <row r="60" spans="1:16" ht="18" customHeight="1">
      <c r="A60" s="51"/>
    </row>
    <row r="61" spans="1:16" ht="18" customHeight="1">
      <c r="A61" s="51"/>
    </row>
    <row r="62" spans="1:16" ht="18" customHeight="1">
      <c r="A62" s="51"/>
    </row>
    <row r="63" spans="1:16" ht="18" customHeight="1">
      <c r="A63" s="51"/>
    </row>
    <row r="64" spans="1:16" ht="18" customHeight="1">
      <c r="A64" s="51"/>
    </row>
    <row r="65" spans="1:16" ht="18" customHeight="1">
      <c r="A65" s="52"/>
      <c r="B65" s="57"/>
      <c r="C65" s="57"/>
      <c r="D65" s="57"/>
      <c r="E65" s="57"/>
      <c r="F65" s="57"/>
      <c r="G65" s="57"/>
      <c r="H65" s="57"/>
      <c r="I65" s="57"/>
      <c r="J65" s="57"/>
      <c r="K65" s="66"/>
      <c r="L65" s="72"/>
      <c r="M65" s="72"/>
      <c r="N65" s="66"/>
      <c r="O65" s="57"/>
      <c r="P65" s="57"/>
    </row>
    <row r="66" spans="1:16" ht="18" customHeight="1">
      <c r="A66" s="51"/>
    </row>
    <row r="67" spans="1:16" ht="18" customHeight="1">
      <c r="A67" s="51"/>
    </row>
    <row r="68" spans="1:16" ht="18" customHeight="1">
      <c r="A68" s="51"/>
    </row>
    <row r="69" spans="1:16" ht="18" customHeight="1">
      <c r="A69" s="51"/>
    </row>
    <row r="70" spans="1:16" ht="18" customHeight="1">
      <c r="A70" s="51"/>
    </row>
    <row r="71" spans="1:16" ht="18" customHeight="1">
      <c r="A71" s="51"/>
    </row>
    <row r="72" spans="1:16" ht="18" customHeight="1">
      <c r="A72" s="51"/>
    </row>
    <row r="73" spans="1:16" ht="18" customHeight="1">
      <c r="A73" s="51"/>
    </row>
    <row r="74" spans="1:16" ht="17.100000000000001" customHeight="1">
      <c r="A74" s="51"/>
    </row>
    <row r="75" spans="1:16" ht="17.100000000000001" customHeight="1">
      <c r="A75" s="51"/>
    </row>
    <row r="76" spans="1:16" ht="17.100000000000001" customHeight="1">
      <c r="A76" s="51"/>
    </row>
    <row r="77" spans="1:16" ht="17.100000000000001" customHeight="1">
      <c r="A77" s="51"/>
    </row>
    <row r="78" spans="1:16" ht="17.100000000000001" customHeight="1">
      <c r="A78" s="51"/>
    </row>
    <row r="79" spans="1:16" ht="17.100000000000001" customHeight="1">
      <c r="A79" s="51"/>
    </row>
    <row r="80" spans="1:16" ht="17.100000000000001" customHeight="1">
      <c r="A80" s="51"/>
    </row>
    <row r="81" spans="1:1" ht="17.100000000000001" customHeight="1">
      <c r="A81" s="51"/>
    </row>
    <row r="82" spans="1:1" ht="17.100000000000001" customHeight="1">
      <c r="A82" s="51"/>
    </row>
    <row r="83" spans="1:1" ht="17.100000000000001" customHeight="1">
      <c r="A83" s="51"/>
    </row>
    <row r="84" spans="1:1" ht="17.100000000000001" customHeight="1">
      <c r="A84" s="51"/>
    </row>
    <row r="85" spans="1:1" ht="17.100000000000001" customHeight="1">
      <c r="A85" s="51"/>
    </row>
    <row r="86" spans="1:1" ht="17.100000000000001" customHeight="1">
      <c r="A86" s="51"/>
    </row>
    <row r="87" spans="1:1" ht="17.100000000000001" customHeight="1">
      <c r="A87" s="51"/>
    </row>
    <row r="88" spans="1:1" ht="17.100000000000001" customHeight="1">
      <c r="A88" s="51"/>
    </row>
    <row r="89" spans="1:1" ht="17.100000000000001" customHeight="1">
      <c r="A89" s="51"/>
    </row>
    <row r="90" spans="1:1" ht="17.100000000000001" customHeight="1">
      <c r="A90" s="51"/>
    </row>
    <row r="91" spans="1:1" ht="17.100000000000001" customHeight="1">
      <c r="A91" s="51"/>
    </row>
    <row r="92" spans="1:1" ht="17.100000000000001" customHeight="1">
      <c r="A92" s="51"/>
    </row>
    <row r="93" spans="1:1" ht="17.100000000000001" customHeight="1">
      <c r="A93" s="51"/>
    </row>
    <row r="94" spans="1:1" ht="17.100000000000001" customHeight="1">
      <c r="A94" s="51"/>
    </row>
    <row r="95" spans="1:1" ht="17.100000000000001" customHeight="1">
      <c r="A95" s="51"/>
    </row>
    <row r="96" spans="1:1" ht="17.100000000000001" customHeight="1">
      <c r="A96" s="51"/>
    </row>
    <row r="97" spans="1:1" ht="17.100000000000001" customHeight="1">
      <c r="A97" s="51"/>
    </row>
    <row r="98" spans="1:1" ht="17.100000000000001" customHeight="1">
      <c r="A98" s="51"/>
    </row>
    <row r="99" spans="1:1" ht="17.100000000000001" customHeight="1">
      <c r="A99" s="51"/>
    </row>
    <row r="100" spans="1:1">
      <c r="A100" s="51"/>
    </row>
    <row r="101" spans="1:1">
      <c r="A101" s="51"/>
    </row>
    <row r="102" spans="1:1">
      <c r="A102" s="51"/>
    </row>
    <row r="103" spans="1:1">
      <c r="A103" s="51"/>
    </row>
    <row r="104" spans="1:1">
      <c r="A104" s="51"/>
    </row>
    <row r="105" spans="1:1">
      <c r="A105" s="51"/>
    </row>
    <row r="106" spans="1:1">
      <c r="A106" s="51"/>
    </row>
    <row r="107" spans="1:1">
      <c r="A107" s="51"/>
    </row>
    <row r="108" spans="1:1">
      <c r="A108" s="51"/>
    </row>
    <row r="109" spans="1:1">
      <c r="A109" s="51"/>
    </row>
    <row r="110" spans="1:1">
      <c r="A110" s="51"/>
    </row>
    <row r="111" spans="1:1">
      <c r="A111" s="51"/>
    </row>
    <row r="112" spans="1:1">
      <c r="A112" s="51"/>
    </row>
    <row r="113" spans="1:1">
      <c r="A113" s="51"/>
    </row>
    <row r="114" spans="1:1">
      <c r="A114" s="51"/>
    </row>
    <row r="115" spans="1:1">
      <c r="A115" s="51"/>
    </row>
    <row r="116" spans="1:1">
      <c r="A116" s="51"/>
    </row>
    <row r="117" spans="1:1">
      <c r="A117" s="51"/>
    </row>
    <row r="118" spans="1:1">
      <c r="A118" s="51"/>
    </row>
    <row r="119" spans="1:1">
      <c r="A119" s="51"/>
    </row>
    <row r="120" spans="1:1">
      <c r="A120" s="51"/>
    </row>
    <row r="121" spans="1:1">
      <c r="A121" s="51"/>
    </row>
    <row r="122" spans="1:1">
      <c r="A122" s="51"/>
    </row>
    <row r="123" spans="1:1">
      <c r="A123" s="51"/>
    </row>
    <row r="124" spans="1:1">
      <c r="A124" s="51"/>
    </row>
    <row r="125" spans="1:1">
      <c r="A125" s="51"/>
    </row>
    <row r="126" spans="1:1">
      <c r="A126" s="51"/>
    </row>
    <row r="127" spans="1:1">
      <c r="A127" s="51"/>
    </row>
    <row r="128" spans="1:1">
      <c r="A128" s="51"/>
    </row>
    <row r="129" spans="1:1">
      <c r="A129" s="51"/>
    </row>
    <row r="130" spans="1:1">
      <c r="A130" s="51"/>
    </row>
    <row r="131" spans="1:1">
      <c r="A131" s="51"/>
    </row>
    <row r="132" spans="1:1">
      <c r="A132" s="51"/>
    </row>
    <row r="133" spans="1:1">
      <c r="A133" s="51"/>
    </row>
    <row r="134" spans="1:1">
      <c r="A134" s="51"/>
    </row>
    <row r="135" spans="1:1">
      <c r="A135" s="51"/>
    </row>
    <row r="136" spans="1:1">
      <c r="A136" s="51"/>
    </row>
    <row r="137" spans="1:1">
      <c r="A137" s="51"/>
    </row>
    <row r="138" spans="1:1">
      <c r="A138" s="51"/>
    </row>
    <row r="139" spans="1:1">
      <c r="A139" s="51"/>
    </row>
    <row r="140" spans="1:1">
      <c r="A140" s="51"/>
    </row>
    <row r="141" spans="1:1">
      <c r="A141" s="51"/>
    </row>
    <row r="142" spans="1:1">
      <c r="A142" s="51"/>
    </row>
    <row r="143" spans="1:1">
      <c r="A143" s="51"/>
    </row>
    <row r="144" spans="1:1">
      <c r="A144" s="51"/>
    </row>
    <row r="145" spans="1:1">
      <c r="A145" s="51"/>
    </row>
    <row r="146" spans="1:1">
      <c r="A146" s="51"/>
    </row>
    <row r="147" spans="1:1">
      <c r="A147" s="51"/>
    </row>
    <row r="148" spans="1:1">
      <c r="A148" s="51"/>
    </row>
    <row r="149" spans="1:1">
      <c r="A149" s="51"/>
    </row>
    <row r="150" spans="1:1">
      <c r="A150" s="51"/>
    </row>
    <row r="151" spans="1:1">
      <c r="A151" s="51"/>
    </row>
    <row r="152" spans="1:1">
      <c r="A152" s="51"/>
    </row>
    <row r="153" spans="1:1">
      <c r="A153" s="51"/>
    </row>
    <row r="154" spans="1:1">
      <c r="A154" s="51"/>
    </row>
    <row r="155" spans="1:1">
      <c r="A155" s="51"/>
    </row>
    <row r="156" spans="1:1">
      <c r="A156" s="51"/>
    </row>
    <row r="157" spans="1:1">
      <c r="A157" s="51"/>
    </row>
    <row r="158" spans="1:1">
      <c r="A158" s="51"/>
    </row>
    <row r="159" spans="1:1">
      <c r="A159" s="51"/>
    </row>
    <row r="160" spans="1:1">
      <c r="A160" s="51"/>
    </row>
    <row r="161" spans="1:1">
      <c r="A161" s="51"/>
    </row>
    <row r="162" spans="1:1">
      <c r="A162" s="51"/>
    </row>
    <row r="163" spans="1:1">
      <c r="A163" s="51"/>
    </row>
    <row r="164" spans="1:1">
      <c r="A164" s="51"/>
    </row>
    <row r="165" spans="1:1">
      <c r="A165" s="51"/>
    </row>
    <row r="166" spans="1:1">
      <c r="A166" s="51"/>
    </row>
    <row r="167" spans="1:1">
      <c r="A167" s="51"/>
    </row>
    <row r="168" spans="1:1">
      <c r="A168" s="51"/>
    </row>
    <row r="169" spans="1:1">
      <c r="A169" s="51"/>
    </row>
    <row r="170" spans="1:1">
      <c r="A170" s="51"/>
    </row>
    <row r="171" spans="1:1">
      <c r="A171" s="51"/>
    </row>
    <row r="172" spans="1:1">
      <c r="A172" s="51"/>
    </row>
    <row r="173" spans="1:1">
      <c r="A173" s="51"/>
    </row>
    <row r="174" spans="1:1">
      <c r="A174" s="51"/>
    </row>
    <row r="175" spans="1:1">
      <c r="A175" s="51"/>
    </row>
    <row r="176" spans="1:1">
      <c r="A176" s="51"/>
    </row>
    <row r="177" spans="1:1">
      <c r="A177" s="51"/>
    </row>
    <row r="178" spans="1:1">
      <c r="A178" s="51"/>
    </row>
    <row r="179" spans="1:1">
      <c r="A179" s="51"/>
    </row>
    <row r="180" spans="1:1">
      <c r="A180" s="51"/>
    </row>
    <row r="181" spans="1:1">
      <c r="A181" s="51"/>
    </row>
    <row r="182" spans="1:1">
      <c r="A182" s="51"/>
    </row>
    <row r="183" spans="1:1">
      <c r="A183" s="51"/>
    </row>
    <row r="184" spans="1:1">
      <c r="A184" s="51"/>
    </row>
    <row r="185" spans="1:1">
      <c r="A185" s="51"/>
    </row>
    <row r="186" spans="1:1">
      <c r="A186" s="51"/>
    </row>
    <row r="187" spans="1:1">
      <c r="A187" s="51"/>
    </row>
    <row r="188" spans="1:1">
      <c r="A188" s="51"/>
    </row>
    <row r="189" spans="1:1">
      <c r="A189" s="51"/>
    </row>
    <row r="190" spans="1:1">
      <c r="A190" s="51"/>
    </row>
    <row r="191" spans="1:1">
      <c r="A191" s="51"/>
    </row>
    <row r="192" spans="1:1">
      <c r="A192" s="51"/>
    </row>
    <row r="193" spans="1:1">
      <c r="A193" s="51"/>
    </row>
    <row r="194" spans="1:1">
      <c r="A194" s="51"/>
    </row>
    <row r="195" spans="1:1">
      <c r="A195" s="51"/>
    </row>
    <row r="196" spans="1:1">
      <c r="A196" s="51"/>
    </row>
    <row r="197" spans="1:1">
      <c r="A197" s="51"/>
    </row>
    <row r="198" spans="1:1">
      <c r="A198" s="51"/>
    </row>
    <row r="199" spans="1:1">
      <c r="A199" s="51"/>
    </row>
    <row r="200" spans="1:1">
      <c r="A200" s="51"/>
    </row>
    <row r="201" spans="1:1">
      <c r="A201" s="51"/>
    </row>
    <row r="202" spans="1:1">
      <c r="A202" s="51"/>
    </row>
    <row r="203" spans="1:1">
      <c r="A203" s="51"/>
    </row>
    <row r="204" spans="1:1">
      <c r="A204" s="51"/>
    </row>
    <row r="205" spans="1:1">
      <c r="A205" s="51"/>
    </row>
    <row r="206" spans="1:1">
      <c r="A206" s="51"/>
    </row>
    <row r="207" spans="1:1">
      <c r="A207" s="51"/>
    </row>
    <row r="208" spans="1:1">
      <c r="A208" s="51"/>
    </row>
    <row r="209" spans="1:1">
      <c r="A209" s="51"/>
    </row>
    <row r="210" spans="1:1">
      <c r="A210" s="51"/>
    </row>
    <row r="211" spans="1:1">
      <c r="A211" s="51"/>
    </row>
    <row r="212" spans="1:1">
      <c r="A212" s="51"/>
    </row>
    <row r="213" spans="1:1">
      <c r="A213" s="51"/>
    </row>
    <row r="214" spans="1:1">
      <c r="A214" s="51"/>
    </row>
    <row r="215" spans="1:1">
      <c r="A215" s="51"/>
    </row>
    <row r="216" spans="1:1">
      <c r="A216" s="51"/>
    </row>
    <row r="217" spans="1:1">
      <c r="A217" s="51"/>
    </row>
    <row r="218" spans="1:1">
      <c r="A218" s="51"/>
    </row>
    <row r="219" spans="1:1">
      <c r="A219" s="51"/>
    </row>
    <row r="220" spans="1:1">
      <c r="A220" s="51"/>
    </row>
    <row r="221" spans="1:1">
      <c r="A221" s="51"/>
    </row>
    <row r="222" spans="1:1">
      <c r="A222" s="51"/>
    </row>
    <row r="223" spans="1:1">
      <c r="A223" s="51"/>
    </row>
    <row r="224" spans="1:1">
      <c r="A224" s="51"/>
    </row>
    <row r="225" spans="1:1">
      <c r="A225" s="51"/>
    </row>
    <row r="226" spans="1:1">
      <c r="A226" s="51"/>
    </row>
    <row r="227" spans="1:1">
      <c r="A227" s="51"/>
    </row>
    <row r="228" spans="1:1">
      <c r="A228" s="51"/>
    </row>
    <row r="229" spans="1:1">
      <c r="A229" s="51"/>
    </row>
    <row r="230" spans="1:1">
      <c r="A230" s="51"/>
    </row>
    <row r="231" spans="1:1">
      <c r="A231" s="51"/>
    </row>
    <row r="232" spans="1:1">
      <c r="A232" s="51"/>
    </row>
    <row r="233" spans="1:1">
      <c r="A233" s="51"/>
    </row>
    <row r="234" spans="1:1">
      <c r="A234" s="51"/>
    </row>
    <row r="235" spans="1:1">
      <c r="A235" s="51"/>
    </row>
    <row r="236" spans="1:1">
      <c r="A236" s="51"/>
    </row>
    <row r="237" spans="1:1">
      <c r="A237" s="51"/>
    </row>
    <row r="238" spans="1:1">
      <c r="A238" s="51"/>
    </row>
    <row r="239" spans="1:1">
      <c r="A239" s="51"/>
    </row>
    <row r="240" spans="1:1">
      <c r="A240" s="51"/>
    </row>
    <row r="241" spans="1:1">
      <c r="A241" s="51"/>
    </row>
    <row r="242" spans="1:1">
      <c r="A242" s="51"/>
    </row>
    <row r="243" spans="1:1">
      <c r="A243" s="51"/>
    </row>
    <row r="244" spans="1:1">
      <c r="A244" s="51"/>
    </row>
    <row r="245" spans="1:1">
      <c r="A245" s="51"/>
    </row>
    <row r="246" spans="1:1">
      <c r="A246" s="51"/>
    </row>
    <row r="247" spans="1:1">
      <c r="A247" s="51"/>
    </row>
    <row r="248" spans="1:1">
      <c r="A248" s="51"/>
    </row>
    <row r="249" spans="1:1">
      <c r="A249" s="51"/>
    </row>
    <row r="250" spans="1:1">
      <c r="A250" s="51"/>
    </row>
    <row r="251" spans="1:1">
      <c r="A251" s="51"/>
    </row>
    <row r="252" spans="1:1">
      <c r="A252" s="51"/>
    </row>
    <row r="253" spans="1:1">
      <c r="A253" s="51"/>
    </row>
    <row r="254" spans="1:1">
      <c r="A254" s="51"/>
    </row>
    <row r="255" spans="1:1">
      <c r="A255" s="51"/>
    </row>
    <row r="256" spans="1:1">
      <c r="A256" s="51"/>
    </row>
    <row r="257" spans="1:1">
      <c r="A257" s="51"/>
    </row>
    <row r="258" spans="1:1">
      <c r="A258" s="51"/>
    </row>
    <row r="259" spans="1:1">
      <c r="A259" s="51"/>
    </row>
    <row r="260" spans="1:1">
      <c r="A260" s="51"/>
    </row>
    <row r="261" spans="1:1">
      <c r="A261" s="51"/>
    </row>
    <row r="262" spans="1:1">
      <c r="A262" s="51"/>
    </row>
    <row r="263" spans="1:1">
      <c r="A263" s="51"/>
    </row>
    <row r="264" spans="1:1">
      <c r="A264" s="51"/>
    </row>
    <row r="265" spans="1:1">
      <c r="A265" s="51"/>
    </row>
    <row r="266" spans="1:1">
      <c r="A266" s="51"/>
    </row>
    <row r="267" spans="1:1">
      <c r="A267" s="51"/>
    </row>
    <row r="268" spans="1:1">
      <c r="A268" s="51"/>
    </row>
    <row r="269" spans="1:1">
      <c r="A269" s="51"/>
    </row>
    <row r="270" spans="1:1">
      <c r="A270" s="51"/>
    </row>
    <row r="271" spans="1:1">
      <c r="A271" s="51"/>
    </row>
    <row r="272" spans="1:1">
      <c r="A272" s="51"/>
    </row>
    <row r="273" spans="1:1">
      <c r="A273" s="51"/>
    </row>
    <row r="274" spans="1:1">
      <c r="A274" s="51"/>
    </row>
    <row r="275" spans="1:1">
      <c r="A275" s="51"/>
    </row>
    <row r="276" spans="1:1">
      <c r="A276" s="51"/>
    </row>
    <row r="277" spans="1:1">
      <c r="A277" s="51"/>
    </row>
    <row r="278" spans="1:1">
      <c r="A278" s="51"/>
    </row>
    <row r="279" spans="1:1">
      <c r="A279" s="51"/>
    </row>
    <row r="280" spans="1:1">
      <c r="A280" s="51"/>
    </row>
    <row r="281" spans="1:1">
      <c r="A281" s="51"/>
    </row>
    <row r="282" spans="1:1">
      <c r="A282" s="51"/>
    </row>
    <row r="283" spans="1:1">
      <c r="A283" s="51"/>
    </row>
    <row r="284" spans="1:1">
      <c r="A284" s="51"/>
    </row>
    <row r="285" spans="1:1">
      <c r="A285" s="51"/>
    </row>
    <row r="286" spans="1:1">
      <c r="A286" s="51"/>
    </row>
    <row r="287" spans="1:1">
      <c r="A287" s="51"/>
    </row>
    <row r="288" spans="1:1">
      <c r="A288" s="51"/>
    </row>
    <row r="289" spans="1:1">
      <c r="A289" s="51"/>
    </row>
    <row r="290" spans="1:1">
      <c r="A290" s="51"/>
    </row>
    <row r="291" spans="1:1">
      <c r="A291" s="51"/>
    </row>
    <row r="292" spans="1:1">
      <c r="A292" s="51"/>
    </row>
    <row r="293" spans="1:1">
      <c r="A293" s="51"/>
    </row>
    <row r="294" spans="1:1">
      <c r="A294" s="51"/>
    </row>
    <row r="295" spans="1:1">
      <c r="A295" s="51"/>
    </row>
    <row r="296" spans="1:1">
      <c r="A296" s="51"/>
    </row>
    <row r="297" spans="1:1">
      <c r="A297" s="51"/>
    </row>
    <row r="298" spans="1:1">
      <c r="A298" s="51"/>
    </row>
    <row r="299" spans="1:1">
      <c r="A299" s="51"/>
    </row>
    <row r="300" spans="1:1">
      <c r="A300" s="51"/>
    </row>
    <row r="301" spans="1:1">
      <c r="A301" s="51"/>
    </row>
    <row r="302" spans="1:1">
      <c r="A302" s="51"/>
    </row>
    <row r="303" spans="1:1">
      <c r="A303" s="51"/>
    </row>
    <row r="304" spans="1:1">
      <c r="A304" s="51"/>
    </row>
    <row r="305" spans="1:1">
      <c r="A305" s="51"/>
    </row>
    <row r="306" spans="1:1">
      <c r="A306" s="51"/>
    </row>
    <row r="307" spans="1:1">
      <c r="A307" s="51"/>
    </row>
    <row r="308" spans="1:1">
      <c r="A308" s="51"/>
    </row>
    <row r="309" spans="1:1">
      <c r="A309" s="51"/>
    </row>
    <row r="310" spans="1:1">
      <c r="A310" s="51"/>
    </row>
    <row r="311" spans="1:1">
      <c r="A311" s="51"/>
    </row>
  </sheetData>
  <mergeCells count="54">
    <mergeCell ref="C3:I3"/>
    <mergeCell ref="C4:I4"/>
    <mergeCell ref="C5:I5"/>
    <mergeCell ref="C6:I6"/>
    <mergeCell ref="C7:I7"/>
    <mergeCell ref="C8:I8"/>
    <mergeCell ref="C9:I9"/>
    <mergeCell ref="C10:I10"/>
    <mergeCell ref="C11:I11"/>
    <mergeCell ref="C12:I12"/>
    <mergeCell ref="C13:I13"/>
    <mergeCell ref="C14:I14"/>
    <mergeCell ref="C15:I15"/>
    <mergeCell ref="C16:I16"/>
    <mergeCell ref="C17:I17"/>
    <mergeCell ref="C18:I18"/>
    <mergeCell ref="C19:I19"/>
    <mergeCell ref="C20:I20"/>
    <mergeCell ref="C21:I21"/>
    <mergeCell ref="C22:I22"/>
    <mergeCell ref="C23:I23"/>
    <mergeCell ref="C24:I24"/>
    <mergeCell ref="C25:I25"/>
    <mergeCell ref="C26:I26"/>
    <mergeCell ref="C27:I27"/>
    <mergeCell ref="C28:I28"/>
    <mergeCell ref="C29:I29"/>
    <mergeCell ref="C30:I30"/>
    <mergeCell ref="C31:I31"/>
    <mergeCell ref="C32:I32"/>
    <mergeCell ref="C33:I33"/>
    <mergeCell ref="C34:I34"/>
    <mergeCell ref="C35:I35"/>
    <mergeCell ref="C36:I36"/>
    <mergeCell ref="C37:I37"/>
    <mergeCell ref="C38:I38"/>
    <mergeCell ref="C39:I39"/>
    <mergeCell ref="C40:I40"/>
    <mergeCell ref="C41:I41"/>
    <mergeCell ref="C42:I42"/>
    <mergeCell ref="C43:I43"/>
    <mergeCell ref="C44:I44"/>
    <mergeCell ref="C45:I45"/>
    <mergeCell ref="C46:I46"/>
    <mergeCell ref="C47:I47"/>
    <mergeCell ref="C48:I48"/>
    <mergeCell ref="C49:I49"/>
    <mergeCell ref="C50:I50"/>
    <mergeCell ref="C51:I51"/>
    <mergeCell ref="C52:I52"/>
    <mergeCell ref="C53:I53"/>
    <mergeCell ref="C54:I54"/>
    <mergeCell ref="C55:I55"/>
    <mergeCell ref="C56:I56"/>
  </mergeCells>
  <phoneticPr fontId="12"/>
  <conditionalFormatting sqref="O30">
    <cfRule type="expression" dxfId="136" priority="1">
      <formula>MOD(ROW(),2)=0</formula>
    </cfRule>
  </conditionalFormatting>
  <conditionalFormatting sqref="N28">
    <cfRule type="expression" dxfId="135" priority="2">
      <formula>MOD(ROW(),2)=0</formula>
    </cfRule>
  </conditionalFormatting>
  <conditionalFormatting sqref="N29">
    <cfRule type="expression" dxfId="134" priority="5">
      <formula>MOD(ROW(),2)=0</formula>
    </cfRule>
  </conditionalFormatting>
  <conditionalFormatting sqref="M27:N27">
    <cfRule type="expression" dxfId="133" priority="6">
      <formula>MOD(ROW(),2)=0</formula>
    </cfRule>
  </conditionalFormatting>
  <conditionalFormatting sqref="B34:P34 J35:J37">
    <cfRule type="expression" dxfId="132" priority="32">
      <formula>MOD(ROW(),2)=0</formula>
    </cfRule>
  </conditionalFormatting>
  <conditionalFormatting sqref="B6:P11 B13:L13 O13:P13 B31:P31 J32 B42:P42 B49:J50 L49:P50 B52:P56">
    <cfRule type="expression" dxfId="131" priority="33">
      <formula>MOD(ROW(),2)=0</formula>
    </cfRule>
  </conditionalFormatting>
  <conditionalFormatting sqref="J29">
    <cfRule type="expression" dxfId="130" priority="34">
      <formula>MOD(ROW(),2)=0</formula>
    </cfRule>
  </conditionalFormatting>
  <conditionalFormatting sqref="B24:P24 J25:J28 M25:N25">
    <cfRule type="expression" dxfId="129" priority="35">
      <formula>MOD(ROW(),2)=0</formula>
    </cfRule>
  </conditionalFormatting>
  <conditionalFormatting sqref="B35:I35 L35:P35 N36:N37">
    <cfRule type="expression" dxfId="128" priority="44">
      <formula>MOD(ROW(),2)=0</formula>
    </cfRule>
  </conditionalFormatting>
  <conditionalFormatting sqref="K37">
    <cfRule type="expression" dxfId="127" priority="45">
      <formula>MOD(ROW(),2)=0</formula>
    </cfRule>
  </conditionalFormatting>
  <conditionalFormatting sqref="A37">
    <cfRule type="expression" dxfId="126" priority="46">
      <formula>MOD(ROW(),2)=0</formula>
    </cfRule>
  </conditionalFormatting>
  <conditionalFormatting sqref="B37:I37 O37:P37 L37:M37">
    <cfRule type="expression" dxfId="125" priority="47">
      <formula>MOD(ROW(),2)=0</formula>
    </cfRule>
  </conditionalFormatting>
  <conditionalFormatting sqref="K36">
    <cfRule type="expression" dxfId="124" priority="48">
      <formula>MOD(ROW(),2)=0</formula>
    </cfRule>
  </conditionalFormatting>
  <conditionalFormatting sqref="A36">
    <cfRule type="expression" dxfId="123" priority="49">
      <formula>MOD(ROW(),2)=0</formula>
    </cfRule>
  </conditionalFormatting>
  <conditionalFormatting sqref="B36:I36 O36:P36 L36:M36">
    <cfRule type="expression" dxfId="122" priority="50">
      <formula>MOD(ROW(),2)=0</formula>
    </cfRule>
  </conditionalFormatting>
  <conditionalFormatting sqref="K35">
    <cfRule type="expression" dxfId="121" priority="51">
      <formula>MOD(ROW(),2)=0</formula>
    </cfRule>
  </conditionalFormatting>
  <conditionalFormatting sqref="A35">
    <cfRule type="expression" dxfId="120" priority="52">
      <formula>MOD(ROW(),2)=0</formula>
    </cfRule>
  </conditionalFormatting>
  <conditionalFormatting sqref="A30">
    <cfRule type="expression" dxfId="119" priority="72">
      <formula>MOD(ROW(),2)=0</formula>
    </cfRule>
  </conditionalFormatting>
  <conditionalFormatting sqref="P30 B30:N30">
    <cfRule type="expression" dxfId="118" priority="73">
      <formula>MOD(ROW(),2)=0</formula>
    </cfRule>
  </conditionalFormatting>
  <conditionalFormatting sqref="K29">
    <cfRule type="expression" dxfId="117" priority="74">
      <formula>MOD(ROW(),2)=0</formula>
    </cfRule>
  </conditionalFormatting>
  <conditionalFormatting sqref="A29">
    <cfRule type="expression" dxfId="116" priority="75">
      <formula>MOD(ROW(),2)=0</formula>
    </cfRule>
  </conditionalFormatting>
  <conditionalFormatting sqref="B29:I29 O29:P29 L29:M29">
    <cfRule type="expression" dxfId="115" priority="76">
      <formula>MOD(ROW(),2)=0</formula>
    </cfRule>
  </conditionalFormatting>
  <conditionalFormatting sqref="K28">
    <cfRule type="expression" dxfId="114" priority="77">
      <formula>MOD(ROW(),2)=0</formula>
    </cfRule>
  </conditionalFormatting>
  <conditionalFormatting sqref="A28">
    <cfRule type="expression" dxfId="113" priority="78">
      <formula>MOD(ROW(),2)=0</formula>
    </cfRule>
  </conditionalFormatting>
  <conditionalFormatting sqref="B28:I28 O28:P28 L28:M28">
    <cfRule type="expression" dxfId="112" priority="79">
      <formula>MOD(ROW(),2)=0</formula>
    </cfRule>
  </conditionalFormatting>
  <conditionalFormatting sqref="K27">
    <cfRule type="expression" dxfId="111" priority="80">
      <formula>MOD(ROW(),2)=0</formula>
    </cfRule>
  </conditionalFormatting>
  <conditionalFormatting sqref="A27">
    <cfRule type="expression" dxfId="110" priority="81">
      <formula>MOD(ROW(),2)=0</formula>
    </cfRule>
  </conditionalFormatting>
  <conditionalFormatting sqref="B27:I27 O27:P27 L27">
    <cfRule type="expression" dxfId="109" priority="82">
      <formula>MOD(ROW(),2)=0</formula>
    </cfRule>
  </conditionalFormatting>
  <conditionalFormatting sqref="K26">
    <cfRule type="expression" dxfId="108" priority="83">
      <formula>MOD(ROW(),2)=0</formula>
    </cfRule>
  </conditionalFormatting>
  <conditionalFormatting sqref="A26">
    <cfRule type="expression" dxfId="107" priority="84">
      <formula>MOD(ROW(),2)=0</formula>
    </cfRule>
  </conditionalFormatting>
  <conditionalFormatting sqref="B26:I26 L26:P26">
    <cfRule type="expression" dxfId="106" priority="85">
      <formula>MOD(ROW(),2)=0</formula>
    </cfRule>
  </conditionalFormatting>
  <conditionalFormatting sqref="K25">
    <cfRule type="expression" dxfId="105" priority="88">
      <formula>MOD(ROW(),2)=0</formula>
    </cfRule>
  </conditionalFormatting>
  <conditionalFormatting sqref="A25">
    <cfRule type="expression" dxfId="104" priority="89">
      <formula>MOD(ROW(),2)=0</formula>
    </cfRule>
  </conditionalFormatting>
  <conditionalFormatting sqref="O25:P25 L25 B25:I25">
    <cfRule type="expression" dxfId="103" priority="90">
      <formula>MOD(ROW(),2)=0</formula>
    </cfRule>
  </conditionalFormatting>
  <conditionalFormatting sqref="B19:P19 K20:K22">
    <cfRule type="expression" dxfId="102" priority="91">
      <formula>MOD(ROW(),2)=0</formula>
    </cfRule>
  </conditionalFormatting>
  <conditionalFormatting sqref="M21:N21">
    <cfRule type="expression" dxfId="101" priority="92">
      <formula>MOD(ROW(),2)=0</formula>
    </cfRule>
  </conditionalFormatting>
  <conditionalFormatting sqref="M20:N20">
    <cfRule type="expression" dxfId="100" priority="93">
      <formula>MOD(ROW(),2)=0</formula>
    </cfRule>
  </conditionalFormatting>
  <conditionalFormatting sqref="A24">
    <cfRule type="expression" dxfId="99" priority="94">
      <formula>MOD(ROW(),2)=0</formula>
    </cfRule>
  </conditionalFormatting>
  <conditionalFormatting sqref="A23">
    <cfRule type="expression" dxfId="98" priority="96">
      <formula>MOD(ROW(),2)=0</formula>
    </cfRule>
  </conditionalFormatting>
  <conditionalFormatting sqref="B23:P23">
    <cfRule type="expression" dxfId="97" priority="97">
      <formula>MOD(ROW(),2)=0</formula>
    </cfRule>
  </conditionalFormatting>
  <conditionalFormatting sqref="A22">
    <cfRule type="expression" dxfId="96" priority="98">
      <formula>MOD(ROW(),2)=0</formula>
    </cfRule>
  </conditionalFormatting>
  <conditionalFormatting sqref="L22:P22 B22:J22">
    <cfRule type="expression" dxfId="95" priority="99">
      <formula>MOD(ROW(),2)=0</formula>
    </cfRule>
  </conditionalFormatting>
  <conditionalFormatting sqref="A21">
    <cfRule type="expression" dxfId="94" priority="100">
      <formula>MOD(ROW(),2)=0</formula>
    </cfRule>
  </conditionalFormatting>
  <conditionalFormatting sqref="O21:P21 L21 B21:J21">
    <cfRule type="expression" dxfId="93" priority="101">
      <formula>MOD(ROW(),2)=0</formula>
    </cfRule>
  </conditionalFormatting>
  <conditionalFormatting sqref="A20">
    <cfRule type="expression" dxfId="92" priority="102">
      <formula>MOD(ROW(),2)=0</formula>
    </cfRule>
  </conditionalFormatting>
  <conditionalFormatting sqref="O20:P20 L20 B20:J20">
    <cfRule type="expression" dxfId="91" priority="103">
      <formula>MOD(ROW(),2)=0</formula>
    </cfRule>
  </conditionalFormatting>
  <conditionalFormatting sqref="A19">
    <cfRule type="expression" dxfId="90" priority="106">
      <formula>MOD(ROW(),2)=0</formula>
    </cfRule>
  </conditionalFormatting>
  <conditionalFormatting sqref="A18">
    <cfRule type="expression" dxfId="89" priority="108">
      <formula>MOD(ROW(),2)=0</formula>
    </cfRule>
  </conditionalFormatting>
  <conditionalFormatting sqref="B18:P18">
    <cfRule type="expression" dxfId="88" priority="109">
      <formula>MOD(ROW(),2)=0</formula>
    </cfRule>
  </conditionalFormatting>
  <conditionalFormatting sqref="A17">
    <cfRule type="expression" dxfId="87" priority="110">
      <formula>MOD(ROW(),2)=0</formula>
    </cfRule>
  </conditionalFormatting>
  <conditionalFormatting sqref="B17:P17">
    <cfRule type="expression" dxfId="86" priority="111">
      <formula>MOD(ROW(),2)=0</formula>
    </cfRule>
  </conditionalFormatting>
  <conditionalFormatting sqref="A5">
    <cfRule type="expression" dxfId="85" priority="120">
      <formula>MOD(ROW(),2)=0</formula>
    </cfRule>
  </conditionalFormatting>
  <conditionalFormatting sqref="B5:P5">
    <cfRule type="expression" dxfId="84" priority="121">
      <formula>MOD(ROW(),2)=0</formula>
    </cfRule>
  </conditionalFormatting>
  <conditionalFormatting sqref="A4:P4 A6:A11 A13 A31 A42 A49:A56">
    <cfRule type="expression" dxfId="83" priority="122">
      <formula>MOD(ROW(),2)=0</formula>
    </cfRule>
  </conditionalFormatting>
  <conditionalFormatting sqref="A16">
    <cfRule type="expression" dxfId="82" priority="112">
      <formula>MOD(ROW(),2)=0</formula>
    </cfRule>
  </conditionalFormatting>
  <conditionalFormatting sqref="B16:P16">
    <cfRule type="expression" dxfId="81" priority="113">
      <formula>MOD(ROW(),2)=0</formula>
    </cfRule>
  </conditionalFormatting>
  <conditionalFormatting sqref="A15">
    <cfRule type="expression" dxfId="80" priority="114">
      <formula>MOD(ROW(),2)=0</formula>
    </cfRule>
  </conditionalFormatting>
  <conditionalFormatting sqref="B15:P15">
    <cfRule type="expression" dxfId="79" priority="115">
      <formula>MOD(ROW(),2)=0</formula>
    </cfRule>
  </conditionalFormatting>
  <conditionalFormatting sqref="A12">
    <cfRule type="expression" dxfId="78" priority="116">
      <formula>MOD(ROW(),2)=0</formula>
    </cfRule>
  </conditionalFormatting>
  <conditionalFormatting sqref="B12:P12">
    <cfRule type="expression" dxfId="77" priority="117">
      <formula>MOD(ROW(),2)=0</formula>
    </cfRule>
  </conditionalFormatting>
  <conditionalFormatting sqref="A14">
    <cfRule type="expression" dxfId="76" priority="118">
      <formula>MOD(ROW(),2)=0</formula>
    </cfRule>
  </conditionalFormatting>
  <conditionalFormatting sqref="B14:P14">
    <cfRule type="expression" dxfId="75" priority="119">
      <formula>MOD(ROW(),2)=0</formula>
    </cfRule>
  </conditionalFormatting>
  <conditionalFormatting sqref="M13:N13">
    <cfRule type="expression" dxfId="74" priority="125">
      <formula>MOD(ROW(),2)=0</formula>
    </cfRule>
  </conditionalFormatting>
  <conditionalFormatting sqref="M32:N32">
    <cfRule type="expression" dxfId="73" priority="62">
      <formula>MOD(ROW(),2)=0</formula>
    </cfRule>
  </conditionalFormatting>
  <conditionalFormatting sqref="K32">
    <cfRule type="expression" dxfId="72" priority="65">
      <formula>MOD(ROW(),2)=0</formula>
    </cfRule>
  </conditionalFormatting>
  <conditionalFormatting sqref="A32">
    <cfRule type="expression" dxfId="71" priority="66">
      <formula>MOD(ROW(),2)=0</formula>
    </cfRule>
  </conditionalFormatting>
  <conditionalFormatting sqref="B32:I32 L32 O32:P32">
    <cfRule type="expression" dxfId="70" priority="67">
      <formula>MOD(ROW(),2)=0</formula>
    </cfRule>
  </conditionalFormatting>
  <conditionalFormatting sqref="A34">
    <cfRule type="expression" dxfId="69" priority="54">
      <formula>MOD(ROW(),2)=0</formula>
    </cfRule>
  </conditionalFormatting>
  <conditionalFormatting sqref="A33">
    <cfRule type="expression" dxfId="68" priority="56">
      <formula>MOD(ROW(),2)=0</formula>
    </cfRule>
  </conditionalFormatting>
  <conditionalFormatting sqref="B33:P33">
    <cfRule type="expression" dxfId="67" priority="57">
      <formula>MOD(ROW(),2)=0</formula>
    </cfRule>
  </conditionalFormatting>
  <conditionalFormatting sqref="B40:P40">
    <cfRule type="expression" dxfId="66" priority="27">
      <formula>MOD(ROW(),2)=0</formula>
    </cfRule>
  </conditionalFormatting>
  <conditionalFormatting sqref="A40">
    <cfRule type="expression" dxfId="65" priority="28">
      <formula>MOD(ROW(),2)=0</formula>
    </cfRule>
  </conditionalFormatting>
  <conditionalFormatting sqref="M39:N39">
    <cfRule type="expression" dxfId="64" priority="29">
      <formula>MOD(ROW(),2)=0</formula>
    </cfRule>
  </conditionalFormatting>
  <conditionalFormatting sqref="B38:P38 J39">
    <cfRule type="expression" dxfId="63" priority="31">
      <formula>MOD(ROW(),2)=0</formula>
    </cfRule>
  </conditionalFormatting>
  <conditionalFormatting sqref="K39">
    <cfRule type="expression" dxfId="62" priority="36">
      <formula>MOD(ROW(),2)=0</formula>
    </cfRule>
  </conditionalFormatting>
  <conditionalFormatting sqref="A39">
    <cfRule type="expression" dxfId="61" priority="37">
      <formula>MOD(ROW(),2)=0</formula>
    </cfRule>
  </conditionalFormatting>
  <conditionalFormatting sqref="B39:I39 L39 O39:P39">
    <cfRule type="expression" dxfId="60" priority="38">
      <formula>MOD(ROW(),2)=0</formula>
    </cfRule>
  </conditionalFormatting>
  <conditionalFormatting sqref="A38">
    <cfRule type="expression" dxfId="59" priority="39">
      <formula>MOD(ROW(),2)=0</formula>
    </cfRule>
  </conditionalFormatting>
  <conditionalFormatting sqref="N41">
    <cfRule type="expression" dxfId="58" priority="3">
      <formula>MOD(ROW(),2)=0</formula>
    </cfRule>
  </conditionalFormatting>
  <conditionalFormatting sqref="B48:P48 K49:K51">
    <cfRule type="expression" dxfId="57" priority="8">
      <formula>MOD(ROW(),2)=0</formula>
    </cfRule>
  </conditionalFormatting>
  <conditionalFormatting sqref="A48">
    <cfRule type="expression" dxfId="56" priority="10">
      <formula>MOD(ROW(),2)=0</formula>
    </cfRule>
  </conditionalFormatting>
  <conditionalFormatting sqref="B47:P47">
    <cfRule type="expression" dxfId="55" priority="11">
      <formula>MOD(ROW(),2)=0</formula>
    </cfRule>
  </conditionalFormatting>
  <conditionalFormatting sqref="A47">
    <cfRule type="expression" dxfId="54" priority="12">
      <formula>MOD(ROW(),2)=0</formula>
    </cfRule>
  </conditionalFormatting>
  <conditionalFormatting sqref="B46:P46">
    <cfRule type="expression" dxfId="53" priority="13">
      <formula>MOD(ROW(),2)=0</formula>
    </cfRule>
  </conditionalFormatting>
  <conditionalFormatting sqref="A46">
    <cfRule type="expression" dxfId="52" priority="14">
      <formula>MOD(ROW(),2)=0</formula>
    </cfRule>
  </conditionalFormatting>
  <conditionalFormatting sqref="B45:P45">
    <cfRule type="expression" dxfId="51" priority="15">
      <formula>MOD(ROW(),2)=0</formula>
    </cfRule>
  </conditionalFormatting>
  <conditionalFormatting sqref="A45">
    <cfRule type="expression" dxfId="50" priority="16">
      <formula>MOD(ROW(),2)=0</formula>
    </cfRule>
  </conditionalFormatting>
  <conditionalFormatting sqref="B44:P44">
    <cfRule type="expression" dxfId="49" priority="17">
      <formula>MOD(ROW(),2)=0</formula>
    </cfRule>
  </conditionalFormatting>
  <conditionalFormatting sqref="A44">
    <cfRule type="expression" dxfId="48" priority="18">
      <formula>MOD(ROW(),2)=0</formula>
    </cfRule>
  </conditionalFormatting>
  <conditionalFormatting sqref="B43:P43">
    <cfRule type="expression" dxfId="47" priority="19">
      <formula>MOD(ROW(),2)=0</formula>
    </cfRule>
  </conditionalFormatting>
  <conditionalFormatting sqref="A43">
    <cfRule type="expression" dxfId="46" priority="20">
      <formula>MOD(ROW(),2)=0</formula>
    </cfRule>
  </conditionalFormatting>
  <conditionalFormatting sqref="A41:M41 O41:P41">
    <cfRule type="expression" dxfId="45" priority="21">
      <formula>MOD(ROW(),2)=0</formula>
    </cfRule>
  </conditionalFormatting>
  <conditionalFormatting sqref="L51">
    <cfRule type="expression" dxfId="44" priority="124">
      <formula>MOD(ROW(),2)=0</formula>
    </cfRule>
  </conditionalFormatting>
  <conditionalFormatting sqref="C51:J51 M51:P51">
    <cfRule type="expression" dxfId="43" priority="129">
      <formula>MOD(ROW(),2)=0</formula>
    </cfRule>
  </conditionalFormatting>
  <conditionalFormatting sqref="B51">
    <cfRule type="expression" dxfId="42" priority="130">
      <formula>MOD(ROW(),2)=0</formula>
    </cfRule>
  </conditionalFormatting>
  <hyperlinks>
    <hyperlink ref="M4" location="'1-1'!A1"/>
    <hyperlink ref="M5" location="'2-1'!A1"/>
    <hyperlink ref="M6" location="'3-1'!A1"/>
    <hyperlink ref="M7" location="'4'!A1"/>
    <hyperlink ref="M8" location="'5'!A1"/>
    <hyperlink ref="M9" location="'6'!A1"/>
    <hyperlink ref="M17" location="'14-1'!A1"/>
    <hyperlink ref="M18" location="'15-1'!A1"/>
    <hyperlink ref="M19" location="'16'!A1"/>
    <hyperlink ref="M22" location="'17'!A1"/>
    <hyperlink ref="M23" location="'18'!A1"/>
    <hyperlink ref="M26" location="'23'!A1"/>
    <hyperlink ref="M28" location="'25'!A1"/>
    <hyperlink ref="M29" location="'26'!A1"/>
    <hyperlink ref="M30" location="'6'!A1"/>
    <hyperlink ref="M31" location="'28'!A1"/>
    <hyperlink ref="M34" location="'31'!A1"/>
    <hyperlink ref="M35" location="'32'!A1"/>
    <hyperlink ref="M36" location="'33'!A1"/>
    <hyperlink ref="M37" location="'34'!A1"/>
    <hyperlink ref="M40" location="'37'!A1"/>
    <hyperlink ref="M41" location="'38'!A1"/>
    <hyperlink ref="M43" location="'40'!A1"/>
    <hyperlink ref="M50" location="'47'!A1"/>
    <hyperlink ref="M52" location="'49'!A1"/>
    <hyperlink ref="M53" location="'50'!A1"/>
    <hyperlink ref="M54" location="'51'!A1"/>
    <hyperlink ref="M55" location="'6'!A1"/>
    <hyperlink ref="M56" location="'53-1'!A1"/>
    <hyperlink ref="M45" location="'42-1'!A1"/>
    <hyperlink ref="M49" location="'46-1'!A1"/>
  </hyperlinks>
  <printOptions horizontalCentered="1"/>
  <pageMargins left="0.39370078740157477" right="0.39370078740157477" top="0.19685039370078738" bottom="0.19685039370078738" header="0.31496062992125984" footer="0.31496062992125984"/>
  <pageSetup paperSize="8" fitToWidth="1" fitToHeight="1" orientation="landscape" usePrinterDefaults="1" r:id="rId1"/>
  <headerFooter scaleWithDoc="0" alignWithMargins="0">
    <oddHeader xml:space="preserve">&amp;C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7">
    <tabColor rgb="FFFFFF00"/>
  </sheetPr>
  <dimension ref="A1:V27"/>
  <sheetViews>
    <sheetView view="pageBreakPreview" zoomScale="80" zoomScaleNormal="75" zoomScaleSheetLayoutView="80" workbookViewId="0"/>
  </sheetViews>
  <sheetFormatPr defaultRowHeight="13.2"/>
  <cols>
    <col min="1" max="1" width="1.44140625" style="81" customWidth="1"/>
    <col min="2" max="2" width="17.109375" style="81" customWidth="1"/>
    <col min="3" max="3" width="1.6640625" style="81" customWidth="1"/>
    <col min="4" max="15" width="9.6640625" style="81" customWidth="1"/>
    <col min="16" max="250" width="9" style="81" customWidth="1"/>
    <col min="251" max="251" width="1.44140625" style="81" customWidth="1"/>
    <col min="252" max="252" width="17.109375" style="81" customWidth="1"/>
    <col min="253" max="253" width="1.6640625" style="81" customWidth="1"/>
    <col min="254" max="257" width="9.6640625" style="81" customWidth="1"/>
    <col min="258" max="258" width="9" style="81" hidden="1" customWidth="1"/>
    <col min="259" max="259" width="1" style="81" customWidth="1"/>
    <col min="260" max="260" width="9" style="81" hidden="1" customWidth="1"/>
    <col min="261" max="263" width="9.6640625" style="81" customWidth="1"/>
    <col min="264" max="264" width="13.21875" style="81" customWidth="1"/>
    <col min="265" max="267" width="9" style="81" hidden="1" customWidth="1"/>
    <col min="268" max="270" width="9" style="81" customWidth="1"/>
    <col min="271" max="271" width="13.6640625" style="81" customWidth="1"/>
    <col min="272" max="506" width="9" style="81" customWidth="1"/>
    <col min="507" max="507" width="1.44140625" style="81" customWidth="1"/>
    <col min="508" max="508" width="17.109375" style="81" customWidth="1"/>
    <col min="509" max="509" width="1.6640625" style="81" customWidth="1"/>
    <col min="510" max="513" width="9.6640625" style="81" customWidth="1"/>
    <col min="514" max="514" width="9" style="81" hidden="1" customWidth="1"/>
    <col min="515" max="515" width="1" style="81" customWidth="1"/>
    <col min="516" max="516" width="9" style="81" hidden="1" customWidth="1"/>
    <col min="517" max="519" width="9.6640625" style="81" customWidth="1"/>
    <col min="520" max="520" width="13.21875" style="81" customWidth="1"/>
    <col min="521" max="523" width="9" style="81" hidden="1" customWidth="1"/>
    <col min="524" max="526" width="9" style="81" customWidth="1"/>
    <col min="527" max="527" width="13.6640625" style="81" customWidth="1"/>
    <col min="528" max="762" width="9" style="81" customWidth="1"/>
    <col min="763" max="763" width="1.44140625" style="81" customWidth="1"/>
    <col min="764" max="764" width="17.109375" style="81" customWidth="1"/>
    <col min="765" max="765" width="1.6640625" style="81" customWidth="1"/>
    <col min="766" max="769" width="9.6640625" style="81" customWidth="1"/>
    <col min="770" max="770" width="9" style="81" hidden="1" customWidth="1"/>
    <col min="771" max="771" width="1" style="81" customWidth="1"/>
    <col min="772" max="772" width="9" style="81" hidden="1" customWidth="1"/>
    <col min="773" max="775" width="9.6640625" style="81" customWidth="1"/>
    <col min="776" max="776" width="13.21875" style="81" customWidth="1"/>
    <col min="777" max="779" width="9" style="81" hidden="1" customWidth="1"/>
    <col min="780" max="782" width="9" style="81" customWidth="1"/>
    <col min="783" max="783" width="13.6640625" style="81" customWidth="1"/>
    <col min="784" max="1018" width="9" style="81" customWidth="1"/>
    <col min="1019" max="1019" width="1.44140625" style="81" customWidth="1"/>
    <col min="1020" max="1020" width="17.109375" style="81" customWidth="1"/>
    <col min="1021" max="1021" width="1.6640625" style="81" customWidth="1"/>
    <col min="1022" max="1025" width="9.6640625" style="81" customWidth="1"/>
    <col min="1026" max="1026" width="9" style="81" hidden="1" customWidth="1"/>
    <col min="1027" max="1027" width="1" style="81" customWidth="1"/>
    <col min="1028" max="1028" width="9" style="81" hidden="1" customWidth="1"/>
    <col min="1029" max="1031" width="9.6640625" style="81" customWidth="1"/>
    <col min="1032" max="1032" width="13.21875" style="81" customWidth="1"/>
    <col min="1033" max="1035" width="9" style="81" hidden="1" customWidth="1"/>
    <col min="1036" max="1038" width="9" style="81" customWidth="1"/>
    <col min="1039" max="1039" width="13.6640625" style="81" customWidth="1"/>
    <col min="1040" max="1274" width="9" style="81" customWidth="1"/>
    <col min="1275" max="1275" width="1.44140625" style="81" customWidth="1"/>
    <col min="1276" max="1276" width="17.109375" style="81" customWidth="1"/>
    <col min="1277" max="1277" width="1.6640625" style="81" customWidth="1"/>
    <col min="1278" max="1281" width="9.6640625" style="81" customWidth="1"/>
    <col min="1282" max="1282" width="9" style="81" hidden="1" customWidth="1"/>
    <col min="1283" max="1283" width="1" style="81" customWidth="1"/>
    <col min="1284" max="1284" width="9" style="81" hidden="1" customWidth="1"/>
    <col min="1285" max="1287" width="9.6640625" style="81" customWidth="1"/>
    <col min="1288" max="1288" width="13.21875" style="81" customWidth="1"/>
    <col min="1289" max="1291" width="9" style="81" hidden="1" customWidth="1"/>
    <col min="1292" max="1294" width="9" style="81" customWidth="1"/>
    <col min="1295" max="1295" width="13.6640625" style="81" customWidth="1"/>
    <col min="1296" max="1530" width="9" style="81" customWidth="1"/>
    <col min="1531" max="1531" width="1.44140625" style="81" customWidth="1"/>
    <col min="1532" max="1532" width="17.109375" style="81" customWidth="1"/>
    <col min="1533" max="1533" width="1.6640625" style="81" customWidth="1"/>
    <col min="1534" max="1537" width="9.6640625" style="81" customWidth="1"/>
    <col min="1538" max="1538" width="9" style="81" hidden="1" customWidth="1"/>
    <col min="1539" max="1539" width="1" style="81" customWidth="1"/>
    <col min="1540" max="1540" width="9" style="81" hidden="1" customWidth="1"/>
    <col min="1541" max="1543" width="9.6640625" style="81" customWidth="1"/>
    <col min="1544" max="1544" width="13.21875" style="81" customWidth="1"/>
    <col min="1545" max="1547" width="9" style="81" hidden="1" customWidth="1"/>
    <col min="1548" max="1550" width="9" style="81" customWidth="1"/>
    <col min="1551" max="1551" width="13.6640625" style="81" customWidth="1"/>
    <col min="1552" max="1786" width="9" style="81" customWidth="1"/>
    <col min="1787" max="1787" width="1.44140625" style="81" customWidth="1"/>
    <col min="1788" max="1788" width="17.109375" style="81" customWidth="1"/>
    <col min="1789" max="1789" width="1.6640625" style="81" customWidth="1"/>
    <col min="1790" max="1793" width="9.6640625" style="81" customWidth="1"/>
    <col min="1794" max="1794" width="9" style="81" hidden="1" customWidth="1"/>
    <col min="1795" max="1795" width="1" style="81" customWidth="1"/>
    <col min="1796" max="1796" width="9" style="81" hidden="1" customWidth="1"/>
    <col min="1797" max="1799" width="9.6640625" style="81" customWidth="1"/>
    <col min="1800" max="1800" width="13.21875" style="81" customWidth="1"/>
    <col min="1801" max="1803" width="9" style="81" hidden="1" customWidth="1"/>
    <col min="1804" max="1806" width="9" style="81" customWidth="1"/>
    <col min="1807" max="1807" width="13.6640625" style="81" customWidth="1"/>
    <col min="1808" max="2042" width="9" style="81" customWidth="1"/>
    <col min="2043" max="2043" width="1.44140625" style="81" customWidth="1"/>
    <col min="2044" max="2044" width="17.109375" style="81" customWidth="1"/>
    <col min="2045" max="2045" width="1.6640625" style="81" customWidth="1"/>
    <col min="2046" max="2049" width="9.6640625" style="81" customWidth="1"/>
    <col min="2050" max="2050" width="9" style="81" hidden="1" customWidth="1"/>
    <col min="2051" max="2051" width="1" style="81" customWidth="1"/>
    <col min="2052" max="2052" width="9" style="81" hidden="1" customWidth="1"/>
    <col min="2053" max="2055" width="9.6640625" style="81" customWidth="1"/>
    <col min="2056" max="2056" width="13.21875" style="81" customWidth="1"/>
    <col min="2057" max="2059" width="9" style="81" hidden="1" customWidth="1"/>
    <col min="2060" max="2062" width="9" style="81" customWidth="1"/>
    <col min="2063" max="2063" width="13.6640625" style="81" customWidth="1"/>
    <col min="2064" max="2298" width="9" style="81" customWidth="1"/>
    <col min="2299" max="2299" width="1.44140625" style="81" customWidth="1"/>
    <col min="2300" max="2300" width="17.109375" style="81" customWidth="1"/>
    <col min="2301" max="2301" width="1.6640625" style="81" customWidth="1"/>
    <col min="2302" max="2305" width="9.6640625" style="81" customWidth="1"/>
    <col min="2306" max="2306" width="9" style="81" hidden="1" customWidth="1"/>
    <col min="2307" max="2307" width="1" style="81" customWidth="1"/>
    <col min="2308" max="2308" width="9" style="81" hidden="1" customWidth="1"/>
    <col min="2309" max="2311" width="9.6640625" style="81" customWidth="1"/>
    <col min="2312" max="2312" width="13.21875" style="81" customWidth="1"/>
    <col min="2313" max="2315" width="9" style="81" hidden="1" customWidth="1"/>
    <col min="2316" max="2318" width="9" style="81" customWidth="1"/>
    <col min="2319" max="2319" width="13.6640625" style="81" customWidth="1"/>
    <col min="2320" max="2554" width="9" style="81" customWidth="1"/>
    <col min="2555" max="2555" width="1.44140625" style="81" customWidth="1"/>
    <col min="2556" max="2556" width="17.109375" style="81" customWidth="1"/>
    <col min="2557" max="2557" width="1.6640625" style="81" customWidth="1"/>
    <col min="2558" max="2561" width="9.6640625" style="81" customWidth="1"/>
    <col min="2562" max="2562" width="9" style="81" hidden="1" customWidth="1"/>
    <col min="2563" max="2563" width="1" style="81" customWidth="1"/>
    <col min="2564" max="2564" width="9" style="81" hidden="1" customWidth="1"/>
    <col min="2565" max="2567" width="9.6640625" style="81" customWidth="1"/>
    <col min="2568" max="2568" width="13.21875" style="81" customWidth="1"/>
    <col min="2569" max="2571" width="9" style="81" hidden="1" customWidth="1"/>
    <col min="2572" max="2574" width="9" style="81" customWidth="1"/>
    <col min="2575" max="2575" width="13.6640625" style="81" customWidth="1"/>
    <col min="2576" max="2810" width="9" style="81" customWidth="1"/>
    <col min="2811" max="2811" width="1.44140625" style="81" customWidth="1"/>
    <col min="2812" max="2812" width="17.109375" style="81" customWidth="1"/>
    <col min="2813" max="2813" width="1.6640625" style="81" customWidth="1"/>
    <col min="2814" max="2817" width="9.6640625" style="81" customWidth="1"/>
    <col min="2818" max="2818" width="9" style="81" hidden="1" customWidth="1"/>
    <col min="2819" max="2819" width="1" style="81" customWidth="1"/>
    <col min="2820" max="2820" width="9" style="81" hidden="1" customWidth="1"/>
    <col min="2821" max="2823" width="9.6640625" style="81" customWidth="1"/>
    <col min="2824" max="2824" width="13.21875" style="81" customWidth="1"/>
    <col min="2825" max="2827" width="9" style="81" hidden="1" customWidth="1"/>
    <col min="2828" max="2830" width="9" style="81" customWidth="1"/>
    <col min="2831" max="2831" width="13.6640625" style="81" customWidth="1"/>
    <col min="2832" max="3066" width="9" style="81" customWidth="1"/>
    <col min="3067" max="3067" width="1.44140625" style="81" customWidth="1"/>
    <col min="3068" max="3068" width="17.109375" style="81" customWidth="1"/>
    <col min="3069" max="3069" width="1.6640625" style="81" customWidth="1"/>
    <col min="3070" max="3073" width="9.6640625" style="81" customWidth="1"/>
    <col min="3074" max="3074" width="9" style="81" hidden="1" customWidth="1"/>
    <col min="3075" max="3075" width="1" style="81" customWidth="1"/>
    <col min="3076" max="3076" width="9" style="81" hidden="1" customWidth="1"/>
    <col min="3077" max="3079" width="9.6640625" style="81" customWidth="1"/>
    <col min="3080" max="3080" width="13.21875" style="81" customWidth="1"/>
    <col min="3081" max="3083" width="9" style="81" hidden="1" customWidth="1"/>
    <col min="3084" max="3086" width="9" style="81" customWidth="1"/>
    <col min="3087" max="3087" width="13.6640625" style="81" customWidth="1"/>
    <col min="3088" max="3322" width="9" style="81" customWidth="1"/>
    <col min="3323" max="3323" width="1.44140625" style="81" customWidth="1"/>
    <col min="3324" max="3324" width="17.109375" style="81" customWidth="1"/>
    <col min="3325" max="3325" width="1.6640625" style="81" customWidth="1"/>
    <col min="3326" max="3329" width="9.6640625" style="81" customWidth="1"/>
    <col min="3330" max="3330" width="9" style="81" hidden="1" customWidth="1"/>
    <col min="3331" max="3331" width="1" style="81" customWidth="1"/>
    <col min="3332" max="3332" width="9" style="81" hidden="1" customWidth="1"/>
    <col min="3333" max="3335" width="9.6640625" style="81" customWidth="1"/>
    <col min="3336" max="3336" width="13.21875" style="81" customWidth="1"/>
    <col min="3337" max="3339" width="9" style="81" hidden="1" customWidth="1"/>
    <col min="3340" max="3342" width="9" style="81" customWidth="1"/>
    <col min="3343" max="3343" width="13.6640625" style="81" customWidth="1"/>
    <col min="3344" max="3578" width="9" style="81" customWidth="1"/>
    <col min="3579" max="3579" width="1.44140625" style="81" customWidth="1"/>
    <col min="3580" max="3580" width="17.109375" style="81" customWidth="1"/>
    <col min="3581" max="3581" width="1.6640625" style="81" customWidth="1"/>
    <col min="3582" max="3585" width="9.6640625" style="81" customWidth="1"/>
    <col min="3586" max="3586" width="9" style="81" hidden="1" customWidth="1"/>
    <col min="3587" max="3587" width="1" style="81" customWidth="1"/>
    <col min="3588" max="3588" width="9" style="81" hidden="1" customWidth="1"/>
    <col min="3589" max="3591" width="9.6640625" style="81" customWidth="1"/>
    <col min="3592" max="3592" width="13.21875" style="81" customWidth="1"/>
    <col min="3593" max="3595" width="9" style="81" hidden="1" customWidth="1"/>
    <col min="3596" max="3598" width="9" style="81" customWidth="1"/>
    <col min="3599" max="3599" width="13.6640625" style="81" customWidth="1"/>
    <col min="3600" max="3834" width="9" style="81" customWidth="1"/>
    <col min="3835" max="3835" width="1.44140625" style="81" customWidth="1"/>
    <col min="3836" max="3836" width="17.109375" style="81" customWidth="1"/>
    <col min="3837" max="3837" width="1.6640625" style="81" customWidth="1"/>
    <col min="3838" max="3841" width="9.6640625" style="81" customWidth="1"/>
    <col min="3842" max="3842" width="9" style="81" hidden="1" customWidth="1"/>
    <col min="3843" max="3843" width="1" style="81" customWidth="1"/>
    <col min="3844" max="3844" width="9" style="81" hidden="1" customWidth="1"/>
    <col min="3845" max="3847" width="9.6640625" style="81" customWidth="1"/>
    <col min="3848" max="3848" width="13.21875" style="81" customWidth="1"/>
    <col min="3849" max="3851" width="9" style="81" hidden="1" customWidth="1"/>
    <col min="3852" max="3854" width="9" style="81" customWidth="1"/>
    <col min="3855" max="3855" width="13.6640625" style="81" customWidth="1"/>
    <col min="3856" max="4090" width="9" style="81" customWidth="1"/>
    <col min="4091" max="4091" width="1.44140625" style="81" customWidth="1"/>
    <col min="4092" max="4092" width="17.109375" style="81" customWidth="1"/>
    <col min="4093" max="4093" width="1.6640625" style="81" customWidth="1"/>
    <col min="4094" max="4097" width="9.6640625" style="81" customWidth="1"/>
    <col min="4098" max="4098" width="9" style="81" hidden="1" customWidth="1"/>
    <col min="4099" max="4099" width="1" style="81" customWidth="1"/>
    <col min="4100" max="4100" width="9" style="81" hidden="1" customWidth="1"/>
    <col min="4101" max="4103" width="9.6640625" style="81" customWidth="1"/>
    <col min="4104" max="4104" width="13.21875" style="81" customWidth="1"/>
    <col min="4105" max="4107" width="9" style="81" hidden="1" customWidth="1"/>
    <col min="4108" max="4110" width="9" style="81" customWidth="1"/>
    <col min="4111" max="4111" width="13.6640625" style="81" customWidth="1"/>
    <col min="4112" max="4346" width="9" style="81" customWidth="1"/>
    <col min="4347" max="4347" width="1.44140625" style="81" customWidth="1"/>
    <col min="4348" max="4348" width="17.109375" style="81" customWidth="1"/>
    <col min="4349" max="4349" width="1.6640625" style="81" customWidth="1"/>
    <col min="4350" max="4353" width="9.6640625" style="81" customWidth="1"/>
    <col min="4354" max="4354" width="9" style="81" hidden="1" customWidth="1"/>
    <col min="4355" max="4355" width="1" style="81" customWidth="1"/>
    <col min="4356" max="4356" width="9" style="81" hidden="1" customWidth="1"/>
    <col min="4357" max="4359" width="9.6640625" style="81" customWidth="1"/>
    <col min="4360" max="4360" width="13.21875" style="81" customWidth="1"/>
    <col min="4361" max="4363" width="9" style="81" hidden="1" customWidth="1"/>
    <col min="4364" max="4366" width="9" style="81" customWidth="1"/>
    <col min="4367" max="4367" width="13.6640625" style="81" customWidth="1"/>
    <col min="4368" max="4602" width="9" style="81" customWidth="1"/>
    <col min="4603" max="4603" width="1.44140625" style="81" customWidth="1"/>
    <col min="4604" max="4604" width="17.109375" style="81" customWidth="1"/>
    <col min="4605" max="4605" width="1.6640625" style="81" customWidth="1"/>
    <col min="4606" max="4609" width="9.6640625" style="81" customWidth="1"/>
    <col min="4610" max="4610" width="9" style="81" hidden="1" customWidth="1"/>
    <col min="4611" max="4611" width="1" style="81" customWidth="1"/>
    <col min="4612" max="4612" width="9" style="81" hidden="1" customWidth="1"/>
    <col min="4613" max="4615" width="9.6640625" style="81" customWidth="1"/>
    <col min="4616" max="4616" width="13.21875" style="81" customWidth="1"/>
    <col min="4617" max="4619" width="9" style="81" hidden="1" customWidth="1"/>
    <col min="4620" max="4622" width="9" style="81" customWidth="1"/>
    <col min="4623" max="4623" width="13.6640625" style="81" customWidth="1"/>
    <col min="4624" max="4858" width="9" style="81" customWidth="1"/>
    <col min="4859" max="4859" width="1.44140625" style="81" customWidth="1"/>
    <col min="4860" max="4860" width="17.109375" style="81" customWidth="1"/>
    <col min="4861" max="4861" width="1.6640625" style="81" customWidth="1"/>
    <col min="4862" max="4865" width="9.6640625" style="81" customWidth="1"/>
    <col min="4866" max="4866" width="9" style="81" hidden="1" customWidth="1"/>
    <col min="4867" max="4867" width="1" style="81" customWidth="1"/>
    <col min="4868" max="4868" width="9" style="81" hidden="1" customWidth="1"/>
    <col min="4869" max="4871" width="9.6640625" style="81" customWidth="1"/>
    <col min="4872" max="4872" width="13.21875" style="81" customWidth="1"/>
    <col min="4873" max="4875" width="9" style="81" hidden="1" customWidth="1"/>
    <col min="4876" max="4878" width="9" style="81" customWidth="1"/>
    <col min="4879" max="4879" width="13.6640625" style="81" customWidth="1"/>
    <col min="4880" max="5114" width="9" style="81" customWidth="1"/>
    <col min="5115" max="5115" width="1.44140625" style="81" customWidth="1"/>
    <col min="5116" max="5116" width="17.109375" style="81" customWidth="1"/>
    <col min="5117" max="5117" width="1.6640625" style="81" customWidth="1"/>
    <col min="5118" max="5121" width="9.6640625" style="81" customWidth="1"/>
    <col min="5122" max="5122" width="9" style="81" hidden="1" customWidth="1"/>
    <col min="5123" max="5123" width="1" style="81" customWidth="1"/>
    <col min="5124" max="5124" width="9" style="81" hidden="1" customWidth="1"/>
    <col min="5125" max="5127" width="9.6640625" style="81" customWidth="1"/>
    <col min="5128" max="5128" width="13.21875" style="81" customWidth="1"/>
    <col min="5129" max="5131" width="9" style="81" hidden="1" customWidth="1"/>
    <col min="5132" max="5134" width="9" style="81" customWidth="1"/>
    <col min="5135" max="5135" width="13.6640625" style="81" customWidth="1"/>
    <col min="5136" max="5370" width="9" style="81" customWidth="1"/>
    <col min="5371" max="5371" width="1.44140625" style="81" customWidth="1"/>
    <col min="5372" max="5372" width="17.109375" style="81" customWidth="1"/>
    <col min="5373" max="5373" width="1.6640625" style="81" customWidth="1"/>
    <col min="5374" max="5377" width="9.6640625" style="81" customWidth="1"/>
    <col min="5378" max="5378" width="9" style="81" hidden="1" customWidth="1"/>
    <col min="5379" max="5379" width="1" style="81" customWidth="1"/>
    <col min="5380" max="5380" width="9" style="81" hidden="1" customWidth="1"/>
    <col min="5381" max="5383" width="9.6640625" style="81" customWidth="1"/>
    <col min="5384" max="5384" width="13.21875" style="81" customWidth="1"/>
    <col min="5385" max="5387" width="9" style="81" hidden="1" customWidth="1"/>
    <col min="5388" max="5390" width="9" style="81" customWidth="1"/>
    <col min="5391" max="5391" width="13.6640625" style="81" customWidth="1"/>
    <col min="5392" max="5626" width="9" style="81" customWidth="1"/>
    <col min="5627" max="5627" width="1.44140625" style="81" customWidth="1"/>
    <col min="5628" max="5628" width="17.109375" style="81" customWidth="1"/>
    <col min="5629" max="5629" width="1.6640625" style="81" customWidth="1"/>
    <col min="5630" max="5633" width="9.6640625" style="81" customWidth="1"/>
    <col min="5634" max="5634" width="9" style="81" hidden="1" customWidth="1"/>
    <col min="5635" max="5635" width="1" style="81" customWidth="1"/>
    <col min="5636" max="5636" width="9" style="81" hidden="1" customWidth="1"/>
    <col min="5637" max="5639" width="9.6640625" style="81" customWidth="1"/>
    <col min="5640" max="5640" width="13.21875" style="81" customWidth="1"/>
    <col min="5641" max="5643" width="9" style="81" hidden="1" customWidth="1"/>
    <col min="5644" max="5646" width="9" style="81" customWidth="1"/>
    <col min="5647" max="5647" width="13.6640625" style="81" customWidth="1"/>
    <col min="5648" max="5882" width="9" style="81" customWidth="1"/>
    <col min="5883" max="5883" width="1.44140625" style="81" customWidth="1"/>
    <col min="5884" max="5884" width="17.109375" style="81" customWidth="1"/>
    <col min="5885" max="5885" width="1.6640625" style="81" customWidth="1"/>
    <col min="5886" max="5889" width="9.6640625" style="81" customWidth="1"/>
    <col min="5890" max="5890" width="9" style="81" hidden="1" customWidth="1"/>
    <col min="5891" max="5891" width="1" style="81" customWidth="1"/>
    <col min="5892" max="5892" width="9" style="81" hidden="1" customWidth="1"/>
    <col min="5893" max="5895" width="9.6640625" style="81" customWidth="1"/>
    <col min="5896" max="5896" width="13.21875" style="81" customWidth="1"/>
    <col min="5897" max="5899" width="9" style="81" hidden="1" customWidth="1"/>
    <col min="5900" max="5902" width="9" style="81" customWidth="1"/>
    <col min="5903" max="5903" width="13.6640625" style="81" customWidth="1"/>
    <col min="5904" max="6138" width="9" style="81" customWidth="1"/>
    <col min="6139" max="6139" width="1.44140625" style="81" customWidth="1"/>
    <col min="6140" max="6140" width="17.109375" style="81" customWidth="1"/>
    <col min="6141" max="6141" width="1.6640625" style="81" customWidth="1"/>
    <col min="6142" max="6145" width="9.6640625" style="81" customWidth="1"/>
    <col min="6146" max="6146" width="9" style="81" hidden="1" customWidth="1"/>
    <col min="6147" max="6147" width="1" style="81" customWidth="1"/>
    <col min="6148" max="6148" width="9" style="81" hidden="1" customWidth="1"/>
    <col min="6149" max="6151" width="9.6640625" style="81" customWidth="1"/>
    <col min="6152" max="6152" width="13.21875" style="81" customWidth="1"/>
    <col min="6153" max="6155" width="9" style="81" hidden="1" customWidth="1"/>
    <col min="6156" max="6158" width="9" style="81" customWidth="1"/>
    <col min="6159" max="6159" width="13.6640625" style="81" customWidth="1"/>
    <col min="6160" max="6394" width="9" style="81" customWidth="1"/>
    <col min="6395" max="6395" width="1.44140625" style="81" customWidth="1"/>
    <col min="6396" max="6396" width="17.109375" style="81" customWidth="1"/>
    <col min="6397" max="6397" width="1.6640625" style="81" customWidth="1"/>
    <col min="6398" max="6401" width="9.6640625" style="81" customWidth="1"/>
    <col min="6402" max="6402" width="9" style="81" hidden="1" customWidth="1"/>
    <col min="6403" max="6403" width="1" style="81" customWidth="1"/>
    <col min="6404" max="6404" width="9" style="81" hidden="1" customWidth="1"/>
    <col min="6405" max="6407" width="9.6640625" style="81" customWidth="1"/>
    <col min="6408" max="6408" width="13.21875" style="81" customWidth="1"/>
    <col min="6409" max="6411" width="9" style="81" hidden="1" customWidth="1"/>
    <col min="6412" max="6414" width="9" style="81" customWidth="1"/>
    <col min="6415" max="6415" width="13.6640625" style="81" customWidth="1"/>
    <col min="6416" max="6650" width="9" style="81" customWidth="1"/>
    <col min="6651" max="6651" width="1.44140625" style="81" customWidth="1"/>
    <col min="6652" max="6652" width="17.109375" style="81" customWidth="1"/>
    <col min="6653" max="6653" width="1.6640625" style="81" customWidth="1"/>
    <col min="6654" max="6657" width="9.6640625" style="81" customWidth="1"/>
    <col min="6658" max="6658" width="9" style="81" hidden="1" customWidth="1"/>
    <col min="6659" max="6659" width="1" style="81" customWidth="1"/>
    <col min="6660" max="6660" width="9" style="81" hidden="1" customWidth="1"/>
    <col min="6661" max="6663" width="9.6640625" style="81" customWidth="1"/>
    <col min="6664" max="6664" width="13.21875" style="81" customWidth="1"/>
    <col min="6665" max="6667" width="9" style="81" hidden="1" customWidth="1"/>
    <col min="6668" max="6670" width="9" style="81" customWidth="1"/>
    <col min="6671" max="6671" width="13.6640625" style="81" customWidth="1"/>
    <col min="6672" max="6906" width="9" style="81" customWidth="1"/>
    <col min="6907" max="6907" width="1.44140625" style="81" customWidth="1"/>
    <col min="6908" max="6908" width="17.109375" style="81" customWidth="1"/>
    <col min="6909" max="6909" width="1.6640625" style="81" customWidth="1"/>
    <col min="6910" max="6913" width="9.6640625" style="81" customWidth="1"/>
    <col min="6914" max="6914" width="9" style="81" hidden="1" customWidth="1"/>
    <col min="6915" max="6915" width="1" style="81" customWidth="1"/>
    <col min="6916" max="6916" width="9" style="81" hidden="1" customWidth="1"/>
    <col min="6917" max="6919" width="9.6640625" style="81" customWidth="1"/>
    <col min="6920" max="6920" width="13.21875" style="81" customWidth="1"/>
    <col min="6921" max="6923" width="9" style="81" hidden="1" customWidth="1"/>
    <col min="6924" max="6926" width="9" style="81" customWidth="1"/>
    <col min="6927" max="6927" width="13.6640625" style="81" customWidth="1"/>
    <col min="6928" max="7162" width="9" style="81" customWidth="1"/>
    <col min="7163" max="7163" width="1.44140625" style="81" customWidth="1"/>
    <col min="7164" max="7164" width="17.109375" style="81" customWidth="1"/>
    <col min="7165" max="7165" width="1.6640625" style="81" customWidth="1"/>
    <col min="7166" max="7169" width="9.6640625" style="81" customWidth="1"/>
    <col min="7170" max="7170" width="9" style="81" hidden="1" customWidth="1"/>
    <col min="7171" max="7171" width="1" style="81" customWidth="1"/>
    <col min="7172" max="7172" width="9" style="81" hidden="1" customWidth="1"/>
    <col min="7173" max="7175" width="9.6640625" style="81" customWidth="1"/>
    <col min="7176" max="7176" width="13.21875" style="81" customWidth="1"/>
    <col min="7177" max="7179" width="9" style="81" hidden="1" customWidth="1"/>
    <col min="7180" max="7182" width="9" style="81" customWidth="1"/>
    <col min="7183" max="7183" width="13.6640625" style="81" customWidth="1"/>
    <col min="7184" max="7418" width="9" style="81" customWidth="1"/>
    <col min="7419" max="7419" width="1.44140625" style="81" customWidth="1"/>
    <col min="7420" max="7420" width="17.109375" style="81" customWidth="1"/>
    <col min="7421" max="7421" width="1.6640625" style="81" customWidth="1"/>
    <col min="7422" max="7425" width="9.6640625" style="81" customWidth="1"/>
    <col min="7426" max="7426" width="9" style="81" hidden="1" customWidth="1"/>
    <col min="7427" max="7427" width="1" style="81" customWidth="1"/>
    <col min="7428" max="7428" width="9" style="81" hidden="1" customWidth="1"/>
    <col min="7429" max="7431" width="9.6640625" style="81" customWidth="1"/>
    <col min="7432" max="7432" width="13.21875" style="81" customWidth="1"/>
    <col min="7433" max="7435" width="9" style="81" hidden="1" customWidth="1"/>
    <col min="7436" max="7438" width="9" style="81" customWidth="1"/>
    <col min="7439" max="7439" width="13.6640625" style="81" customWidth="1"/>
    <col min="7440" max="7674" width="9" style="81" customWidth="1"/>
    <col min="7675" max="7675" width="1.44140625" style="81" customWidth="1"/>
    <col min="7676" max="7676" width="17.109375" style="81" customWidth="1"/>
    <col min="7677" max="7677" width="1.6640625" style="81" customWidth="1"/>
    <col min="7678" max="7681" width="9.6640625" style="81" customWidth="1"/>
    <col min="7682" max="7682" width="9" style="81" hidden="1" customWidth="1"/>
    <col min="7683" max="7683" width="1" style="81" customWidth="1"/>
    <col min="7684" max="7684" width="9" style="81" hidden="1" customWidth="1"/>
    <col min="7685" max="7687" width="9.6640625" style="81" customWidth="1"/>
    <col min="7688" max="7688" width="13.21875" style="81" customWidth="1"/>
    <col min="7689" max="7691" width="9" style="81" hidden="1" customWidth="1"/>
    <col min="7692" max="7694" width="9" style="81" customWidth="1"/>
    <col min="7695" max="7695" width="13.6640625" style="81" customWidth="1"/>
    <col min="7696" max="7930" width="9" style="81" customWidth="1"/>
    <col min="7931" max="7931" width="1.44140625" style="81" customWidth="1"/>
    <col min="7932" max="7932" width="17.109375" style="81" customWidth="1"/>
    <col min="7933" max="7933" width="1.6640625" style="81" customWidth="1"/>
    <col min="7934" max="7937" width="9.6640625" style="81" customWidth="1"/>
    <col min="7938" max="7938" width="9" style="81" hidden="1" customWidth="1"/>
    <col min="7939" max="7939" width="1" style="81" customWidth="1"/>
    <col min="7940" max="7940" width="9" style="81" hidden="1" customWidth="1"/>
    <col min="7941" max="7943" width="9.6640625" style="81" customWidth="1"/>
    <col min="7944" max="7944" width="13.21875" style="81" customWidth="1"/>
    <col min="7945" max="7947" width="9" style="81" hidden="1" customWidth="1"/>
    <col min="7948" max="7950" width="9" style="81" customWidth="1"/>
    <col min="7951" max="7951" width="13.6640625" style="81" customWidth="1"/>
    <col min="7952" max="8186" width="9" style="81" customWidth="1"/>
    <col min="8187" max="8187" width="1.44140625" style="81" customWidth="1"/>
    <col min="8188" max="8188" width="17.109375" style="81" customWidth="1"/>
    <col min="8189" max="8189" width="1.6640625" style="81" customWidth="1"/>
    <col min="8190" max="8193" width="9.6640625" style="81" customWidth="1"/>
    <col min="8194" max="8194" width="9" style="81" hidden="1" customWidth="1"/>
    <col min="8195" max="8195" width="1" style="81" customWidth="1"/>
    <col min="8196" max="8196" width="9" style="81" hidden="1" customWidth="1"/>
    <col min="8197" max="8199" width="9.6640625" style="81" customWidth="1"/>
    <col min="8200" max="8200" width="13.21875" style="81" customWidth="1"/>
    <col min="8201" max="8203" width="9" style="81" hidden="1" customWidth="1"/>
    <col min="8204" max="8206" width="9" style="81" customWidth="1"/>
    <col min="8207" max="8207" width="13.6640625" style="81" customWidth="1"/>
    <col min="8208" max="8442" width="9" style="81" customWidth="1"/>
    <col min="8443" max="8443" width="1.44140625" style="81" customWidth="1"/>
    <col min="8444" max="8444" width="17.109375" style="81" customWidth="1"/>
    <col min="8445" max="8445" width="1.6640625" style="81" customWidth="1"/>
    <col min="8446" max="8449" width="9.6640625" style="81" customWidth="1"/>
    <col min="8450" max="8450" width="9" style="81" hidden="1" customWidth="1"/>
    <col min="8451" max="8451" width="1" style="81" customWidth="1"/>
    <col min="8452" max="8452" width="9" style="81" hidden="1" customWidth="1"/>
    <col min="8453" max="8455" width="9.6640625" style="81" customWidth="1"/>
    <col min="8456" max="8456" width="13.21875" style="81" customWidth="1"/>
    <col min="8457" max="8459" width="9" style="81" hidden="1" customWidth="1"/>
    <col min="8460" max="8462" width="9" style="81" customWidth="1"/>
    <col min="8463" max="8463" width="13.6640625" style="81" customWidth="1"/>
    <col min="8464" max="8698" width="9" style="81" customWidth="1"/>
    <col min="8699" max="8699" width="1.44140625" style="81" customWidth="1"/>
    <col min="8700" max="8700" width="17.109375" style="81" customWidth="1"/>
    <col min="8701" max="8701" width="1.6640625" style="81" customWidth="1"/>
    <col min="8702" max="8705" width="9.6640625" style="81" customWidth="1"/>
    <col min="8706" max="8706" width="9" style="81" hidden="1" customWidth="1"/>
    <col min="8707" max="8707" width="1" style="81" customWidth="1"/>
    <col min="8708" max="8708" width="9" style="81" hidden="1" customWidth="1"/>
    <col min="8709" max="8711" width="9.6640625" style="81" customWidth="1"/>
    <col min="8712" max="8712" width="13.21875" style="81" customWidth="1"/>
    <col min="8713" max="8715" width="9" style="81" hidden="1" customWidth="1"/>
    <col min="8716" max="8718" width="9" style="81" customWidth="1"/>
    <col min="8719" max="8719" width="13.6640625" style="81" customWidth="1"/>
    <col min="8720" max="8954" width="9" style="81" customWidth="1"/>
    <col min="8955" max="8955" width="1.44140625" style="81" customWidth="1"/>
    <col min="8956" max="8956" width="17.109375" style="81" customWidth="1"/>
    <col min="8957" max="8957" width="1.6640625" style="81" customWidth="1"/>
    <col min="8958" max="8961" width="9.6640625" style="81" customWidth="1"/>
    <col min="8962" max="8962" width="9" style="81" hidden="1" customWidth="1"/>
    <col min="8963" max="8963" width="1" style="81" customWidth="1"/>
    <col min="8964" max="8964" width="9" style="81" hidden="1" customWidth="1"/>
    <col min="8965" max="8967" width="9.6640625" style="81" customWidth="1"/>
    <col min="8968" max="8968" width="13.21875" style="81" customWidth="1"/>
    <col min="8969" max="8971" width="9" style="81" hidden="1" customWidth="1"/>
    <col min="8972" max="8974" width="9" style="81" customWidth="1"/>
    <col min="8975" max="8975" width="13.6640625" style="81" customWidth="1"/>
    <col min="8976" max="9210" width="9" style="81" customWidth="1"/>
    <col min="9211" max="9211" width="1.44140625" style="81" customWidth="1"/>
    <col min="9212" max="9212" width="17.109375" style="81" customWidth="1"/>
    <col min="9213" max="9213" width="1.6640625" style="81" customWidth="1"/>
    <col min="9214" max="9217" width="9.6640625" style="81" customWidth="1"/>
    <col min="9218" max="9218" width="9" style="81" hidden="1" customWidth="1"/>
    <col min="9219" max="9219" width="1" style="81" customWidth="1"/>
    <col min="9220" max="9220" width="9" style="81" hidden="1" customWidth="1"/>
    <col min="9221" max="9223" width="9.6640625" style="81" customWidth="1"/>
    <col min="9224" max="9224" width="13.21875" style="81" customWidth="1"/>
    <col min="9225" max="9227" width="9" style="81" hidden="1" customWidth="1"/>
    <col min="9228" max="9230" width="9" style="81" customWidth="1"/>
    <col min="9231" max="9231" width="13.6640625" style="81" customWidth="1"/>
    <col min="9232" max="9466" width="9" style="81" customWidth="1"/>
    <col min="9467" max="9467" width="1.44140625" style="81" customWidth="1"/>
    <col min="9468" max="9468" width="17.109375" style="81" customWidth="1"/>
    <col min="9469" max="9469" width="1.6640625" style="81" customWidth="1"/>
    <col min="9470" max="9473" width="9.6640625" style="81" customWidth="1"/>
    <col min="9474" max="9474" width="9" style="81" hidden="1" customWidth="1"/>
    <col min="9475" max="9475" width="1" style="81" customWidth="1"/>
    <col min="9476" max="9476" width="9" style="81" hidden="1" customWidth="1"/>
    <col min="9477" max="9479" width="9.6640625" style="81" customWidth="1"/>
    <col min="9480" max="9480" width="13.21875" style="81" customWidth="1"/>
    <col min="9481" max="9483" width="9" style="81" hidden="1" customWidth="1"/>
    <col min="9484" max="9486" width="9" style="81" customWidth="1"/>
    <col min="9487" max="9487" width="13.6640625" style="81" customWidth="1"/>
    <col min="9488" max="9722" width="9" style="81" customWidth="1"/>
    <col min="9723" max="9723" width="1.44140625" style="81" customWidth="1"/>
    <col min="9724" max="9724" width="17.109375" style="81" customWidth="1"/>
    <col min="9725" max="9725" width="1.6640625" style="81" customWidth="1"/>
    <col min="9726" max="9729" width="9.6640625" style="81" customWidth="1"/>
    <col min="9730" max="9730" width="9" style="81" hidden="1" customWidth="1"/>
    <col min="9731" max="9731" width="1" style="81" customWidth="1"/>
    <col min="9732" max="9732" width="9" style="81" hidden="1" customWidth="1"/>
    <col min="9733" max="9735" width="9.6640625" style="81" customWidth="1"/>
    <col min="9736" max="9736" width="13.21875" style="81" customWidth="1"/>
    <col min="9737" max="9739" width="9" style="81" hidden="1" customWidth="1"/>
    <col min="9740" max="9742" width="9" style="81" customWidth="1"/>
    <col min="9743" max="9743" width="13.6640625" style="81" customWidth="1"/>
    <col min="9744" max="9978" width="9" style="81" customWidth="1"/>
    <col min="9979" max="9979" width="1.44140625" style="81" customWidth="1"/>
    <col min="9980" max="9980" width="17.109375" style="81" customWidth="1"/>
    <col min="9981" max="9981" width="1.6640625" style="81" customWidth="1"/>
    <col min="9982" max="9985" width="9.6640625" style="81" customWidth="1"/>
    <col min="9986" max="9986" width="9" style="81" hidden="1" customWidth="1"/>
    <col min="9987" max="9987" width="1" style="81" customWidth="1"/>
    <col min="9988" max="9988" width="9" style="81" hidden="1" customWidth="1"/>
    <col min="9989" max="9991" width="9.6640625" style="81" customWidth="1"/>
    <col min="9992" max="9992" width="13.21875" style="81" customWidth="1"/>
    <col min="9993" max="9995" width="9" style="81" hidden="1" customWidth="1"/>
    <col min="9996" max="9998" width="9" style="81" customWidth="1"/>
    <col min="9999" max="9999" width="13.6640625" style="81" customWidth="1"/>
    <col min="10000" max="10234" width="9" style="81" customWidth="1"/>
    <col min="10235" max="10235" width="1.44140625" style="81" customWidth="1"/>
    <col min="10236" max="10236" width="17.109375" style="81" customWidth="1"/>
    <col min="10237" max="10237" width="1.6640625" style="81" customWidth="1"/>
    <col min="10238" max="10241" width="9.6640625" style="81" customWidth="1"/>
    <col min="10242" max="10242" width="9" style="81" hidden="1" customWidth="1"/>
    <col min="10243" max="10243" width="1" style="81" customWidth="1"/>
    <col min="10244" max="10244" width="9" style="81" hidden="1" customWidth="1"/>
    <col min="10245" max="10247" width="9.6640625" style="81" customWidth="1"/>
    <col min="10248" max="10248" width="13.21875" style="81" customWidth="1"/>
    <col min="10249" max="10251" width="9" style="81" hidden="1" customWidth="1"/>
    <col min="10252" max="10254" width="9" style="81" customWidth="1"/>
    <col min="10255" max="10255" width="13.6640625" style="81" customWidth="1"/>
    <col min="10256" max="10490" width="9" style="81" customWidth="1"/>
    <col min="10491" max="10491" width="1.44140625" style="81" customWidth="1"/>
    <col min="10492" max="10492" width="17.109375" style="81" customWidth="1"/>
    <col min="10493" max="10493" width="1.6640625" style="81" customWidth="1"/>
    <col min="10494" max="10497" width="9.6640625" style="81" customWidth="1"/>
    <col min="10498" max="10498" width="9" style="81" hidden="1" customWidth="1"/>
    <col min="10499" max="10499" width="1" style="81" customWidth="1"/>
    <col min="10500" max="10500" width="9" style="81" hidden="1" customWidth="1"/>
    <col min="10501" max="10503" width="9.6640625" style="81" customWidth="1"/>
    <col min="10504" max="10504" width="13.21875" style="81" customWidth="1"/>
    <col min="10505" max="10507" width="9" style="81" hidden="1" customWidth="1"/>
    <col min="10508" max="10510" width="9" style="81" customWidth="1"/>
    <col min="10511" max="10511" width="13.6640625" style="81" customWidth="1"/>
    <col min="10512" max="10746" width="9" style="81" customWidth="1"/>
    <col min="10747" max="10747" width="1.44140625" style="81" customWidth="1"/>
    <col min="10748" max="10748" width="17.109375" style="81" customWidth="1"/>
    <col min="10749" max="10749" width="1.6640625" style="81" customWidth="1"/>
    <col min="10750" max="10753" width="9.6640625" style="81" customWidth="1"/>
    <col min="10754" max="10754" width="9" style="81" hidden="1" customWidth="1"/>
    <col min="10755" max="10755" width="1" style="81" customWidth="1"/>
    <col min="10756" max="10756" width="9" style="81" hidden="1" customWidth="1"/>
    <col min="10757" max="10759" width="9.6640625" style="81" customWidth="1"/>
    <col min="10760" max="10760" width="13.21875" style="81" customWidth="1"/>
    <col min="10761" max="10763" width="9" style="81" hidden="1" customWidth="1"/>
    <col min="10764" max="10766" width="9" style="81" customWidth="1"/>
    <col min="10767" max="10767" width="13.6640625" style="81" customWidth="1"/>
    <col min="10768" max="11002" width="9" style="81" customWidth="1"/>
    <col min="11003" max="11003" width="1.44140625" style="81" customWidth="1"/>
    <col min="11004" max="11004" width="17.109375" style="81" customWidth="1"/>
    <col min="11005" max="11005" width="1.6640625" style="81" customWidth="1"/>
    <col min="11006" max="11009" width="9.6640625" style="81" customWidth="1"/>
    <col min="11010" max="11010" width="9" style="81" hidden="1" customWidth="1"/>
    <col min="11011" max="11011" width="1" style="81" customWidth="1"/>
    <col min="11012" max="11012" width="9" style="81" hidden="1" customWidth="1"/>
    <col min="11013" max="11015" width="9.6640625" style="81" customWidth="1"/>
    <col min="11016" max="11016" width="13.21875" style="81" customWidth="1"/>
    <col min="11017" max="11019" width="9" style="81" hidden="1" customWidth="1"/>
    <col min="11020" max="11022" width="9" style="81" customWidth="1"/>
    <col min="11023" max="11023" width="13.6640625" style="81" customWidth="1"/>
    <col min="11024" max="11258" width="9" style="81" customWidth="1"/>
    <col min="11259" max="11259" width="1.44140625" style="81" customWidth="1"/>
    <col min="11260" max="11260" width="17.109375" style="81" customWidth="1"/>
    <col min="11261" max="11261" width="1.6640625" style="81" customWidth="1"/>
    <col min="11262" max="11265" width="9.6640625" style="81" customWidth="1"/>
    <col min="11266" max="11266" width="9" style="81" hidden="1" customWidth="1"/>
    <col min="11267" max="11267" width="1" style="81" customWidth="1"/>
    <col min="11268" max="11268" width="9" style="81" hidden="1" customWidth="1"/>
    <col min="11269" max="11271" width="9.6640625" style="81" customWidth="1"/>
    <col min="11272" max="11272" width="13.21875" style="81" customWidth="1"/>
    <col min="11273" max="11275" width="9" style="81" hidden="1" customWidth="1"/>
    <col min="11276" max="11278" width="9" style="81" customWidth="1"/>
    <col min="11279" max="11279" width="13.6640625" style="81" customWidth="1"/>
    <col min="11280" max="11514" width="9" style="81" customWidth="1"/>
    <col min="11515" max="11515" width="1.44140625" style="81" customWidth="1"/>
    <col min="11516" max="11516" width="17.109375" style="81" customWidth="1"/>
    <col min="11517" max="11517" width="1.6640625" style="81" customWidth="1"/>
    <col min="11518" max="11521" width="9.6640625" style="81" customWidth="1"/>
    <col min="11522" max="11522" width="9" style="81" hidden="1" customWidth="1"/>
    <col min="11523" max="11523" width="1" style="81" customWidth="1"/>
    <col min="11524" max="11524" width="9" style="81" hidden="1" customWidth="1"/>
    <col min="11525" max="11527" width="9.6640625" style="81" customWidth="1"/>
    <col min="11528" max="11528" width="13.21875" style="81" customWidth="1"/>
    <col min="11529" max="11531" width="9" style="81" hidden="1" customWidth="1"/>
    <col min="11532" max="11534" width="9" style="81" customWidth="1"/>
    <col min="11535" max="11535" width="13.6640625" style="81" customWidth="1"/>
    <col min="11536" max="11770" width="9" style="81" customWidth="1"/>
    <col min="11771" max="11771" width="1.44140625" style="81" customWidth="1"/>
    <col min="11772" max="11772" width="17.109375" style="81" customWidth="1"/>
    <col min="11773" max="11773" width="1.6640625" style="81" customWidth="1"/>
    <col min="11774" max="11777" width="9.6640625" style="81" customWidth="1"/>
    <col min="11778" max="11778" width="9" style="81" hidden="1" customWidth="1"/>
    <col min="11779" max="11779" width="1" style="81" customWidth="1"/>
    <col min="11780" max="11780" width="9" style="81" hidden="1" customWidth="1"/>
    <col min="11781" max="11783" width="9.6640625" style="81" customWidth="1"/>
    <col min="11784" max="11784" width="13.21875" style="81" customWidth="1"/>
    <col min="11785" max="11787" width="9" style="81" hidden="1" customWidth="1"/>
    <col min="11788" max="11790" width="9" style="81" customWidth="1"/>
    <col min="11791" max="11791" width="13.6640625" style="81" customWidth="1"/>
    <col min="11792" max="12026" width="9" style="81" customWidth="1"/>
    <col min="12027" max="12027" width="1.44140625" style="81" customWidth="1"/>
    <col min="12028" max="12028" width="17.109375" style="81" customWidth="1"/>
    <col min="12029" max="12029" width="1.6640625" style="81" customWidth="1"/>
    <col min="12030" max="12033" width="9.6640625" style="81" customWidth="1"/>
    <col min="12034" max="12034" width="9" style="81" hidden="1" customWidth="1"/>
    <col min="12035" max="12035" width="1" style="81" customWidth="1"/>
    <col min="12036" max="12036" width="9" style="81" hidden="1" customWidth="1"/>
    <col min="12037" max="12039" width="9.6640625" style="81" customWidth="1"/>
    <col min="12040" max="12040" width="13.21875" style="81" customWidth="1"/>
    <col min="12041" max="12043" width="9" style="81" hidden="1" customWidth="1"/>
    <col min="12044" max="12046" width="9" style="81" customWidth="1"/>
    <col min="12047" max="12047" width="13.6640625" style="81" customWidth="1"/>
    <col min="12048" max="12282" width="9" style="81" customWidth="1"/>
    <col min="12283" max="12283" width="1.44140625" style="81" customWidth="1"/>
    <col min="12284" max="12284" width="17.109375" style="81" customWidth="1"/>
    <col min="12285" max="12285" width="1.6640625" style="81" customWidth="1"/>
    <col min="12286" max="12289" width="9.6640625" style="81" customWidth="1"/>
    <col min="12290" max="12290" width="9" style="81" hidden="1" customWidth="1"/>
    <col min="12291" max="12291" width="1" style="81" customWidth="1"/>
    <col min="12292" max="12292" width="9" style="81" hidden="1" customWidth="1"/>
    <col min="12293" max="12295" width="9.6640625" style="81" customWidth="1"/>
    <col min="12296" max="12296" width="13.21875" style="81" customWidth="1"/>
    <col min="12297" max="12299" width="9" style="81" hidden="1" customWidth="1"/>
    <col min="12300" max="12302" width="9" style="81" customWidth="1"/>
    <col min="12303" max="12303" width="13.6640625" style="81" customWidth="1"/>
    <col min="12304" max="12538" width="9" style="81" customWidth="1"/>
    <col min="12539" max="12539" width="1.44140625" style="81" customWidth="1"/>
    <col min="12540" max="12540" width="17.109375" style="81" customWidth="1"/>
    <col min="12541" max="12541" width="1.6640625" style="81" customWidth="1"/>
    <col min="12542" max="12545" width="9.6640625" style="81" customWidth="1"/>
    <col min="12546" max="12546" width="9" style="81" hidden="1" customWidth="1"/>
    <col min="12547" max="12547" width="1" style="81" customWidth="1"/>
    <col min="12548" max="12548" width="9" style="81" hidden="1" customWidth="1"/>
    <col min="12549" max="12551" width="9.6640625" style="81" customWidth="1"/>
    <col min="12552" max="12552" width="13.21875" style="81" customWidth="1"/>
    <col min="12553" max="12555" width="9" style="81" hidden="1" customWidth="1"/>
    <col min="12556" max="12558" width="9" style="81" customWidth="1"/>
    <col min="12559" max="12559" width="13.6640625" style="81" customWidth="1"/>
    <col min="12560" max="12794" width="9" style="81" customWidth="1"/>
    <col min="12795" max="12795" width="1.44140625" style="81" customWidth="1"/>
    <col min="12796" max="12796" width="17.109375" style="81" customWidth="1"/>
    <col min="12797" max="12797" width="1.6640625" style="81" customWidth="1"/>
    <col min="12798" max="12801" width="9.6640625" style="81" customWidth="1"/>
    <col min="12802" max="12802" width="9" style="81" hidden="1" customWidth="1"/>
    <col min="12803" max="12803" width="1" style="81" customWidth="1"/>
    <col min="12804" max="12804" width="9" style="81" hidden="1" customWidth="1"/>
    <col min="12805" max="12807" width="9.6640625" style="81" customWidth="1"/>
    <col min="12808" max="12808" width="13.21875" style="81" customWidth="1"/>
    <col min="12809" max="12811" width="9" style="81" hidden="1" customWidth="1"/>
    <col min="12812" max="12814" width="9" style="81" customWidth="1"/>
    <col min="12815" max="12815" width="13.6640625" style="81" customWidth="1"/>
    <col min="12816" max="13050" width="9" style="81" customWidth="1"/>
    <col min="13051" max="13051" width="1.44140625" style="81" customWidth="1"/>
    <col min="13052" max="13052" width="17.109375" style="81" customWidth="1"/>
    <col min="13053" max="13053" width="1.6640625" style="81" customWidth="1"/>
    <col min="13054" max="13057" width="9.6640625" style="81" customWidth="1"/>
    <col min="13058" max="13058" width="9" style="81" hidden="1" customWidth="1"/>
    <col min="13059" max="13059" width="1" style="81" customWidth="1"/>
    <col min="13060" max="13060" width="9" style="81" hidden="1" customWidth="1"/>
    <col min="13061" max="13063" width="9.6640625" style="81" customWidth="1"/>
    <col min="13064" max="13064" width="13.21875" style="81" customWidth="1"/>
    <col min="13065" max="13067" width="9" style="81" hidden="1" customWidth="1"/>
    <col min="13068" max="13070" width="9" style="81" customWidth="1"/>
    <col min="13071" max="13071" width="13.6640625" style="81" customWidth="1"/>
    <col min="13072" max="13306" width="9" style="81" customWidth="1"/>
    <col min="13307" max="13307" width="1.44140625" style="81" customWidth="1"/>
    <col min="13308" max="13308" width="17.109375" style="81" customWidth="1"/>
    <col min="13309" max="13309" width="1.6640625" style="81" customWidth="1"/>
    <col min="13310" max="13313" width="9.6640625" style="81" customWidth="1"/>
    <col min="13314" max="13314" width="9" style="81" hidden="1" customWidth="1"/>
    <col min="13315" max="13315" width="1" style="81" customWidth="1"/>
    <col min="13316" max="13316" width="9" style="81" hidden="1" customWidth="1"/>
    <col min="13317" max="13319" width="9.6640625" style="81" customWidth="1"/>
    <col min="13320" max="13320" width="13.21875" style="81" customWidth="1"/>
    <col min="13321" max="13323" width="9" style="81" hidden="1" customWidth="1"/>
    <col min="13324" max="13326" width="9" style="81" customWidth="1"/>
    <col min="13327" max="13327" width="13.6640625" style="81" customWidth="1"/>
    <col min="13328" max="13562" width="9" style="81" customWidth="1"/>
    <col min="13563" max="13563" width="1.44140625" style="81" customWidth="1"/>
    <col min="13564" max="13564" width="17.109375" style="81" customWidth="1"/>
    <col min="13565" max="13565" width="1.6640625" style="81" customWidth="1"/>
    <col min="13566" max="13569" width="9.6640625" style="81" customWidth="1"/>
    <col min="13570" max="13570" width="9" style="81" hidden="1" customWidth="1"/>
    <col min="13571" max="13571" width="1" style="81" customWidth="1"/>
    <col min="13572" max="13572" width="9" style="81" hidden="1" customWidth="1"/>
    <col min="13573" max="13575" width="9.6640625" style="81" customWidth="1"/>
    <col min="13576" max="13576" width="13.21875" style="81" customWidth="1"/>
    <col min="13577" max="13579" width="9" style="81" hidden="1" customWidth="1"/>
    <col min="13580" max="13582" width="9" style="81" customWidth="1"/>
    <col min="13583" max="13583" width="13.6640625" style="81" customWidth="1"/>
    <col min="13584" max="13818" width="9" style="81" customWidth="1"/>
    <col min="13819" max="13819" width="1.44140625" style="81" customWidth="1"/>
    <col min="13820" max="13820" width="17.109375" style="81" customWidth="1"/>
    <col min="13821" max="13821" width="1.6640625" style="81" customWidth="1"/>
    <col min="13822" max="13825" width="9.6640625" style="81" customWidth="1"/>
    <col min="13826" max="13826" width="9" style="81" hidden="1" customWidth="1"/>
    <col min="13827" max="13827" width="1" style="81" customWidth="1"/>
    <col min="13828" max="13828" width="9" style="81" hidden="1" customWidth="1"/>
    <col min="13829" max="13831" width="9.6640625" style="81" customWidth="1"/>
    <col min="13832" max="13832" width="13.21875" style="81" customWidth="1"/>
    <col min="13833" max="13835" width="9" style="81" hidden="1" customWidth="1"/>
    <col min="13836" max="13838" width="9" style="81" customWidth="1"/>
    <col min="13839" max="13839" width="13.6640625" style="81" customWidth="1"/>
    <col min="13840" max="14074" width="9" style="81" customWidth="1"/>
    <col min="14075" max="14075" width="1.44140625" style="81" customWidth="1"/>
    <col min="14076" max="14076" width="17.109375" style="81" customWidth="1"/>
    <col min="14077" max="14077" width="1.6640625" style="81" customWidth="1"/>
    <col min="14078" max="14081" width="9.6640625" style="81" customWidth="1"/>
    <col min="14082" max="14082" width="9" style="81" hidden="1" customWidth="1"/>
    <col min="14083" max="14083" width="1" style="81" customWidth="1"/>
    <col min="14084" max="14084" width="9" style="81" hidden="1" customWidth="1"/>
    <col min="14085" max="14087" width="9.6640625" style="81" customWidth="1"/>
    <col min="14088" max="14088" width="13.21875" style="81" customWidth="1"/>
    <col min="14089" max="14091" width="9" style="81" hidden="1" customWidth="1"/>
    <col min="14092" max="14094" width="9" style="81" customWidth="1"/>
    <col min="14095" max="14095" width="13.6640625" style="81" customWidth="1"/>
    <col min="14096" max="14330" width="9" style="81" customWidth="1"/>
    <col min="14331" max="14331" width="1.44140625" style="81" customWidth="1"/>
    <col min="14332" max="14332" width="17.109375" style="81" customWidth="1"/>
    <col min="14333" max="14333" width="1.6640625" style="81" customWidth="1"/>
    <col min="14334" max="14337" width="9.6640625" style="81" customWidth="1"/>
    <col min="14338" max="14338" width="9" style="81" hidden="1" customWidth="1"/>
    <col min="14339" max="14339" width="1" style="81" customWidth="1"/>
    <col min="14340" max="14340" width="9" style="81" hidden="1" customWidth="1"/>
    <col min="14341" max="14343" width="9.6640625" style="81" customWidth="1"/>
    <col min="14344" max="14344" width="13.21875" style="81" customWidth="1"/>
    <col min="14345" max="14347" width="9" style="81" hidden="1" customWidth="1"/>
    <col min="14348" max="14350" width="9" style="81" customWidth="1"/>
    <col min="14351" max="14351" width="13.6640625" style="81" customWidth="1"/>
    <col min="14352" max="14586" width="9" style="81" customWidth="1"/>
    <col min="14587" max="14587" width="1.44140625" style="81" customWidth="1"/>
    <col min="14588" max="14588" width="17.109375" style="81" customWidth="1"/>
    <col min="14589" max="14589" width="1.6640625" style="81" customWidth="1"/>
    <col min="14590" max="14593" width="9.6640625" style="81" customWidth="1"/>
    <col min="14594" max="14594" width="9" style="81" hidden="1" customWidth="1"/>
    <col min="14595" max="14595" width="1" style="81" customWidth="1"/>
    <col min="14596" max="14596" width="9" style="81" hidden="1" customWidth="1"/>
    <col min="14597" max="14599" width="9.6640625" style="81" customWidth="1"/>
    <col min="14600" max="14600" width="13.21875" style="81" customWidth="1"/>
    <col min="14601" max="14603" width="9" style="81" hidden="1" customWidth="1"/>
    <col min="14604" max="14606" width="9" style="81" customWidth="1"/>
    <col min="14607" max="14607" width="13.6640625" style="81" customWidth="1"/>
    <col min="14608" max="14842" width="9" style="81" customWidth="1"/>
    <col min="14843" max="14843" width="1.44140625" style="81" customWidth="1"/>
    <col min="14844" max="14844" width="17.109375" style="81" customWidth="1"/>
    <col min="14845" max="14845" width="1.6640625" style="81" customWidth="1"/>
    <col min="14846" max="14849" width="9.6640625" style="81" customWidth="1"/>
    <col min="14850" max="14850" width="9" style="81" hidden="1" customWidth="1"/>
    <col min="14851" max="14851" width="1" style="81" customWidth="1"/>
    <col min="14852" max="14852" width="9" style="81" hidden="1" customWidth="1"/>
    <col min="14853" max="14855" width="9.6640625" style="81" customWidth="1"/>
    <col min="14856" max="14856" width="13.21875" style="81" customWidth="1"/>
    <col min="14857" max="14859" width="9" style="81" hidden="1" customWidth="1"/>
    <col min="14860" max="14862" width="9" style="81" customWidth="1"/>
    <col min="14863" max="14863" width="13.6640625" style="81" customWidth="1"/>
    <col min="14864" max="15098" width="9" style="81" customWidth="1"/>
    <col min="15099" max="15099" width="1.44140625" style="81" customWidth="1"/>
    <col min="15100" max="15100" width="17.109375" style="81" customWidth="1"/>
    <col min="15101" max="15101" width="1.6640625" style="81" customWidth="1"/>
    <col min="15102" max="15105" width="9.6640625" style="81" customWidth="1"/>
    <col min="15106" max="15106" width="9" style="81" hidden="1" customWidth="1"/>
    <col min="15107" max="15107" width="1" style="81" customWidth="1"/>
    <col min="15108" max="15108" width="9" style="81" hidden="1" customWidth="1"/>
    <col min="15109" max="15111" width="9.6640625" style="81" customWidth="1"/>
    <col min="15112" max="15112" width="13.21875" style="81" customWidth="1"/>
    <col min="15113" max="15115" width="9" style="81" hidden="1" customWidth="1"/>
    <col min="15116" max="15118" width="9" style="81" customWidth="1"/>
    <col min="15119" max="15119" width="13.6640625" style="81" customWidth="1"/>
    <col min="15120" max="15354" width="9" style="81" customWidth="1"/>
    <col min="15355" max="15355" width="1.44140625" style="81" customWidth="1"/>
    <col min="15356" max="15356" width="17.109375" style="81" customWidth="1"/>
    <col min="15357" max="15357" width="1.6640625" style="81" customWidth="1"/>
    <col min="15358" max="15361" width="9.6640625" style="81" customWidth="1"/>
    <col min="15362" max="15362" width="9" style="81" hidden="1" customWidth="1"/>
    <col min="15363" max="15363" width="1" style="81" customWidth="1"/>
    <col min="15364" max="15364" width="9" style="81" hidden="1" customWidth="1"/>
    <col min="15365" max="15367" width="9.6640625" style="81" customWidth="1"/>
    <col min="15368" max="15368" width="13.21875" style="81" customWidth="1"/>
    <col min="15369" max="15371" width="9" style="81" hidden="1" customWidth="1"/>
    <col min="15372" max="15374" width="9" style="81" customWidth="1"/>
    <col min="15375" max="15375" width="13.6640625" style="81" customWidth="1"/>
    <col min="15376" max="15610" width="9" style="81" customWidth="1"/>
    <col min="15611" max="15611" width="1.44140625" style="81" customWidth="1"/>
    <col min="15612" max="15612" width="17.109375" style="81" customWidth="1"/>
    <col min="15613" max="15613" width="1.6640625" style="81" customWidth="1"/>
    <col min="15614" max="15617" width="9.6640625" style="81" customWidth="1"/>
    <col min="15618" max="15618" width="9" style="81" hidden="1" customWidth="1"/>
    <col min="15619" max="15619" width="1" style="81" customWidth="1"/>
    <col min="15620" max="15620" width="9" style="81" hidden="1" customWidth="1"/>
    <col min="15621" max="15623" width="9.6640625" style="81" customWidth="1"/>
    <col min="15624" max="15624" width="13.21875" style="81" customWidth="1"/>
    <col min="15625" max="15627" width="9" style="81" hidden="1" customWidth="1"/>
    <col min="15628" max="15630" width="9" style="81" customWidth="1"/>
    <col min="15631" max="15631" width="13.6640625" style="81" customWidth="1"/>
    <col min="15632" max="15866" width="9" style="81" customWidth="1"/>
    <col min="15867" max="15867" width="1.44140625" style="81" customWidth="1"/>
    <col min="15868" max="15868" width="17.109375" style="81" customWidth="1"/>
    <col min="15869" max="15869" width="1.6640625" style="81" customWidth="1"/>
    <col min="15870" max="15873" width="9.6640625" style="81" customWidth="1"/>
    <col min="15874" max="15874" width="9" style="81" hidden="1" customWidth="1"/>
    <col min="15875" max="15875" width="1" style="81" customWidth="1"/>
    <col min="15876" max="15876" width="9" style="81" hidden="1" customWidth="1"/>
    <col min="15877" max="15879" width="9.6640625" style="81" customWidth="1"/>
    <col min="15880" max="15880" width="13.21875" style="81" customWidth="1"/>
    <col min="15881" max="15883" width="9" style="81" hidden="1" customWidth="1"/>
    <col min="15884" max="15886" width="9" style="81" customWidth="1"/>
    <col min="15887" max="15887" width="13.6640625" style="81" customWidth="1"/>
    <col min="15888" max="16122" width="9" style="81" customWidth="1"/>
    <col min="16123" max="16123" width="1.44140625" style="81" customWidth="1"/>
    <col min="16124" max="16124" width="17.109375" style="81" customWidth="1"/>
    <col min="16125" max="16125" width="1.6640625" style="81" customWidth="1"/>
    <col min="16126" max="16129" width="9.6640625" style="81" customWidth="1"/>
    <col min="16130" max="16130" width="9" style="81" hidden="1" customWidth="1"/>
    <col min="16131" max="16131" width="1" style="81" customWidth="1"/>
    <col min="16132" max="16132" width="9" style="81" hidden="1" customWidth="1"/>
    <col min="16133" max="16135" width="9.6640625" style="81" customWidth="1"/>
    <col min="16136" max="16136" width="13.21875" style="81" customWidth="1"/>
    <col min="16137" max="16139" width="9" style="81" hidden="1" customWidth="1"/>
    <col min="16140" max="16142" width="9" style="81" customWidth="1"/>
    <col min="16143" max="16143" width="13.6640625" style="81" customWidth="1"/>
    <col min="16144" max="16384" width="9" style="81" customWidth="1"/>
  </cols>
  <sheetData>
    <row r="1" spans="1:16" ht="15" customHeight="1">
      <c r="B1" s="81" t="s">
        <v>1252</v>
      </c>
    </row>
    <row r="2" spans="1:16" ht="18.75" customHeight="1">
      <c r="I2" s="121" t="s">
        <v>27</v>
      </c>
      <c r="J2" s="109" t="s">
        <v>1248</v>
      </c>
      <c r="K2" s="125" t="str">
        <f>基本データ!D21</f>
        <v xml:space="preserve">
山田　花子</v>
      </c>
      <c r="L2" s="125"/>
      <c r="M2" s="109" t="s">
        <v>1237</v>
      </c>
      <c r="N2" s="136" t="str">
        <f>基本データ!D17</f>
        <v xml:space="preserve">
029-826-1111</v>
      </c>
      <c r="O2" s="138"/>
      <c r="P2" s="153"/>
    </row>
    <row r="3" spans="1:16" ht="18.75" customHeight="1">
      <c r="B3" s="85"/>
      <c r="C3" s="85"/>
      <c r="D3" s="85"/>
      <c r="E3" s="85"/>
      <c r="F3" s="85"/>
      <c r="G3" s="85"/>
      <c r="H3" s="85"/>
      <c r="I3" s="122" t="s">
        <v>122</v>
      </c>
      <c r="J3" s="110" t="s">
        <v>1248</v>
      </c>
      <c r="K3" s="126" t="str">
        <f>基本データ!D22</f>
        <v xml:space="preserve">
鈴木　一郎</v>
      </c>
      <c r="L3" s="126"/>
      <c r="M3" s="110" t="s">
        <v>1237</v>
      </c>
      <c r="N3" s="137" t="str">
        <f>基本データ!D17</f>
        <v xml:space="preserve">
029-826-1111</v>
      </c>
      <c r="O3" s="139"/>
    </row>
    <row r="4" spans="1:16" ht="30" customHeight="1">
      <c r="B4" s="86"/>
      <c r="C4" s="86"/>
      <c r="D4" s="86"/>
      <c r="E4" s="86"/>
      <c r="F4" s="86"/>
      <c r="G4" s="86"/>
      <c r="H4" s="86"/>
      <c r="I4" s="86"/>
      <c r="J4" s="86"/>
      <c r="K4" s="86"/>
      <c r="L4" s="128"/>
      <c r="M4" s="131"/>
      <c r="N4" s="131"/>
    </row>
    <row r="5" spans="1:16" ht="20.25" customHeight="1">
      <c r="B5" s="87" t="s">
        <v>468</v>
      </c>
      <c r="C5" s="87"/>
      <c r="D5" s="87"/>
      <c r="E5" s="87"/>
      <c r="F5" s="87"/>
      <c r="G5" s="87"/>
      <c r="H5" s="87"/>
      <c r="I5" s="87"/>
      <c r="J5" s="87"/>
      <c r="K5" s="87"/>
      <c r="L5" s="87"/>
      <c r="M5" s="87"/>
      <c r="N5" s="87"/>
      <c r="O5" s="87"/>
      <c r="P5" s="153" t="s">
        <v>1251</v>
      </c>
    </row>
    <row r="6" spans="1:16" ht="25.5" customHeight="1">
      <c r="B6" s="88" t="s">
        <v>158</v>
      </c>
      <c r="C6" s="88"/>
      <c r="D6" s="88"/>
      <c r="E6" s="88"/>
      <c r="F6" s="88"/>
      <c r="G6" s="88"/>
      <c r="H6" s="88"/>
      <c r="I6" s="88"/>
      <c r="J6" s="88"/>
      <c r="K6" s="88"/>
      <c r="L6" s="88"/>
      <c r="M6" s="88"/>
      <c r="N6" s="88"/>
      <c r="O6" s="88"/>
    </row>
    <row r="7" spans="1:16" ht="14.25" customHeight="1">
      <c r="B7" s="89"/>
      <c r="C7" s="89"/>
      <c r="D7" s="89"/>
      <c r="E7" s="89"/>
      <c r="F7" s="89"/>
      <c r="G7" s="89"/>
      <c r="H7" s="89"/>
      <c r="I7" s="89"/>
      <c r="J7" s="89"/>
      <c r="K7" s="89"/>
      <c r="L7" s="129"/>
      <c r="M7" s="129"/>
      <c r="N7" s="129"/>
      <c r="O7" s="129"/>
    </row>
    <row r="8" spans="1:16" ht="14.25" customHeight="1">
      <c r="B8" s="86"/>
      <c r="C8" s="86"/>
      <c r="D8" s="86"/>
      <c r="E8" s="86"/>
      <c r="F8" s="86"/>
      <c r="G8" s="86"/>
      <c r="H8" s="86"/>
      <c r="I8" s="86"/>
      <c r="J8" s="86"/>
      <c r="K8" s="86"/>
    </row>
    <row r="9" spans="1:16" ht="18.75" customHeight="1">
      <c r="B9" s="86"/>
      <c r="C9" s="86"/>
      <c r="D9" s="86"/>
      <c r="E9" s="86"/>
      <c r="F9" s="86"/>
      <c r="G9" s="86"/>
      <c r="H9" s="86"/>
      <c r="J9" s="124"/>
      <c r="L9" s="124"/>
      <c r="M9" s="132">
        <f>基本データ!D25</f>
        <v>45790</v>
      </c>
      <c r="N9" s="132"/>
      <c r="O9" s="140"/>
      <c r="P9" s="153" t="s">
        <v>582</v>
      </c>
    </row>
    <row r="10" spans="1:16" ht="19.5" customHeight="1">
      <c r="B10" s="90" t="s">
        <v>471</v>
      </c>
      <c r="C10" s="90"/>
      <c r="D10" s="90"/>
      <c r="E10" s="90"/>
      <c r="F10" s="90"/>
      <c r="G10" s="86"/>
      <c r="H10" s="86"/>
      <c r="I10" s="86"/>
      <c r="J10" s="86"/>
      <c r="K10" s="86"/>
    </row>
    <row r="11" spans="1:16" ht="15" customHeight="1">
      <c r="B11" s="91"/>
      <c r="C11" s="91"/>
      <c r="D11" s="91"/>
      <c r="E11" s="91"/>
      <c r="F11" s="86"/>
      <c r="H11" s="116" t="s">
        <v>144</v>
      </c>
      <c r="I11" s="123" t="str">
        <f>基本データ!D14</f>
        <v xml:space="preserve">
土浦市大和町○○番○号</v>
      </c>
    </row>
    <row r="12" spans="1:16" ht="15" customHeight="1">
      <c r="B12" s="91"/>
      <c r="C12" s="91"/>
      <c r="D12" s="91"/>
      <c r="E12" s="91"/>
      <c r="F12" s="114" t="s">
        <v>473</v>
      </c>
      <c r="G12" s="114"/>
      <c r="H12" s="116" t="s">
        <v>74</v>
      </c>
      <c r="I12" s="123" t="str">
        <f>基本データ!D15</f>
        <v>○○○○　(株)</v>
      </c>
      <c r="P12" s="153"/>
    </row>
    <row r="13" spans="1:16" ht="15" customHeight="1">
      <c r="B13" s="91"/>
      <c r="C13" s="91"/>
      <c r="D13" s="91"/>
      <c r="E13" s="91"/>
      <c r="F13" s="91"/>
      <c r="H13" s="117" t="s">
        <v>476</v>
      </c>
      <c r="I13" s="123" t="str">
        <f>基本データ!D18</f>
        <v xml:space="preserve">
代表取締役　土浦　太郎</v>
      </c>
    </row>
    <row r="14" spans="1:16" ht="14.25" customHeight="1">
      <c r="B14" s="86"/>
      <c r="C14" s="86"/>
      <c r="D14" s="86"/>
      <c r="E14" s="86"/>
      <c r="F14" s="86"/>
      <c r="G14" s="86"/>
      <c r="H14" s="86"/>
      <c r="I14" s="86"/>
      <c r="J14" s="86"/>
      <c r="K14" s="86"/>
    </row>
    <row r="15" spans="1:16" ht="38.25" customHeight="1">
      <c r="B15" s="92" t="str">
        <f>TEXT(M9,"　ggge年m月d日")&amp;"付けで契約を締結した次の工事について、土浦市請負工事及び委託業務執行規則第4条第4項（第3項）の規定に基づき、現場代理人等を次のとおり選任（変更)したので通知します。"</f>
        <v xml:space="preserve"> 令和7年5月13日付けで契約を締結した次の工事について、土浦市請負工事及び委託業務執行規則第4条第4項（第3項）の規定に基づき、現場代理人等を次のとおり選任（変更)したので通知します。</v>
      </c>
      <c r="C15" s="92"/>
      <c r="D15" s="92"/>
      <c r="E15" s="92"/>
      <c r="F15" s="92"/>
      <c r="G15" s="92"/>
      <c r="H15" s="92"/>
      <c r="I15" s="92"/>
      <c r="J15" s="92"/>
      <c r="K15" s="92"/>
      <c r="L15" s="92"/>
      <c r="M15" s="92"/>
      <c r="N15" s="92"/>
      <c r="O15" s="92"/>
    </row>
    <row r="16" spans="1:16" ht="22.95" customHeight="1">
      <c r="A16" s="82"/>
      <c r="B16" s="93" t="s">
        <v>395</v>
      </c>
      <c r="C16" s="96"/>
      <c r="D16" s="99" t="str">
        <f>基本データ!D4</f>
        <v>土下維工　第○○号</v>
      </c>
      <c r="E16" s="111"/>
      <c r="F16" s="111"/>
      <c r="G16" s="111"/>
      <c r="H16" s="111"/>
      <c r="I16" s="111"/>
      <c r="J16" s="111"/>
      <c r="K16" s="111"/>
      <c r="L16" s="111"/>
      <c r="M16" s="111"/>
      <c r="N16" s="111"/>
      <c r="O16" s="141"/>
    </row>
    <row r="17" spans="1:22" ht="22.95" customHeight="1">
      <c r="A17" s="83"/>
      <c r="B17" s="94" t="s">
        <v>487</v>
      </c>
      <c r="C17" s="97"/>
      <c r="D17" s="100" t="str">
        <f>基本データ!D5</f>
        <v>○○○○○○○○○○○○○○○○○○○○○○○○○○○○○○○○○工事</v>
      </c>
      <c r="E17" s="112"/>
      <c r="F17" s="112"/>
      <c r="G17" s="112"/>
      <c r="H17" s="112"/>
      <c r="I17" s="112"/>
      <c r="J17" s="112"/>
      <c r="K17" s="112"/>
      <c r="L17" s="112"/>
      <c r="M17" s="112"/>
      <c r="N17" s="112"/>
      <c r="O17" s="142"/>
    </row>
    <row r="18" spans="1:22" ht="22.95" customHeight="1">
      <c r="A18" s="82"/>
      <c r="B18" s="93" t="s">
        <v>202</v>
      </c>
      <c r="C18" s="96"/>
      <c r="D18" s="101" t="s">
        <v>499</v>
      </c>
      <c r="E18" s="101"/>
      <c r="F18" s="101"/>
      <c r="G18" s="101"/>
      <c r="H18" s="118" t="s">
        <v>770</v>
      </c>
      <c r="I18" s="101"/>
      <c r="J18" s="101"/>
      <c r="K18" s="101"/>
      <c r="L18" s="130" t="s">
        <v>489</v>
      </c>
      <c r="M18" s="133"/>
      <c r="N18" s="133"/>
      <c r="O18" s="143"/>
      <c r="V18" s="154"/>
    </row>
    <row r="19" spans="1:22" ht="22.95" customHeight="1">
      <c r="A19" s="82"/>
      <c r="B19" s="93" t="s">
        <v>271</v>
      </c>
      <c r="C19" s="96"/>
      <c r="D19" s="102" t="str">
        <f>基本データ!D19</f>
        <v>土浦　二郎</v>
      </c>
      <c r="E19" s="113"/>
      <c r="F19" s="113"/>
      <c r="G19" s="115" t="s">
        <v>1197</v>
      </c>
      <c r="H19" s="102" t="str">
        <f>基本データ!D20</f>
        <v>土浦　三郎</v>
      </c>
      <c r="I19" s="113"/>
      <c r="J19" s="113"/>
      <c r="K19" s="127" t="s">
        <v>1197</v>
      </c>
      <c r="L19" s="102"/>
      <c r="M19" s="113"/>
      <c r="N19" s="113"/>
      <c r="O19" s="144" t="s">
        <v>145</v>
      </c>
    </row>
    <row r="20" spans="1:22" ht="22.95" customHeight="1">
      <c r="A20" s="82"/>
      <c r="B20" s="93" t="s">
        <v>490</v>
      </c>
      <c r="C20" s="96"/>
      <c r="D20" s="103"/>
      <c r="E20" s="105"/>
      <c r="F20" s="105"/>
      <c r="G20" s="105"/>
      <c r="H20" s="103"/>
      <c r="I20" s="105"/>
      <c r="J20" s="105"/>
      <c r="K20" s="105"/>
      <c r="L20" s="103"/>
      <c r="M20" s="105"/>
      <c r="N20" s="105"/>
      <c r="O20" s="145"/>
    </row>
    <row r="21" spans="1:22" ht="22.95" customHeight="1">
      <c r="A21" s="83"/>
      <c r="B21" s="94" t="s">
        <v>225</v>
      </c>
      <c r="C21" s="97"/>
      <c r="D21" s="104" t="s">
        <v>214</v>
      </c>
      <c r="E21" s="106"/>
      <c r="F21" s="106"/>
      <c r="G21" s="106"/>
      <c r="H21" s="104" t="s">
        <v>491</v>
      </c>
      <c r="I21" s="106"/>
      <c r="J21" s="106"/>
      <c r="K21" s="106"/>
      <c r="L21" s="104" t="s">
        <v>906</v>
      </c>
      <c r="M21" s="106"/>
      <c r="N21" s="106"/>
      <c r="O21" s="146"/>
    </row>
    <row r="22" spans="1:22" ht="22.95" customHeight="1">
      <c r="A22" s="82"/>
      <c r="B22" s="93" t="s">
        <v>493</v>
      </c>
      <c r="C22" s="96"/>
      <c r="D22" s="105"/>
      <c r="E22" s="105"/>
      <c r="F22" s="105"/>
      <c r="G22" s="105"/>
      <c r="H22" s="103"/>
      <c r="I22" s="105"/>
      <c r="J22" s="105"/>
      <c r="K22" s="105"/>
      <c r="L22" s="82"/>
      <c r="M22" s="134"/>
      <c r="N22" s="134"/>
      <c r="O22" s="147"/>
    </row>
    <row r="23" spans="1:22" ht="22.95" customHeight="1">
      <c r="A23" s="83"/>
      <c r="B23" s="94" t="s">
        <v>494</v>
      </c>
      <c r="C23" s="97"/>
      <c r="D23" s="106"/>
      <c r="E23" s="106"/>
      <c r="F23" s="106"/>
      <c r="G23" s="106"/>
      <c r="H23" s="104"/>
      <c r="I23" s="106"/>
      <c r="J23" s="106"/>
      <c r="K23" s="106"/>
      <c r="L23" s="84"/>
      <c r="M23" s="135"/>
      <c r="N23" s="135"/>
      <c r="O23" s="148"/>
    </row>
    <row r="24" spans="1:22" ht="22.95" customHeight="1">
      <c r="A24" s="82"/>
      <c r="B24" s="93" t="s">
        <v>95</v>
      </c>
      <c r="C24" s="96"/>
      <c r="D24" s="107" t="s">
        <v>495</v>
      </c>
      <c r="E24" s="107"/>
      <c r="F24" s="107"/>
      <c r="G24" s="107"/>
      <c r="H24" s="119" t="s">
        <v>495</v>
      </c>
      <c r="I24" s="107"/>
      <c r="J24" s="107"/>
      <c r="K24" s="107"/>
      <c r="L24" s="119" t="s">
        <v>495</v>
      </c>
      <c r="M24" s="107"/>
      <c r="N24" s="107"/>
      <c r="O24" s="149"/>
    </row>
    <row r="25" spans="1:22" ht="22.95" customHeight="1">
      <c r="A25" s="83"/>
      <c r="B25" s="94"/>
      <c r="C25" s="97"/>
      <c r="D25" s="108"/>
      <c r="E25" s="108"/>
      <c r="F25" s="108"/>
      <c r="G25" s="108"/>
      <c r="H25" s="120"/>
      <c r="I25" s="108"/>
      <c r="J25" s="108"/>
      <c r="K25" s="108"/>
      <c r="L25" s="120"/>
      <c r="M25" s="108"/>
      <c r="N25" s="108"/>
      <c r="O25" s="150"/>
    </row>
    <row r="26" spans="1:22" ht="22.95" customHeight="1">
      <c r="A26" s="82"/>
      <c r="B26" s="93" t="s">
        <v>497</v>
      </c>
      <c r="C26" s="96"/>
      <c r="D26" s="109" t="s">
        <v>274</v>
      </c>
      <c r="E26" s="109"/>
      <c r="F26" s="109"/>
      <c r="G26" s="109"/>
      <c r="H26" s="121" t="s">
        <v>274</v>
      </c>
      <c r="I26" s="109"/>
      <c r="J26" s="109"/>
      <c r="K26" s="109"/>
      <c r="L26" s="121" t="s">
        <v>274</v>
      </c>
      <c r="M26" s="109"/>
      <c r="N26" s="109"/>
      <c r="O26" s="151"/>
    </row>
    <row r="27" spans="1:22" ht="22.95" customHeight="1">
      <c r="A27" s="84"/>
      <c r="B27" s="95"/>
      <c r="C27" s="98"/>
      <c r="D27" s="110"/>
      <c r="E27" s="110"/>
      <c r="F27" s="110"/>
      <c r="G27" s="110"/>
      <c r="H27" s="122"/>
      <c r="I27" s="110"/>
      <c r="J27" s="110"/>
      <c r="K27" s="110"/>
      <c r="L27" s="122"/>
      <c r="M27" s="110"/>
      <c r="N27" s="110"/>
      <c r="O27" s="152"/>
    </row>
  </sheetData>
  <mergeCells count="33">
    <mergeCell ref="K2:L2"/>
    <mergeCell ref="N2:O2"/>
    <mergeCell ref="K3:L3"/>
    <mergeCell ref="N3:O3"/>
    <mergeCell ref="B5:O5"/>
    <mergeCell ref="B6:O6"/>
    <mergeCell ref="M9:N9"/>
    <mergeCell ref="B10:F10"/>
    <mergeCell ref="F12:G12"/>
    <mergeCell ref="B15:O15"/>
    <mergeCell ref="D18:G18"/>
    <mergeCell ref="H18:K18"/>
    <mergeCell ref="L18:O18"/>
    <mergeCell ref="D19:F19"/>
    <mergeCell ref="H19:J19"/>
    <mergeCell ref="L19:N19"/>
    <mergeCell ref="D20:G20"/>
    <mergeCell ref="H20:K20"/>
    <mergeCell ref="L20:O20"/>
    <mergeCell ref="D21:G21"/>
    <mergeCell ref="H21:K21"/>
    <mergeCell ref="L21:O21"/>
    <mergeCell ref="D22:G23"/>
    <mergeCell ref="H22:K23"/>
    <mergeCell ref="L22:O23"/>
    <mergeCell ref="B24:B25"/>
    <mergeCell ref="D24:G25"/>
    <mergeCell ref="H24:K25"/>
    <mergeCell ref="L24:O25"/>
    <mergeCell ref="B26:B27"/>
    <mergeCell ref="D26:G27"/>
    <mergeCell ref="H26:K27"/>
    <mergeCell ref="L26:O27"/>
  </mergeCells>
  <phoneticPr fontId="12"/>
  <printOptions horizontalCentered="1" verticalCentered="1"/>
  <pageMargins left="0.39370078740157483" right="0.19685039370078736" top="0.59055118110236227" bottom="0.39370078740157483" header="0.51181102362204722" footer="0.51181102362204722"/>
  <pageSetup paperSize="9" fitToWidth="1" fitToHeight="1" orientation="landscape" usePrinterDefaults="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8">
    <tabColor rgb="FFFFFF00"/>
  </sheetPr>
  <dimension ref="A1:N17"/>
  <sheetViews>
    <sheetView view="pageBreakPreview" zoomScale="80" zoomScaleNormal="75" zoomScaleSheetLayoutView="80" workbookViewId="0">
      <selection activeCell="O2" sqref="O2"/>
    </sheetView>
  </sheetViews>
  <sheetFormatPr defaultRowHeight="13.2"/>
  <cols>
    <col min="1" max="1" width="9" style="81" customWidth="1"/>
    <col min="2" max="2" width="6.77734375" style="81" customWidth="1"/>
    <col min="3" max="3" width="11.6640625" style="81" customWidth="1"/>
    <col min="4" max="6" width="9" style="81" customWidth="1"/>
    <col min="7" max="7" width="11.6640625" style="81" customWidth="1"/>
    <col min="8" max="10" width="9" style="81" customWidth="1"/>
    <col min="11" max="11" width="11.6640625" style="81" customWidth="1"/>
    <col min="12" max="253" width="9" style="81" customWidth="1"/>
    <col min="254" max="254" width="0.33203125" style="81" customWidth="1"/>
    <col min="255" max="255" width="9" style="81" customWidth="1"/>
    <col min="256" max="256" width="6.77734375" style="81" customWidth="1"/>
    <col min="257" max="257" width="11.6640625" style="81" customWidth="1"/>
    <col min="258" max="260" width="9" style="81" customWidth="1"/>
    <col min="261" max="261" width="9" style="81" hidden="1" customWidth="1"/>
    <col min="262" max="262" width="11.6640625" style="81" customWidth="1"/>
    <col min="263" max="265" width="9" style="81" customWidth="1"/>
    <col min="266" max="266" width="9" style="81" hidden="1" customWidth="1"/>
    <col min="267" max="267" width="10.21875" style="81" customWidth="1"/>
    <col min="268" max="509" width="9" style="81" customWidth="1"/>
    <col min="510" max="510" width="0.33203125" style="81" customWidth="1"/>
    <col min="511" max="511" width="9" style="81" customWidth="1"/>
    <col min="512" max="512" width="6.77734375" style="81" customWidth="1"/>
    <col min="513" max="513" width="11.6640625" style="81" customWidth="1"/>
    <col min="514" max="516" width="9" style="81" customWidth="1"/>
    <col min="517" max="517" width="9" style="81" hidden="1" customWidth="1"/>
    <col min="518" max="518" width="11.6640625" style="81" customWidth="1"/>
    <col min="519" max="521" width="9" style="81" customWidth="1"/>
    <col min="522" max="522" width="9" style="81" hidden="1" customWidth="1"/>
    <col min="523" max="523" width="10.21875" style="81" customWidth="1"/>
    <col min="524" max="765" width="9" style="81" customWidth="1"/>
    <col min="766" max="766" width="0.33203125" style="81" customWidth="1"/>
    <col min="767" max="767" width="9" style="81" customWidth="1"/>
    <col min="768" max="768" width="6.77734375" style="81" customWidth="1"/>
    <col min="769" max="769" width="11.6640625" style="81" customWidth="1"/>
    <col min="770" max="772" width="9" style="81" customWidth="1"/>
    <col min="773" max="773" width="9" style="81" hidden="1" customWidth="1"/>
    <col min="774" max="774" width="11.6640625" style="81" customWidth="1"/>
    <col min="775" max="777" width="9" style="81" customWidth="1"/>
    <col min="778" max="778" width="9" style="81" hidden="1" customWidth="1"/>
    <col min="779" max="779" width="10.21875" style="81" customWidth="1"/>
    <col min="780" max="1021" width="9" style="81" customWidth="1"/>
    <col min="1022" max="1022" width="0.33203125" style="81" customWidth="1"/>
    <col min="1023" max="1023" width="9" style="81" customWidth="1"/>
    <col min="1024" max="1024" width="6.77734375" style="81" customWidth="1"/>
    <col min="1025" max="1025" width="11.6640625" style="81" customWidth="1"/>
    <col min="1026" max="1028" width="9" style="81" customWidth="1"/>
    <col min="1029" max="1029" width="9" style="81" hidden="1" customWidth="1"/>
    <col min="1030" max="1030" width="11.6640625" style="81" customWidth="1"/>
    <col min="1031" max="1033" width="9" style="81" customWidth="1"/>
    <col min="1034" max="1034" width="9" style="81" hidden="1" customWidth="1"/>
    <col min="1035" max="1035" width="10.21875" style="81" customWidth="1"/>
    <col min="1036" max="1277" width="9" style="81" customWidth="1"/>
    <col min="1278" max="1278" width="0.33203125" style="81" customWidth="1"/>
    <col min="1279" max="1279" width="9" style="81" customWidth="1"/>
    <col min="1280" max="1280" width="6.77734375" style="81" customWidth="1"/>
    <col min="1281" max="1281" width="11.6640625" style="81" customWidth="1"/>
    <col min="1282" max="1284" width="9" style="81" customWidth="1"/>
    <col min="1285" max="1285" width="9" style="81" hidden="1" customWidth="1"/>
    <col min="1286" max="1286" width="11.6640625" style="81" customWidth="1"/>
    <col min="1287" max="1289" width="9" style="81" customWidth="1"/>
    <col min="1290" max="1290" width="9" style="81" hidden="1" customWidth="1"/>
    <col min="1291" max="1291" width="10.21875" style="81" customWidth="1"/>
    <col min="1292" max="1533" width="9" style="81" customWidth="1"/>
    <col min="1534" max="1534" width="0.33203125" style="81" customWidth="1"/>
    <col min="1535" max="1535" width="9" style="81" customWidth="1"/>
    <col min="1536" max="1536" width="6.77734375" style="81" customWidth="1"/>
    <col min="1537" max="1537" width="11.6640625" style="81" customWidth="1"/>
    <col min="1538" max="1540" width="9" style="81" customWidth="1"/>
    <col min="1541" max="1541" width="9" style="81" hidden="1" customWidth="1"/>
    <col min="1542" max="1542" width="11.6640625" style="81" customWidth="1"/>
    <col min="1543" max="1545" width="9" style="81" customWidth="1"/>
    <col min="1546" max="1546" width="9" style="81" hidden="1" customWidth="1"/>
    <col min="1547" max="1547" width="10.21875" style="81" customWidth="1"/>
    <col min="1548" max="1789" width="9" style="81" customWidth="1"/>
    <col min="1790" max="1790" width="0.33203125" style="81" customWidth="1"/>
    <col min="1791" max="1791" width="9" style="81" customWidth="1"/>
    <col min="1792" max="1792" width="6.77734375" style="81" customWidth="1"/>
    <col min="1793" max="1793" width="11.6640625" style="81" customWidth="1"/>
    <col min="1794" max="1796" width="9" style="81" customWidth="1"/>
    <col min="1797" max="1797" width="9" style="81" hidden="1" customWidth="1"/>
    <col min="1798" max="1798" width="11.6640625" style="81" customWidth="1"/>
    <col min="1799" max="1801" width="9" style="81" customWidth="1"/>
    <col min="1802" max="1802" width="9" style="81" hidden="1" customWidth="1"/>
    <col min="1803" max="1803" width="10.21875" style="81" customWidth="1"/>
    <col min="1804" max="2045" width="9" style="81" customWidth="1"/>
    <col min="2046" max="2046" width="0.33203125" style="81" customWidth="1"/>
    <col min="2047" max="2047" width="9" style="81" customWidth="1"/>
    <col min="2048" max="2048" width="6.77734375" style="81" customWidth="1"/>
    <col min="2049" max="2049" width="11.6640625" style="81" customWidth="1"/>
    <col min="2050" max="2052" width="9" style="81" customWidth="1"/>
    <col min="2053" max="2053" width="9" style="81" hidden="1" customWidth="1"/>
    <col min="2054" max="2054" width="11.6640625" style="81" customWidth="1"/>
    <col min="2055" max="2057" width="9" style="81" customWidth="1"/>
    <col min="2058" max="2058" width="9" style="81" hidden="1" customWidth="1"/>
    <col min="2059" max="2059" width="10.21875" style="81" customWidth="1"/>
    <col min="2060" max="2301" width="9" style="81" customWidth="1"/>
    <col min="2302" max="2302" width="0.33203125" style="81" customWidth="1"/>
    <col min="2303" max="2303" width="9" style="81" customWidth="1"/>
    <col min="2304" max="2304" width="6.77734375" style="81" customWidth="1"/>
    <col min="2305" max="2305" width="11.6640625" style="81" customWidth="1"/>
    <col min="2306" max="2308" width="9" style="81" customWidth="1"/>
    <col min="2309" max="2309" width="9" style="81" hidden="1" customWidth="1"/>
    <col min="2310" max="2310" width="11.6640625" style="81" customWidth="1"/>
    <col min="2311" max="2313" width="9" style="81" customWidth="1"/>
    <col min="2314" max="2314" width="9" style="81" hidden="1" customWidth="1"/>
    <col min="2315" max="2315" width="10.21875" style="81" customWidth="1"/>
    <col min="2316" max="2557" width="9" style="81" customWidth="1"/>
    <col min="2558" max="2558" width="0.33203125" style="81" customWidth="1"/>
    <col min="2559" max="2559" width="9" style="81" customWidth="1"/>
    <col min="2560" max="2560" width="6.77734375" style="81" customWidth="1"/>
    <col min="2561" max="2561" width="11.6640625" style="81" customWidth="1"/>
    <col min="2562" max="2564" width="9" style="81" customWidth="1"/>
    <col min="2565" max="2565" width="9" style="81" hidden="1" customWidth="1"/>
    <col min="2566" max="2566" width="11.6640625" style="81" customWidth="1"/>
    <col min="2567" max="2569" width="9" style="81" customWidth="1"/>
    <col min="2570" max="2570" width="9" style="81" hidden="1" customWidth="1"/>
    <col min="2571" max="2571" width="10.21875" style="81" customWidth="1"/>
    <col min="2572" max="2813" width="9" style="81" customWidth="1"/>
    <col min="2814" max="2814" width="0.33203125" style="81" customWidth="1"/>
    <col min="2815" max="2815" width="9" style="81" customWidth="1"/>
    <col min="2816" max="2816" width="6.77734375" style="81" customWidth="1"/>
    <col min="2817" max="2817" width="11.6640625" style="81" customWidth="1"/>
    <col min="2818" max="2820" width="9" style="81" customWidth="1"/>
    <col min="2821" max="2821" width="9" style="81" hidden="1" customWidth="1"/>
    <col min="2822" max="2822" width="11.6640625" style="81" customWidth="1"/>
    <col min="2823" max="2825" width="9" style="81" customWidth="1"/>
    <col min="2826" max="2826" width="9" style="81" hidden="1" customWidth="1"/>
    <col min="2827" max="2827" width="10.21875" style="81" customWidth="1"/>
    <col min="2828" max="3069" width="9" style="81" customWidth="1"/>
    <col min="3070" max="3070" width="0.33203125" style="81" customWidth="1"/>
    <col min="3071" max="3071" width="9" style="81" customWidth="1"/>
    <col min="3072" max="3072" width="6.77734375" style="81" customWidth="1"/>
    <col min="3073" max="3073" width="11.6640625" style="81" customWidth="1"/>
    <col min="3074" max="3076" width="9" style="81" customWidth="1"/>
    <col min="3077" max="3077" width="9" style="81" hidden="1" customWidth="1"/>
    <col min="3078" max="3078" width="11.6640625" style="81" customWidth="1"/>
    <col min="3079" max="3081" width="9" style="81" customWidth="1"/>
    <col min="3082" max="3082" width="9" style="81" hidden="1" customWidth="1"/>
    <col min="3083" max="3083" width="10.21875" style="81" customWidth="1"/>
    <col min="3084" max="3325" width="9" style="81" customWidth="1"/>
    <col min="3326" max="3326" width="0.33203125" style="81" customWidth="1"/>
    <col min="3327" max="3327" width="9" style="81" customWidth="1"/>
    <col min="3328" max="3328" width="6.77734375" style="81" customWidth="1"/>
    <col min="3329" max="3329" width="11.6640625" style="81" customWidth="1"/>
    <col min="3330" max="3332" width="9" style="81" customWidth="1"/>
    <col min="3333" max="3333" width="9" style="81" hidden="1" customWidth="1"/>
    <col min="3334" max="3334" width="11.6640625" style="81" customWidth="1"/>
    <col min="3335" max="3337" width="9" style="81" customWidth="1"/>
    <col min="3338" max="3338" width="9" style="81" hidden="1" customWidth="1"/>
    <col min="3339" max="3339" width="10.21875" style="81" customWidth="1"/>
    <col min="3340" max="3581" width="9" style="81" customWidth="1"/>
    <col min="3582" max="3582" width="0.33203125" style="81" customWidth="1"/>
    <col min="3583" max="3583" width="9" style="81" customWidth="1"/>
    <col min="3584" max="3584" width="6.77734375" style="81" customWidth="1"/>
    <col min="3585" max="3585" width="11.6640625" style="81" customWidth="1"/>
    <col min="3586" max="3588" width="9" style="81" customWidth="1"/>
    <col min="3589" max="3589" width="9" style="81" hidden="1" customWidth="1"/>
    <col min="3590" max="3590" width="11.6640625" style="81" customWidth="1"/>
    <col min="3591" max="3593" width="9" style="81" customWidth="1"/>
    <col min="3594" max="3594" width="9" style="81" hidden="1" customWidth="1"/>
    <col min="3595" max="3595" width="10.21875" style="81" customWidth="1"/>
    <col min="3596" max="3837" width="9" style="81" customWidth="1"/>
    <col min="3838" max="3838" width="0.33203125" style="81" customWidth="1"/>
    <col min="3839" max="3839" width="9" style="81" customWidth="1"/>
    <col min="3840" max="3840" width="6.77734375" style="81" customWidth="1"/>
    <col min="3841" max="3841" width="11.6640625" style="81" customWidth="1"/>
    <col min="3842" max="3844" width="9" style="81" customWidth="1"/>
    <col min="3845" max="3845" width="9" style="81" hidden="1" customWidth="1"/>
    <col min="3846" max="3846" width="11.6640625" style="81" customWidth="1"/>
    <col min="3847" max="3849" width="9" style="81" customWidth="1"/>
    <col min="3850" max="3850" width="9" style="81" hidden="1" customWidth="1"/>
    <col min="3851" max="3851" width="10.21875" style="81" customWidth="1"/>
    <col min="3852" max="4093" width="9" style="81" customWidth="1"/>
    <col min="4094" max="4094" width="0.33203125" style="81" customWidth="1"/>
    <col min="4095" max="4095" width="9" style="81" customWidth="1"/>
    <col min="4096" max="4096" width="6.77734375" style="81" customWidth="1"/>
    <col min="4097" max="4097" width="11.6640625" style="81" customWidth="1"/>
    <col min="4098" max="4100" width="9" style="81" customWidth="1"/>
    <col min="4101" max="4101" width="9" style="81" hidden="1" customWidth="1"/>
    <col min="4102" max="4102" width="11.6640625" style="81" customWidth="1"/>
    <col min="4103" max="4105" width="9" style="81" customWidth="1"/>
    <col min="4106" max="4106" width="9" style="81" hidden="1" customWidth="1"/>
    <col min="4107" max="4107" width="10.21875" style="81" customWidth="1"/>
    <col min="4108" max="4349" width="9" style="81" customWidth="1"/>
    <col min="4350" max="4350" width="0.33203125" style="81" customWidth="1"/>
    <col min="4351" max="4351" width="9" style="81" customWidth="1"/>
    <col min="4352" max="4352" width="6.77734375" style="81" customWidth="1"/>
    <col min="4353" max="4353" width="11.6640625" style="81" customWidth="1"/>
    <col min="4354" max="4356" width="9" style="81" customWidth="1"/>
    <col min="4357" max="4357" width="9" style="81" hidden="1" customWidth="1"/>
    <col min="4358" max="4358" width="11.6640625" style="81" customWidth="1"/>
    <col min="4359" max="4361" width="9" style="81" customWidth="1"/>
    <col min="4362" max="4362" width="9" style="81" hidden="1" customWidth="1"/>
    <col min="4363" max="4363" width="10.21875" style="81" customWidth="1"/>
    <col min="4364" max="4605" width="9" style="81" customWidth="1"/>
    <col min="4606" max="4606" width="0.33203125" style="81" customWidth="1"/>
    <col min="4607" max="4607" width="9" style="81" customWidth="1"/>
    <col min="4608" max="4608" width="6.77734375" style="81" customWidth="1"/>
    <col min="4609" max="4609" width="11.6640625" style="81" customWidth="1"/>
    <col min="4610" max="4612" width="9" style="81" customWidth="1"/>
    <col min="4613" max="4613" width="9" style="81" hidden="1" customWidth="1"/>
    <col min="4614" max="4614" width="11.6640625" style="81" customWidth="1"/>
    <col min="4615" max="4617" width="9" style="81" customWidth="1"/>
    <col min="4618" max="4618" width="9" style="81" hidden="1" customWidth="1"/>
    <col min="4619" max="4619" width="10.21875" style="81" customWidth="1"/>
    <col min="4620" max="4861" width="9" style="81" customWidth="1"/>
    <col min="4862" max="4862" width="0.33203125" style="81" customWidth="1"/>
    <col min="4863" max="4863" width="9" style="81" customWidth="1"/>
    <col min="4864" max="4864" width="6.77734375" style="81" customWidth="1"/>
    <col min="4865" max="4865" width="11.6640625" style="81" customWidth="1"/>
    <col min="4866" max="4868" width="9" style="81" customWidth="1"/>
    <col min="4869" max="4869" width="9" style="81" hidden="1" customWidth="1"/>
    <col min="4870" max="4870" width="11.6640625" style="81" customWidth="1"/>
    <col min="4871" max="4873" width="9" style="81" customWidth="1"/>
    <col min="4874" max="4874" width="9" style="81" hidden="1" customWidth="1"/>
    <col min="4875" max="4875" width="10.21875" style="81" customWidth="1"/>
    <col min="4876" max="5117" width="9" style="81" customWidth="1"/>
    <col min="5118" max="5118" width="0.33203125" style="81" customWidth="1"/>
    <col min="5119" max="5119" width="9" style="81" customWidth="1"/>
    <col min="5120" max="5120" width="6.77734375" style="81" customWidth="1"/>
    <col min="5121" max="5121" width="11.6640625" style="81" customWidth="1"/>
    <col min="5122" max="5124" width="9" style="81" customWidth="1"/>
    <col min="5125" max="5125" width="9" style="81" hidden="1" customWidth="1"/>
    <col min="5126" max="5126" width="11.6640625" style="81" customWidth="1"/>
    <col min="5127" max="5129" width="9" style="81" customWidth="1"/>
    <col min="5130" max="5130" width="9" style="81" hidden="1" customWidth="1"/>
    <col min="5131" max="5131" width="10.21875" style="81" customWidth="1"/>
    <col min="5132" max="5373" width="9" style="81" customWidth="1"/>
    <col min="5374" max="5374" width="0.33203125" style="81" customWidth="1"/>
    <col min="5375" max="5375" width="9" style="81" customWidth="1"/>
    <col min="5376" max="5376" width="6.77734375" style="81" customWidth="1"/>
    <col min="5377" max="5377" width="11.6640625" style="81" customWidth="1"/>
    <col min="5378" max="5380" width="9" style="81" customWidth="1"/>
    <col min="5381" max="5381" width="9" style="81" hidden="1" customWidth="1"/>
    <col min="5382" max="5382" width="11.6640625" style="81" customWidth="1"/>
    <col min="5383" max="5385" width="9" style="81" customWidth="1"/>
    <col min="5386" max="5386" width="9" style="81" hidden="1" customWidth="1"/>
    <col min="5387" max="5387" width="10.21875" style="81" customWidth="1"/>
    <col min="5388" max="5629" width="9" style="81" customWidth="1"/>
    <col min="5630" max="5630" width="0.33203125" style="81" customWidth="1"/>
    <col min="5631" max="5631" width="9" style="81" customWidth="1"/>
    <col min="5632" max="5632" width="6.77734375" style="81" customWidth="1"/>
    <col min="5633" max="5633" width="11.6640625" style="81" customWidth="1"/>
    <col min="5634" max="5636" width="9" style="81" customWidth="1"/>
    <col min="5637" max="5637" width="9" style="81" hidden="1" customWidth="1"/>
    <col min="5638" max="5638" width="11.6640625" style="81" customWidth="1"/>
    <col min="5639" max="5641" width="9" style="81" customWidth="1"/>
    <col min="5642" max="5642" width="9" style="81" hidden="1" customWidth="1"/>
    <col min="5643" max="5643" width="10.21875" style="81" customWidth="1"/>
    <col min="5644" max="5885" width="9" style="81" customWidth="1"/>
    <col min="5886" max="5886" width="0.33203125" style="81" customWidth="1"/>
    <col min="5887" max="5887" width="9" style="81" customWidth="1"/>
    <col min="5888" max="5888" width="6.77734375" style="81" customWidth="1"/>
    <col min="5889" max="5889" width="11.6640625" style="81" customWidth="1"/>
    <col min="5890" max="5892" width="9" style="81" customWidth="1"/>
    <col min="5893" max="5893" width="9" style="81" hidden="1" customWidth="1"/>
    <col min="5894" max="5894" width="11.6640625" style="81" customWidth="1"/>
    <col min="5895" max="5897" width="9" style="81" customWidth="1"/>
    <col min="5898" max="5898" width="9" style="81" hidden="1" customWidth="1"/>
    <col min="5899" max="5899" width="10.21875" style="81" customWidth="1"/>
    <col min="5900" max="6141" width="9" style="81" customWidth="1"/>
    <col min="6142" max="6142" width="0.33203125" style="81" customWidth="1"/>
    <col min="6143" max="6143" width="9" style="81" customWidth="1"/>
    <col min="6144" max="6144" width="6.77734375" style="81" customWidth="1"/>
    <col min="6145" max="6145" width="11.6640625" style="81" customWidth="1"/>
    <col min="6146" max="6148" width="9" style="81" customWidth="1"/>
    <col min="6149" max="6149" width="9" style="81" hidden="1" customWidth="1"/>
    <col min="6150" max="6150" width="11.6640625" style="81" customWidth="1"/>
    <col min="6151" max="6153" width="9" style="81" customWidth="1"/>
    <col min="6154" max="6154" width="9" style="81" hidden="1" customWidth="1"/>
    <col min="6155" max="6155" width="10.21875" style="81" customWidth="1"/>
    <col min="6156" max="6397" width="9" style="81" customWidth="1"/>
    <col min="6398" max="6398" width="0.33203125" style="81" customWidth="1"/>
    <col min="6399" max="6399" width="9" style="81" customWidth="1"/>
    <col min="6400" max="6400" width="6.77734375" style="81" customWidth="1"/>
    <col min="6401" max="6401" width="11.6640625" style="81" customWidth="1"/>
    <col min="6402" max="6404" width="9" style="81" customWidth="1"/>
    <col min="6405" max="6405" width="9" style="81" hidden="1" customWidth="1"/>
    <col min="6406" max="6406" width="11.6640625" style="81" customWidth="1"/>
    <col min="6407" max="6409" width="9" style="81" customWidth="1"/>
    <col min="6410" max="6410" width="9" style="81" hidden="1" customWidth="1"/>
    <col min="6411" max="6411" width="10.21875" style="81" customWidth="1"/>
    <col min="6412" max="6653" width="9" style="81" customWidth="1"/>
    <col min="6654" max="6654" width="0.33203125" style="81" customWidth="1"/>
    <col min="6655" max="6655" width="9" style="81" customWidth="1"/>
    <col min="6656" max="6656" width="6.77734375" style="81" customWidth="1"/>
    <col min="6657" max="6657" width="11.6640625" style="81" customWidth="1"/>
    <col min="6658" max="6660" width="9" style="81" customWidth="1"/>
    <col min="6661" max="6661" width="9" style="81" hidden="1" customWidth="1"/>
    <col min="6662" max="6662" width="11.6640625" style="81" customWidth="1"/>
    <col min="6663" max="6665" width="9" style="81" customWidth="1"/>
    <col min="6666" max="6666" width="9" style="81" hidden="1" customWidth="1"/>
    <col min="6667" max="6667" width="10.21875" style="81" customWidth="1"/>
    <col min="6668" max="6909" width="9" style="81" customWidth="1"/>
    <col min="6910" max="6910" width="0.33203125" style="81" customWidth="1"/>
    <col min="6911" max="6911" width="9" style="81" customWidth="1"/>
    <col min="6912" max="6912" width="6.77734375" style="81" customWidth="1"/>
    <col min="6913" max="6913" width="11.6640625" style="81" customWidth="1"/>
    <col min="6914" max="6916" width="9" style="81" customWidth="1"/>
    <col min="6917" max="6917" width="9" style="81" hidden="1" customWidth="1"/>
    <col min="6918" max="6918" width="11.6640625" style="81" customWidth="1"/>
    <col min="6919" max="6921" width="9" style="81" customWidth="1"/>
    <col min="6922" max="6922" width="9" style="81" hidden="1" customWidth="1"/>
    <col min="6923" max="6923" width="10.21875" style="81" customWidth="1"/>
    <col min="6924" max="7165" width="9" style="81" customWidth="1"/>
    <col min="7166" max="7166" width="0.33203125" style="81" customWidth="1"/>
    <col min="7167" max="7167" width="9" style="81" customWidth="1"/>
    <col min="7168" max="7168" width="6.77734375" style="81" customWidth="1"/>
    <col min="7169" max="7169" width="11.6640625" style="81" customWidth="1"/>
    <col min="7170" max="7172" width="9" style="81" customWidth="1"/>
    <col min="7173" max="7173" width="9" style="81" hidden="1" customWidth="1"/>
    <col min="7174" max="7174" width="11.6640625" style="81" customWidth="1"/>
    <col min="7175" max="7177" width="9" style="81" customWidth="1"/>
    <col min="7178" max="7178" width="9" style="81" hidden="1" customWidth="1"/>
    <col min="7179" max="7179" width="10.21875" style="81" customWidth="1"/>
    <col min="7180" max="7421" width="9" style="81" customWidth="1"/>
    <col min="7422" max="7422" width="0.33203125" style="81" customWidth="1"/>
    <col min="7423" max="7423" width="9" style="81" customWidth="1"/>
    <col min="7424" max="7424" width="6.77734375" style="81" customWidth="1"/>
    <col min="7425" max="7425" width="11.6640625" style="81" customWidth="1"/>
    <col min="7426" max="7428" width="9" style="81" customWidth="1"/>
    <col min="7429" max="7429" width="9" style="81" hidden="1" customWidth="1"/>
    <col min="7430" max="7430" width="11.6640625" style="81" customWidth="1"/>
    <col min="7431" max="7433" width="9" style="81" customWidth="1"/>
    <col min="7434" max="7434" width="9" style="81" hidden="1" customWidth="1"/>
    <col min="7435" max="7435" width="10.21875" style="81" customWidth="1"/>
    <col min="7436" max="7677" width="9" style="81" customWidth="1"/>
    <col min="7678" max="7678" width="0.33203125" style="81" customWidth="1"/>
    <col min="7679" max="7679" width="9" style="81" customWidth="1"/>
    <col min="7680" max="7680" width="6.77734375" style="81" customWidth="1"/>
    <col min="7681" max="7681" width="11.6640625" style="81" customWidth="1"/>
    <col min="7682" max="7684" width="9" style="81" customWidth="1"/>
    <col min="7685" max="7685" width="9" style="81" hidden="1" customWidth="1"/>
    <col min="7686" max="7686" width="11.6640625" style="81" customWidth="1"/>
    <col min="7687" max="7689" width="9" style="81" customWidth="1"/>
    <col min="7690" max="7690" width="9" style="81" hidden="1" customWidth="1"/>
    <col min="7691" max="7691" width="10.21875" style="81" customWidth="1"/>
    <col min="7692" max="7933" width="9" style="81" customWidth="1"/>
    <col min="7934" max="7934" width="0.33203125" style="81" customWidth="1"/>
    <col min="7935" max="7935" width="9" style="81" customWidth="1"/>
    <col min="7936" max="7936" width="6.77734375" style="81" customWidth="1"/>
    <col min="7937" max="7937" width="11.6640625" style="81" customWidth="1"/>
    <col min="7938" max="7940" width="9" style="81" customWidth="1"/>
    <col min="7941" max="7941" width="9" style="81" hidden="1" customWidth="1"/>
    <col min="7942" max="7942" width="11.6640625" style="81" customWidth="1"/>
    <col min="7943" max="7945" width="9" style="81" customWidth="1"/>
    <col min="7946" max="7946" width="9" style="81" hidden="1" customWidth="1"/>
    <col min="7947" max="7947" width="10.21875" style="81" customWidth="1"/>
    <col min="7948" max="8189" width="9" style="81" customWidth="1"/>
    <col min="8190" max="8190" width="0.33203125" style="81" customWidth="1"/>
    <col min="8191" max="8191" width="9" style="81" customWidth="1"/>
    <col min="8192" max="8192" width="6.77734375" style="81" customWidth="1"/>
    <col min="8193" max="8193" width="11.6640625" style="81" customWidth="1"/>
    <col min="8194" max="8196" width="9" style="81" customWidth="1"/>
    <col min="8197" max="8197" width="9" style="81" hidden="1" customWidth="1"/>
    <col min="8198" max="8198" width="11.6640625" style="81" customWidth="1"/>
    <col min="8199" max="8201" width="9" style="81" customWidth="1"/>
    <col min="8202" max="8202" width="9" style="81" hidden="1" customWidth="1"/>
    <col min="8203" max="8203" width="10.21875" style="81" customWidth="1"/>
    <col min="8204" max="8445" width="9" style="81" customWidth="1"/>
    <col min="8446" max="8446" width="0.33203125" style="81" customWidth="1"/>
    <col min="8447" max="8447" width="9" style="81" customWidth="1"/>
    <col min="8448" max="8448" width="6.77734375" style="81" customWidth="1"/>
    <col min="8449" max="8449" width="11.6640625" style="81" customWidth="1"/>
    <col min="8450" max="8452" width="9" style="81" customWidth="1"/>
    <col min="8453" max="8453" width="9" style="81" hidden="1" customWidth="1"/>
    <col min="8454" max="8454" width="11.6640625" style="81" customWidth="1"/>
    <col min="8455" max="8457" width="9" style="81" customWidth="1"/>
    <col min="8458" max="8458" width="9" style="81" hidden="1" customWidth="1"/>
    <col min="8459" max="8459" width="10.21875" style="81" customWidth="1"/>
    <col min="8460" max="8701" width="9" style="81" customWidth="1"/>
    <col min="8702" max="8702" width="0.33203125" style="81" customWidth="1"/>
    <col min="8703" max="8703" width="9" style="81" customWidth="1"/>
    <col min="8704" max="8704" width="6.77734375" style="81" customWidth="1"/>
    <col min="8705" max="8705" width="11.6640625" style="81" customWidth="1"/>
    <col min="8706" max="8708" width="9" style="81" customWidth="1"/>
    <col min="8709" max="8709" width="9" style="81" hidden="1" customWidth="1"/>
    <col min="8710" max="8710" width="11.6640625" style="81" customWidth="1"/>
    <col min="8711" max="8713" width="9" style="81" customWidth="1"/>
    <col min="8714" max="8714" width="9" style="81" hidden="1" customWidth="1"/>
    <col min="8715" max="8715" width="10.21875" style="81" customWidth="1"/>
    <col min="8716" max="8957" width="9" style="81" customWidth="1"/>
    <col min="8958" max="8958" width="0.33203125" style="81" customWidth="1"/>
    <col min="8959" max="8959" width="9" style="81" customWidth="1"/>
    <col min="8960" max="8960" width="6.77734375" style="81" customWidth="1"/>
    <col min="8961" max="8961" width="11.6640625" style="81" customWidth="1"/>
    <col min="8962" max="8964" width="9" style="81" customWidth="1"/>
    <col min="8965" max="8965" width="9" style="81" hidden="1" customWidth="1"/>
    <col min="8966" max="8966" width="11.6640625" style="81" customWidth="1"/>
    <col min="8967" max="8969" width="9" style="81" customWidth="1"/>
    <col min="8970" max="8970" width="9" style="81" hidden="1" customWidth="1"/>
    <col min="8971" max="8971" width="10.21875" style="81" customWidth="1"/>
    <col min="8972" max="9213" width="9" style="81" customWidth="1"/>
    <col min="9214" max="9214" width="0.33203125" style="81" customWidth="1"/>
    <col min="9215" max="9215" width="9" style="81" customWidth="1"/>
    <col min="9216" max="9216" width="6.77734375" style="81" customWidth="1"/>
    <col min="9217" max="9217" width="11.6640625" style="81" customWidth="1"/>
    <col min="9218" max="9220" width="9" style="81" customWidth="1"/>
    <col min="9221" max="9221" width="9" style="81" hidden="1" customWidth="1"/>
    <col min="9222" max="9222" width="11.6640625" style="81" customWidth="1"/>
    <col min="9223" max="9225" width="9" style="81" customWidth="1"/>
    <col min="9226" max="9226" width="9" style="81" hidden="1" customWidth="1"/>
    <col min="9227" max="9227" width="10.21875" style="81" customWidth="1"/>
    <col min="9228" max="9469" width="9" style="81" customWidth="1"/>
    <col min="9470" max="9470" width="0.33203125" style="81" customWidth="1"/>
    <col min="9471" max="9471" width="9" style="81" customWidth="1"/>
    <col min="9472" max="9472" width="6.77734375" style="81" customWidth="1"/>
    <col min="9473" max="9473" width="11.6640625" style="81" customWidth="1"/>
    <col min="9474" max="9476" width="9" style="81" customWidth="1"/>
    <col min="9477" max="9477" width="9" style="81" hidden="1" customWidth="1"/>
    <col min="9478" max="9478" width="11.6640625" style="81" customWidth="1"/>
    <col min="9479" max="9481" width="9" style="81" customWidth="1"/>
    <col min="9482" max="9482" width="9" style="81" hidden="1" customWidth="1"/>
    <col min="9483" max="9483" width="10.21875" style="81" customWidth="1"/>
    <col min="9484" max="9725" width="9" style="81" customWidth="1"/>
    <col min="9726" max="9726" width="0.33203125" style="81" customWidth="1"/>
    <col min="9727" max="9727" width="9" style="81" customWidth="1"/>
    <col min="9728" max="9728" width="6.77734375" style="81" customWidth="1"/>
    <col min="9729" max="9729" width="11.6640625" style="81" customWidth="1"/>
    <col min="9730" max="9732" width="9" style="81" customWidth="1"/>
    <col min="9733" max="9733" width="9" style="81" hidden="1" customWidth="1"/>
    <col min="9734" max="9734" width="11.6640625" style="81" customWidth="1"/>
    <col min="9735" max="9737" width="9" style="81" customWidth="1"/>
    <col min="9738" max="9738" width="9" style="81" hidden="1" customWidth="1"/>
    <col min="9739" max="9739" width="10.21875" style="81" customWidth="1"/>
    <col min="9740" max="9981" width="9" style="81" customWidth="1"/>
    <col min="9982" max="9982" width="0.33203125" style="81" customWidth="1"/>
    <col min="9983" max="9983" width="9" style="81" customWidth="1"/>
    <col min="9984" max="9984" width="6.77734375" style="81" customWidth="1"/>
    <col min="9985" max="9985" width="11.6640625" style="81" customWidth="1"/>
    <col min="9986" max="9988" width="9" style="81" customWidth="1"/>
    <col min="9989" max="9989" width="9" style="81" hidden="1" customWidth="1"/>
    <col min="9990" max="9990" width="11.6640625" style="81" customWidth="1"/>
    <col min="9991" max="9993" width="9" style="81" customWidth="1"/>
    <col min="9994" max="9994" width="9" style="81" hidden="1" customWidth="1"/>
    <col min="9995" max="9995" width="10.21875" style="81" customWidth="1"/>
    <col min="9996" max="10237" width="9" style="81" customWidth="1"/>
    <col min="10238" max="10238" width="0.33203125" style="81" customWidth="1"/>
    <col min="10239" max="10239" width="9" style="81" customWidth="1"/>
    <col min="10240" max="10240" width="6.77734375" style="81" customWidth="1"/>
    <col min="10241" max="10241" width="11.6640625" style="81" customWidth="1"/>
    <col min="10242" max="10244" width="9" style="81" customWidth="1"/>
    <col min="10245" max="10245" width="9" style="81" hidden="1" customWidth="1"/>
    <col min="10246" max="10246" width="11.6640625" style="81" customWidth="1"/>
    <col min="10247" max="10249" width="9" style="81" customWidth="1"/>
    <col min="10250" max="10250" width="9" style="81" hidden="1" customWidth="1"/>
    <col min="10251" max="10251" width="10.21875" style="81" customWidth="1"/>
    <col min="10252" max="10493" width="9" style="81" customWidth="1"/>
    <col min="10494" max="10494" width="0.33203125" style="81" customWidth="1"/>
    <col min="10495" max="10495" width="9" style="81" customWidth="1"/>
    <col min="10496" max="10496" width="6.77734375" style="81" customWidth="1"/>
    <col min="10497" max="10497" width="11.6640625" style="81" customWidth="1"/>
    <col min="10498" max="10500" width="9" style="81" customWidth="1"/>
    <col min="10501" max="10501" width="9" style="81" hidden="1" customWidth="1"/>
    <col min="10502" max="10502" width="11.6640625" style="81" customWidth="1"/>
    <col min="10503" max="10505" width="9" style="81" customWidth="1"/>
    <col min="10506" max="10506" width="9" style="81" hidden="1" customWidth="1"/>
    <col min="10507" max="10507" width="10.21875" style="81" customWidth="1"/>
    <col min="10508" max="10749" width="9" style="81" customWidth="1"/>
    <col min="10750" max="10750" width="0.33203125" style="81" customWidth="1"/>
    <col min="10751" max="10751" width="9" style="81" customWidth="1"/>
    <col min="10752" max="10752" width="6.77734375" style="81" customWidth="1"/>
    <col min="10753" max="10753" width="11.6640625" style="81" customWidth="1"/>
    <col min="10754" max="10756" width="9" style="81" customWidth="1"/>
    <col min="10757" max="10757" width="9" style="81" hidden="1" customWidth="1"/>
    <col min="10758" max="10758" width="11.6640625" style="81" customWidth="1"/>
    <col min="10759" max="10761" width="9" style="81" customWidth="1"/>
    <col min="10762" max="10762" width="9" style="81" hidden="1" customWidth="1"/>
    <col min="10763" max="10763" width="10.21875" style="81" customWidth="1"/>
    <col min="10764" max="11005" width="9" style="81" customWidth="1"/>
    <col min="11006" max="11006" width="0.33203125" style="81" customWidth="1"/>
    <col min="11007" max="11007" width="9" style="81" customWidth="1"/>
    <col min="11008" max="11008" width="6.77734375" style="81" customWidth="1"/>
    <col min="11009" max="11009" width="11.6640625" style="81" customWidth="1"/>
    <col min="11010" max="11012" width="9" style="81" customWidth="1"/>
    <col min="11013" max="11013" width="9" style="81" hidden="1" customWidth="1"/>
    <col min="11014" max="11014" width="11.6640625" style="81" customWidth="1"/>
    <col min="11015" max="11017" width="9" style="81" customWidth="1"/>
    <col min="11018" max="11018" width="9" style="81" hidden="1" customWidth="1"/>
    <col min="11019" max="11019" width="10.21875" style="81" customWidth="1"/>
    <col min="11020" max="11261" width="9" style="81" customWidth="1"/>
    <col min="11262" max="11262" width="0.33203125" style="81" customWidth="1"/>
    <col min="11263" max="11263" width="9" style="81" customWidth="1"/>
    <col min="11264" max="11264" width="6.77734375" style="81" customWidth="1"/>
    <col min="11265" max="11265" width="11.6640625" style="81" customWidth="1"/>
    <col min="11266" max="11268" width="9" style="81" customWidth="1"/>
    <col min="11269" max="11269" width="9" style="81" hidden="1" customWidth="1"/>
    <col min="11270" max="11270" width="11.6640625" style="81" customWidth="1"/>
    <col min="11271" max="11273" width="9" style="81" customWidth="1"/>
    <col min="11274" max="11274" width="9" style="81" hidden="1" customWidth="1"/>
    <col min="11275" max="11275" width="10.21875" style="81" customWidth="1"/>
    <col min="11276" max="11517" width="9" style="81" customWidth="1"/>
    <col min="11518" max="11518" width="0.33203125" style="81" customWidth="1"/>
    <col min="11519" max="11519" width="9" style="81" customWidth="1"/>
    <col min="11520" max="11520" width="6.77734375" style="81" customWidth="1"/>
    <col min="11521" max="11521" width="11.6640625" style="81" customWidth="1"/>
    <col min="11522" max="11524" width="9" style="81" customWidth="1"/>
    <col min="11525" max="11525" width="9" style="81" hidden="1" customWidth="1"/>
    <col min="11526" max="11526" width="11.6640625" style="81" customWidth="1"/>
    <col min="11527" max="11529" width="9" style="81" customWidth="1"/>
    <col min="11530" max="11530" width="9" style="81" hidden="1" customWidth="1"/>
    <col min="11531" max="11531" width="10.21875" style="81" customWidth="1"/>
    <col min="11532" max="11773" width="9" style="81" customWidth="1"/>
    <col min="11774" max="11774" width="0.33203125" style="81" customWidth="1"/>
    <col min="11775" max="11775" width="9" style="81" customWidth="1"/>
    <col min="11776" max="11776" width="6.77734375" style="81" customWidth="1"/>
    <col min="11777" max="11777" width="11.6640625" style="81" customWidth="1"/>
    <col min="11778" max="11780" width="9" style="81" customWidth="1"/>
    <col min="11781" max="11781" width="9" style="81" hidden="1" customWidth="1"/>
    <col min="11782" max="11782" width="11.6640625" style="81" customWidth="1"/>
    <col min="11783" max="11785" width="9" style="81" customWidth="1"/>
    <col min="11786" max="11786" width="9" style="81" hidden="1" customWidth="1"/>
    <col min="11787" max="11787" width="10.21875" style="81" customWidth="1"/>
    <col min="11788" max="12029" width="9" style="81" customWidth="1"/>
    <col min="12030" max="12030" width="0.33203125" style="81" customWidth="1"/>
    <col min="12031" max="12031" width="9" style="81" customWidth="1"/>
    <col min="12032" max="12032" width="6.77734375" style="81" customWidth="1"/>
    <col min="12033" max="12033" width="11.6640625" style="81" customWidth="1"/>
    <col min="12034" max="12036" width="9" style="81" customWidth="1"/>
    <col min="12037" max="12037" width="9" style="81" hidden="1" customWidth="1"/>
    <col min="12038" max="12038" width="11.6640625" style="81" customWidth="1"/>
    <col min="12039" max="12041" width="9" style="81" customWidth="1"/>
    <col min="12042" max="12042" width="9" style="81" hidden="1" customWidth="1"/>
    <col min="12043" max="12043" width="10.21875" style="81" customWidth="1"/>
    <col min="12044" max="12285" width="9" style="81" customWidth="1"/>
    <col min="12286" max="12286" width="0.33203125" style="81" customWidth="1"/>
    <col min="12287" max="12287" width="9" style="81" customWidth="1"/>
    <col min="12288" max="12288" width="6.77734375" style="81" customWidth="1"/>
    <col min="12289" max="12289" width="11.6640625" style="81" customWidth="1"/>
    <col min="12290" max="12292" width="9" style="81" customWidth="1"/>
    <col min="12293" max="12293" width="9" style="81" hidden="1" customWidth="1"/>
    <col min="12294" max="12294" width="11.6640625" style="81" customWidth="1"/>
    <col min="12295" max="12297" width="9" style="81" customWidth="1"/>
    <col min="12298" max="12298" width="9" style="81" hidden="1" customWidth="1"/>
    <col min="12299" max="12299" width="10.21875" style="81" customWidth="1"/>
    <col min="12300" max="12541" width="9" style="81" customWidth="1"/>
    <col min="12542" max="12542" width="0.33203125" style="81" customWidth="1"/>
    <col min="12543" max="12543" width="9" style="81" customWidth="1"/>
    <col min="12544" max="12544" width="6.77734375" style="81" customWidth="1"/>
    <col min="12545" max="12545" width="11.6640625" style="81" customWidth="1"/>
    <col min="12546" max="12548" width="9" style="81" customWidth="1"/>
    <col min="12549" max="12549" width="9" style="81" hidden="1" customWidth="1"/>
    <col min="12550" max="12550" width="11.6640625" style="81" customWidth="1"/>
    <col min="12551" max="12553" width="9" style="81" customWidth="1"/>
    <col min="12554" max="12554" width="9" style="81" hidden="1" customWidth="1"/>
    <col min="12555" max="12555" width="10.21875" style="81" customWidth="1"/>
    <col min="12556" max="12797" width="9" style="81" customWidth="1"/>
    <col min="12798" max="12798" width="0.33203125" style="81" customWidth="1"/>
    <col min="12799" max="12799" width="9" style="81" customWidth="1"/>
    <col min="12800" max="12800" width="6.77734375" style="81" customWidth="1"/>
    <col min="12801" max="12801" width="11.6640625" style="81" customWidth="1"/>
    <col min="12802" max="12804" width="9" style="81" customWidth="1"/>
    <col min="12805" max="12805" width="9" style="81" hidden="1" customWidth="1"/>
    <col min="12806" max="12806" width="11.6640625" style="81" customWidth="1"/>
    <col min="12807" max="12809" width="9" style="81" customWidth="1"/>
    <col min="12810" max="12810" width="9" style="81" hidden="1" customWidth="1"/>
    <col min="12811" max="12811" width="10.21875" style="81" customWidth="1"/>
    <col min="12812" max="13053" width="9" style="81" customWidth="1"/>
    <col min="13054" max="13054" width="0.33203125" style="81" customWidth="1"/>
    <col min="13055" max="13055" width="9" style="81" customWidth="1"/>
    <col min="13056" max="13056" width="6.77734375" style="81" customWidth="1"/>
    <col min="13057" max="13057" width="11.6640625" style="81" customWidth="1"/>
    <col min="13058" max="13060" width="9" style="81" customWidth="1"/>
    <col min="13061" max="13061" width="9" style="81" hidden="1" customWidth="1"/>
    <col min="13062" max="13062" width="11.6640625" style="81" customWidth="1"/>
    <col min="13063" max="13065" width="9" style="81" customWidth="1"/>
    <col min="13066" max="13066" width="9" style="81" hidden="1" customWidth="1"/>
    <col min="13067" max="13067" width="10.21875" style="81" customWidth="1"/>
    <col min="13068" max="13309" width="9" style="81" customWidth="1"/>
    <col min="13310" max="13310" width="0.33203125" style="81" customWidth="1"/>
    <col min="13311" max="13311" width="9" style="81" customWidth="1"/>
    <col min="13312" max="13312" width="6.77734375" style="81" customWidth="1"/>
    <col min="13313" max="13313" width="11.6640625" style="81" customWidth="1"/>
    <col min="13314" max="13316" width="9" style="81" customWidth="1"/>
    <col min="13317" max="13317" width="9" style="81" hidden="1" customWidth="1"/>
    <col min="13318" max="13318" width="11.6640625" style="81" customWidth="1"/>
    <col min="13319" max="13321" width="9" style="81" customWidth="1"/>
    <col min="13322" max="13322" width="9" style="81" hidden="1" customWidth="1"/>
    <col min="13323" max="13323" width="10.21875" style="81" customWidth="1"/>
    <col min="13324" max="13565" width="9" style="81" customWidth="1"/>
    <col min="13566" max="13566" width="0.33203125" style="81" customWidth="1"/>
    <col min="13567" max="13567" width="9" style="81" customWidth="1"/>
    <col min="13568" max="13568" width="6.77734375" style="81" customWidth="1"/>
    <col min="13569" max="13569" width="11.6640625" style="81" customWidth="1"/>
    <col min="13570" max="13572" width="9" style="81" customWidth="1"/>
    <col min="13573" max="13573" width="9" style="81" hidden="1" customWidth="1"/>
    <col min="13574" max="13574" width="11.6640625" style="81" customWidth="1"/>
    <col min="13575" max="13577" width="9" style="81" customWidth="1"/>
    <col min="13578" max="13578" width="9" style="81" hidden="1" customWidth="1"/>
    <col min="13579" max="13579" width="10.21875" style="81" customWidth="1"/>
    <col min="13580" max="13821" width="9" style="81" customWidth="1"/>
    <col min="13822" max="13822" width="0.33203125" style="81" customWidth="1"/>
    <col min="13823" max="13823" width="9" style="81" customWidth="1"/>
    <col min="13824" max="13824" width="6.77734375" style="81" customWidth="1"/>
    <col min="13825" max="13825" width="11.6640625" style="81" customWidth="1"/>
    <col min="13826" max="13828" width="9" style="81" customWidth="1"/>
    <col min="13829" max="13829" width="9" style="81" hidden="1" customWidth="1"/>
    <col min="13830" max="13830" width="11.6640625" style="81" customWidth="1"/>
    <col min="13831" max="13833" width="9" style="81" customWidth="1"/>
    <col min="13834" max="13834" width="9" style="81" hidden="1" customWidth="1"/>
    <col min="13835" max="13835" width="10.21875" style="81" customWidth="1"/>
    <col min="13836" max="14077" width="9" style="81" customWidth="1"/>
    <col min="14078" max="14078" width="0.33203125" style="81" customWidth="1"/>
    <col min="14079" max="14079" width="9" style="81" customWidth="1"/>
    <col min="14080" max="14080" width="6.77734375" style="81" customWidth="1"/>
    <col min="14081" max="14081" width="11.6640625" style="81" customWidth="1"/>
    <col min="14082" max="14084" width="9" style="81" customWidth="1"/>
    <col min="14085" max="14085" width="9" style="81" hidden="1" customWidth="1"/>
    <col min="14086" max="14086" width="11.6640625" style="81" customWidth="1"/>
    <col min="14087" max="14089" width="9" style="81" customWidth="1"/>
    <col min="14090" max="14090" width="9" style="81" hidden="1" customWidth="1"/>
    <col min="14091" max="14091" width="10.21875" style="81" customWidth="1"/>
    <col min="14092" max="14333" width="9" style="81" customWidth="1"/>
    <col min="14334" max="14334" width="0.33203125" style="81" customWidth="1"/>
    <col min="14335" max="14335" width="9" style="81" customWidth="1"/>
    <col min="14336" max="14336" width="6.77734375" style="81" customWidth="1"/>
    <col min="14337" max="14337" width="11.6640625" style="81" customWidth="1"/>
    <col min="14338" max="14340" width="9" style="81" customWidth="1"/>
    <col min="14341" max="14341" width="9" style="81" hidden="1" customWidth="1"/>
    <col min="14342" max="14342" width="11.6640625" style="81" customWidth="1"/>
    <col min="14343" max="14345" width="9" style="81" customWidth="1"/>
    <col min="14346" max="14346" width="9" style="81" hidden="1" customWidth="1"/>
    <col min="14347" max="14347" width="10.21875" style="81" customWidth="1"/>
    <col min="14348" max="14589" width="9" style="81" customWidth="1"/>
    <col min="14590" max="14590" width="0.33203125" style="81" customWidth="1"/>
    <col min="14591" max="14591" width="9" style="81" customWidth="1"/>
    <col min="14592" max="14592" width="6.77734375" style="81" customWidth="1"/>
    <col min="14593" max="14593" width="11.6640625" style="81" customWidth="1"/>
    <col min="14594" max="14596" width="9" style="81" customWidth="1"/>
    <col min="14597" max="14597" width="9" style="81" hidden="1" customWidth="1"/>
    <col min="14598" max="14598" width="11.6640625" style="81" customWidth="1"/>
    <col min="14599" max="14601" width="9" style="81" customWidth="1"/>
    <col min="14602" max="14602" width="9" style="81" hidden="1" customWidth="1"/>
    <col min="14603" max="14603" width="10.21875" style="81" customWidth="1"/>
    <col min="14604" max="14845" width="9" style="81" customWidth="1"/>
    <col min="14846" max="14846" width="0.33203125" style="81" customWidth="1"/>
    <col min="14847" max="14847" width="9" style="81" customWidth="1"/>
    <col min="14848" max="14848" width="6.77734375" style="81" customWidth="1"/>
    <col min="14849" max="14849" width="11.6640625" style="81" customWidth="1"/>
    <col min="14850" max="14852" width="9" style="81" customWidth="1"/>
    <col min="14853" max="14853" width="9" style="81" hidden="1" customWidth="1"/>
    <col min="14854" max="14854" width="11.6640625" style="81" customWidth="1"/>
    <col min="14855" max="14857" width="9" style="81" customWidth="1"/>
    <col min="14858" max="14858" width="9" style="81" hidden="1" customWidth="1"/>
    <col min="14859" max="14859" width="10.21875" style="81" customWidth="1"/>
    <col min="14860" max="15101" width="9" style="81" customWidth="1"/>
    <col min="15102" max="15102" width="0.33203125" style="81" customWidth="1"/>
    <col min="15103" max="15103" width="9" style="81" customWidth="1"/>
    <col min="15104" max="15104" width="6.77734375" style="81" customWidth="1"/>
    <col min="15105" max="15105" width="11.6640625" style="81" customWidth="1"/>
    <col min="15106" max="15108" width="9" style="81" customWidth="1"/>
    <col min="15109" max="15109" width="9" style="81" hidden="1" customWidth="1"/>
    <col min="15110" max="15110" width="11.6640625" style="81" customWidth="1"/>
    <col min="15111" max="15113" width="9" style="81" customWidth="1"/>
    <col min="15114" max="15114" width="9" style="81" hidden="1" customWidth="1"/>
    <col min="15115" max="15115" width="10.21875" style="81" customWidth="1"/>
    <col min="15116" max="15357" width="9" style="81" customWidth="1"/>
    <col min="15358" max="15358" width="0.33203125" style="81" customWidth="1"/>
    <col min="15359" max="15359" width="9" style="81" customWidth="1"/>
    <col min="15360" max="15360" width="6.77734375" style="81" customWidth="1"/>
    <col min="15361" max="15361" width="11.6640625" style="81" customWidth="1"/>
    <col min="15362" max="15364" width="9" style="81" customWidth="1"/>
    <col min="15365" max="15365" width="9" style="81" hidden="1" customWidth="1"/>
    <col min="15366" max="15366" width="11.6640625" style="81" customWidth="1"/>
    <col min="15367" max="15369" width="9" style="81" customWidth="1"/>
    <col min="15370" max="15370" width="9" style="81" hidden="1" customWidth="1"/>
    <col min="15371" max="15371" width="10.21875" style="81" customWidth="1"/>
    <col min="15372" max="15613" width="9" style="81" customWidth="1"/>
    <col min="15614" max="15614" width="0.33203125" style="81" customWidth="1"/>
    <col min="15615" max="15615" width="9" style="81" customWidth="1"/>
    <col min="15616" max="15616" width="6.77734375" style="81" customWidth="1"/>
    <col min="15617" max="15617" width="11.6640625" style="81" customWidth="1"/>
    <col min="15618" max="15620" width="9" style="81" customWidth="1"/>
    <col min="15621" max="15621" width="9" style="81" hidden="1" customWidth="1"/>
    <col min="15622" max="15622" width="11.6640625" style="81" customWidth="1"/>
    <col min="15623" max="15625" width="9" style="81" customWidth="1"/>
    <col min="15626" max="15626" width="9" style="81" hidden="1" customWidth="1"/>
    <col min="15627" max="15627" width="10.21875" style="81" customWidth="1"/>
    <col min="15628" max="15869" width="9" style="81" customWidth="1"/>
    <col min="15870" max="15870" width="0.33203125" style="81" customWidth="1"/>
    <col min="15871" max="15871" width="9" style="81" customWidth="1"/>
    <col min="15872" max="15872" width="6.77734375" style="81" customWidth="1"/>
    <col min="15873" max="15873" width="11.6640625" style="81" customWidth="1"/>
    <col min="15874" max="15876" width="9" style="81" customWidth="1"/>
    <col min="15877" max="15877" width="9" style="81" hidden="1" customWidth="1"/>
    <col min="15878" max="15878" width="11.6640625" style="81" customWidth="1"/>
    <col min="15879" max="15881" width="9" style="81" customWidth="1"/>
    <col min="15882" max="15882" width="9" style="81" hidden="1" customWidth="1"/>
    <col min="15883" max="15883" width="10.21875" style="81" customWidth="1"/>
    <col min="15884" max="16125" width="9" style="81" customWidth="1"/>
    <col min="16126" max="16126" width="0.33203125" style="81" customWidth="1"/>
    <col min="16127" max="16127" width="9" style="81" customWidth="1"/>
    <col min="16128" max="16128" width="6.77734375" style="81" customWidth="1"/>
    <col min="16129" max="16129" width="11.6640625" style="81" customWidth="1"/>
    <col min="16130" max="16132" width="9" style="81" customWidth="1"/>
    <col min="16133" max="16133" width="9" style="81" hidden="1" customWidth="1"/>
    <col min="16134" max="16134" width="11.6640625" style="81" customWidth="1"/>
    <col min="16135" max="16137" width="9" style="81" customWidth="1"/>
    <col min="16138" max="16138" width="9" style="81" hidden="1" customWidth="1"/>
    <col min="16139" max="16139" width="10.21875" style="81" customWidth="1"/>
    <col min="16140" max="16384" width="9" style="81" customWidth="1"/>
  </cols>
  <sheetData>
    <row r="1" spans="1:14">
      <c r="A1" s="81" t="s">
        <v>63</v>
      </c>
      <c r="M1" s="156"/>
      <c r="N1" s="162"/>
    </row>
    <row r="2" spans="1:14" ht="25.5" customHeight="1">
      <c r="A2" s="106" t="s">
        <v>82</v>
      </c>
      <c r="B2" s="106"/>
      <c r="C2" s="106"/>
      <c r="D2" s="106"/>
      <c r="E2" s="106"/>
      <c r="F2" s="106"/>
      <c r="G2" s="106"/>
      <c r="H2" s="106"/>
      <c r="I2" s="106"/>
      <c r="J2" s="106"/>
      <c r="K2" s="106"/>
      <c r="L2" s="106"/>
      <c r="M2" s="106"/>
      <c r="N2" s="106"/>
    </row>
    <row r="3" spans="1:14" ht="41.1" customHeight="1">
      <c r="A3" s="121" t="s">
        <v>181</v>
      </c>
      <c r="B3" s="151"/>
      <c r="C3" s="118" t="s">
        <v>499</v>
      </c>
      <c r="D3" s="101"/>
      <c r="E3" s="101"/>
      <c r="F3" s="101"/>
      <c r="G3" s="118" t="s">
        <v>770</v>
      </c>
      <c r="H3" s="101"/>
      <c r="I3" s="101"/>
      <c r="J3" s="101"/>
      <c r="K3" s="159" t="s">
        <v>489</v>
      </c>
      <c r="L3" s="160"/>
      <c r="M3" s="160"/>
      <c r="N3" s="163"/>
    </row>
    <row r="4" spans="1:14" ht="41.1" customHeight="1">
      <c r="A4" s="155"/>
      <c r="B4" s="157"/>
      <c r="C4" s="158" t="s">
        <v>250</v>
      </c>
      <c r="D4" s="118"/>
      <c r="E4" s="101"/>
      <c r="F4" s="101"/>
      <c r="G4" s="158" t="s">
        <v>250</v>
      </c>
      <c r="H4" s="118"/>
      <c r="I4" s="101"/>
      <c r="J4" s="101"/>
      <c r="K4" s="158" t="s">
        <v>250</v>
      </c>
      <c r="L4" s="161"/>
      <c r="M4" s="127"/>
      <c r="N4" s="164"/>
    </row>
    <row r="5" spans="1:14" ht="41.1" customHeight="1">
      <c r="A5" s="155"/>
      <c r="B5" s="157"/>
      <c r="C5" s="158" t="s">
        <v>250</v>
      </c>
      <c r="D5" s="118"/>
      <c r="E5" s="101"/>
      <c r="F5" s="101"/>
      <c r="G5" s="158" t="s">
        <v>250</v>
      </c>
      <c r="H5" s="118"/>
      <c r="I5" s="101"/>
      <c r="J5" s="101"/>
      <c r="K5" s="158" t="s">
        <v>250</v>
      </c>
      <c r="L5" s="161"/>
      <c r="M5" s="127"/>
      <c r="N5" s="164"/>
    </row>
    <row r="6" spans="1:14" ht="41.1" customHeight="1">
      <c r="A6" s="155"/>
      <c r="B6" s="157"/>
      <c r="C6" s="158" t="s">
        <v>250</v>
      </c>
      <c r="D6" s="118"/>
      <c r="E6" s="101"/>
      <c r="F6" s="101"/>
      <c r="G6" s="158" t="s">
        <v>250</v>
      </c>
      <c r="H6" s="118"/>
      <c r="I6" s="101"/>
      <c r="J6" s="101"/>
      <c r="K6" s="158" t="s">
        <v>250</v>
      </c>
      <c r="L6" s="161"/>
      <c r="M6" s="127"/>
      <c r="N6" s="164"/>
    </row>
    <row r="7" spans="1:14" ht="41.1" customHeight="1">
      <c r="A7" s="155"/>
      <c r="B7" s="157"/>
      <c r="C7" s="158" t="s">
        <v>250</v>
      </c>
      <c r="D7" s="118"/>
      <c r="E7" s="101"/>
      <c r="F7" s="101"/>
      <c r="G7" s="158" t="s">
        <v>250</v>
      </c>
      <c r="H7" s="118"/>
      <c r="I7" s="101"/>
      <c r="J7" s="101"/>
      <c r="K7" s="158" t="s">
        <v>250</v>
      </c>
      <c r="L7" s="161"/>
      <c r="M7" s="127"/>
      <c r="N7" s="164"/>
    </row>
    <row r="8" spans="1:14" ht="41.1" customHeight="1">
      <c r="A8" s="155"/>
      <c r="B8" s="157"/>
      <c r="C8" s="158" t="s">
        <v>250</v>
      </c>
      <c r="D8" s="118"/>
      <c r="E8" s="101"/>
      <c r="F8" s="101"/>
      <c r="G8" s="158" t="s">
        <v>250</v>
      </c>
      <c r="H8" s="118"/>
      <c r="I8" s="101"/>
      <c r="J8" s="101"/>
      <c r="K8" s="158" t="s">
        <v>250</v>
      </c>
      <c r="L8" s="161"/>
      <c r="M8" s="127"/>
      <c r="N8" s="164"/>
    </row>
    <row r="9" spans="1:14" ht="41.1" customHeight="1">
      <c r="A9" s="155"/>
      <c r="B9" s="157"/>
      <c r="C9" s="158" t="s">
        <v>250</v>
      </c>
      <c r="D9" s="118"/>
      <c r="E9" s="101"/>
      <c r="F9" s="101"/>
      <c r="G9" s="158" t="s">
        <v>250</v>
      </c>
      <c r="H9" s="118"/>
      <c r="I9" s="101"/>
      <c r="J9" s="101"/>
      <c r="K9" s="158" t="s">
        <v>250</v>
      </c>
      <c r="L9" s="161"/>
      <c r="M9" s="127"/>
      <c r="N9" s="164"/>
    </row>
    <row r="10" spans="1:14" ht="41.1" customHeight="1">
      <c r="A10" s="155"/>
      <c r="B10" s="157"/>
      <c r="C10" s="158" t="s">
        <v>250</v>
      </c>
      <c r="D10" s="118"/>
      <c r="E10" s="101"/>
      <c r="F10" s="101"/>
      <c r="G10" s="158" t="s">
        <v>250</v>
      </c>
      <c r="H10" s="118"/>
      <c r="I10" s="101"/>
      <c r="J10" s="101"/>
      <c r="K10" s="158" t="s">
        <v>250</v>
      </c>
      <c r="L10" s="102"/>
      <c r="M10" s="113"/>
      <c r="N10" s="165"/>
    </row>
    <row r="11" spans="1:14" ht="41.1" customHeight="1">
      <c r="A11" s="155"/>
      <c r="B11" s="157"/>
      <c r="C11" s="158" t="s">
        <v>250</v>
      </c>
      <c r="D11" s="118"/>
      <c r="E11" s="101"/>
      <c r="F11" s="101"/>
      <c r="G11" s="158" t="s">
        <v>250</v>
      </c>
      <c r="H11" s="118"/>
      <c r="I11" s="101"/>
      <c r="J11" s="101"/>
      <c r="K11" s="158" t="s">
        <v>250</v>
      </c>
      <c r="L11" s="161"/>
      <c r="M11" s="127"/>
      <c r="N11" s="164"/>
    </row>
    <row r="12" spans="1:14" ht="41.1" customHeight="1">
      <c r="A12" s="122"/>
      <c r="B12" s="152"/>
      <c r="C12" s="158" t="s">
        <v>250</v>
      </c>
      <c r="D12" s="118"/>
      <c r="E12" s="101"/>
      <c r="F12" s="101"/>
      <c r="G12" s="158" t="s">
        <v>250</v>
      </c>
      <c r="H12" s="118"/>
      <c r="I12" s="101"/>
      <c r="J12" s="101"/>
      <c r="K12" s="158" t="s">
        <v>250</v>
      </c>
      <c r="L12" s="161"/>
      <c r="M12" s="127"/>
      <c r="N12" s="164"/>
    </row>
    <row r="13" spans="1:14" ht="10.5" customHeight="1">
      <c r="A13" s="156"/>
      <c r="B13" s="156"/>
      <c r="C13" s="156"/>
      <c r="D13" s="156"/>
      <c r="E13" s="156"/>
      <c r="F13" s="156"/>
      <c r="G13" s="156"/>
      <c r="H13" s="156"/>
      <c r="I13" s="156"/>
      <c r="J13" s="156"/>
    </row>
    <row r="14" spans="1:14" ht="21" customHeight="1">
      <c r="A14" s="129" t="s">
        <v>254</v>
      </c>
      <c r="B14" s="129"/>
      <c r="C14" s="129"/>
      <c r="D14" s="129"/>
      <c r="E14" s="129"/>
      <c r="F14" s="129"/>
    </row>
    <row r="15" spans="1:14">
      <c r="A15" s="129" t="s">
        <v>447</v>
      </c>
      <c r="B15" s="129"/>
      <c r="C15" s="129"/>
      <c r="D15" s="129"/>
      <c r="E15" s="129"/>
      <c r="F15" s="129"/>
      <c r="G15" s="129"/>
      <c r="H15" s="129"/>
      <c r="I15" s="129"/>
      <c r="J15" s="129"/>
      <c r="K15" s="129"/>
      <c r="L15" s="129"/>
      <c r="M15" s="129"/>
    </row>
    <row r="16" spans="1:14">
      <c r="A16" s="129"/>
      <c r="B16" s="129"/>
      <c r="C16" s="129"/>
      <c r="D16" s="129"/>
      <c r="E16" s="129"/>
      <c r="F16" s="129"/>
    </row>
    <row r="17" spans="1:12">
      <c r="A17" s="129"/>
      <c r="B17" s="129"/>
      <c r="C17" s="129"/>
      <c r="D17" s="129"/>
      <c r="E17" s="129"/>
      <c r="F17" s="129"/>
      <c r="G17" s="129"/>
      <c r="H17" s="129"/>
      <c r="I17" s="129"/>
      <c r="J17" s="129"/>
      <c r="K17" s="129"/>
      <c r="L17" s="129"/>
    </row>
  </sheetData>
  <mergeCells count="36">
    <mergeCell ref="A2:N2"/>
    <mergeCell ref="C3:F3"/>
    <mergeCell ref="G3:J3"/>
    <mergeCell ref="K3:N3"/>
    <mergeCell ref="D4:F4"/>
    <mergeCell ref="H4:J4"/>
    <mergeCell ref="L4:N4"/>
    <mergeCell ref="D5:F5"/>
    <mergeCell ref="H5:J5"/>
    <mergeCell ref="L5:N5"/>
    <mergeCell ref="D6:F6"/>
    <mergeCell ref="H6:J6"/>
    <mergeCell ref="L6:N6"/>
    <mergeCell ref="D7:F7"/>
    <mergeCell ref="H7:J7"/>
    <mergeCell ref="L7:N7"/>
    <mergeCell ref="D8:F8"/>
    <mergeCell ref="H8:J8"/>
    <mergeCell ref="L8:N8"/>
    <mergeCell ref="D9:F9"/>
    <mergeCell ref="H9:J9"/>
    <mergeCell ref="L9:N9"/>
    <mergeCell ref="D10:F10"/>
    <mergeCell ref="H10:J10"/>
    <mergeCell ref="L10:N10"/>
    <mergeCell ref="D11:F11"/>
    <mergeCell ref="H11:J11"/>
    <mergeCell ref="L11:N11"/>
    <mergeCell ref="D12:F12"/>
    <mergeCell ref="H12:J12"/>
    <mergeCell ref="L12:N12"/>
    <mergeCell ref="A14:F14"/>
    <mergeCell ref="A15:M15"/>
    <mergeCell ref="A16:F16"/>
    <mergeCell ref="A17:L17"/>
    <mergeCell ref="A3:B12"/>
  </mergeCells>
  <phoneticPr fontId="12"/>
  <printOptions horizontalCentered="1" verticalCentered="1"/>
  <pageMargins left="0.74803149606299213" right="0.74803149606299213" top="0.98425196850393681" bottom="0.78740157480314943" header="0.51181102362204722" footer="0.51181102362204722"/>
  <pageSetup paperSize="9" fitToWidth="1" fitToHeight="1" orientation="landscape" usePrinterDefaults="1"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34">
    <tabColor rgb="FFFFFF00"/>
    <pageSetUpPr fitToPage="1"/>
  </sheetPr>
  <dimension ref="A1:DE27"/>
  <sheetViews>
    <sheetView view="pageBreakPreview" zoomScale="80" zoomScaleNormal="85" zoomScaleSheetLayoutView="80" workbookViewId="0"/>
  </sheetViews>
  <sheetFormatPr defaultColWidth="8.77734375" defaultRowHeight="13.2"/>
  <cols>
    <col min="1" max="1" width="4.33203125" style="81" customWidth="1"/>
    <col min="2" max="2" width="11.6640625" style="81" customWidth="1"/>
    <col min="3" max="3" width="6.109375" style="81" customWidth="1"/>
    <col min="4" max="108" width="1.109375" style="81" customWidth="1"/>
    <col min="109" max="256" width="8.77734375" style="81"/>
    <col min="257" max="257" width="4.33203125" style="81" customWidth="1"/>
    <col min="258" max="258" width="12.21875" style="81" customWidth="1"/>
    <col min="259" max="259" width="6.109375" style="81" customWidth="1"/>
    <col min="260" max="361" width="1.109375" style="81" customWidth="1"/>
    <col min="362" max="362" width="1.6640625" style="81" customWidth="1"/>
    <col min="363" max="363" width="1.44140625" style="81" customWidth="1"/>
    <col min="364" max="364" width="1.109375" style="81" customWidth="1"/>
    <col min="365" max="512" width="8.77734375" style="81"/>
    <col min="513" max="513" width="4.33203125" style="81" customWidth="1"/>
    <col min="514" max="514" width="12.21875" style="81" customWidth="1"/>
    <col min="515" max="515" width="6.109375" style="81" customWidth="1"/>
    <col min="516" max="617" width="1.109375" style="81" customWidth="1"/>
    <col min="618" max="618" width="1.6640625" style="81" customWidth="1"/>
    <col min="619" max="619" width="1.44140625" style="81" customWidth="1"/>
    <col min="620" max="620" width="1.109375" style="81" customWidth="1"/>
    <col min="621" max="768" width="8.77734375" style="81"/>
    <col min="769" max="769" width="4.33203125" style="81" customWidth="1"/>
    <col min="770" max="770" width="12.21875" style="81" customWidth="1"/>
    <col min="771" max="771" width="6.109375" style="81" customWidth="1"/>
    <col min="772" max="873" width="1.109375" style="81" customWidth="1"/>
    <col min="874" max="874" width="1.6640625" style="81" customWidth="1"/>
    <col min="875" max="875" width="1.44140625" style="81" customWidth="1"/>
    <col min="876" max="876" width="1.109375" style="81" customWidth="1"/>
    <col min="877" max="1024" width="8.77734375" style="81"/>
    <col min="1025" max="1025" width="4.33203125" style="81" customWidth="1"/>
    <col min="1026" max="1026" width="12.21875" style="81" customWidth="1"/>
    <col min="1027" max="1027" width="6.109375" style="81" customWidth="1"/>
    <col min="1028" max="1129" width="1.109375" style="81" customWidth="1"/>
    <col min="1130" max="1130" width="1.6640625" style="81" customWidth="1"/>
    <col min="1131" max="1131" width="1.44140625" style="81" customWidth="1"/>
    <col min="1132" max="1132" width="1.109375" style="81" customWidth="1"/>
    <col min="1133" max="1280" width="8.77734375" style="81"/>
    <col min="1281" max="1281" width="4.33203125" style="81" customWidth="1"/>
    <col min="1282" max="1282" width="12.21875" style="81" customWidth="1"/>
    <col min="1283" max="1283" width="6.109375" style="81" customWidth="1"/>
    <col min="1284" max="1385" width="1.109375" style="81" customWidth="1"/>
    <col min="1386" max="1386" width="1.6640625" style="81" customWidth="1"/>
    <col min="1387" max="1387" width="1.44140625" style="81" customWidth="1"/>
    <col min="1388" max="1388" width="1.109375" style="81" customWidth="1"/>
    <col min="1389" max="1536" width="8.77734375" style="81"/>
    <col min="1537" max="1537" width="4.33203125" style="81" customWidth="1"/>
    <col min="1538" max="1538" width="12.21875" style="81" customWidth="1"/>
    <col min="1539" max="1539" width="6.109375" style="81" customWidth="1"/>
    <col min="1540" max="1641" width="1.109375" style="81" customWidth="1"/>
    <col min="1642" max="1642" width="1.6640625" style="81" customWidth="1"/>
    <col min="1643" max="1643" width="1.44140625" style="81" customWidth="1"/>
    <col min="1644" max="1644" width="1.109375" style="81" customWidth="1"/>
    <col min="1645" max="1792" width="8.77734375" style="81"/>
    <col min="1793" max="1793" width="4.33203125" style="81" customWidth="1"/>
    <col min="1794" max="1794" width="12.21875" style="81" customWidth="1"/>
    <col min="1795" max="1795" width="6.109375" style="81" customWidth="1"/>
    <col min="1796" max="1897" width="1.109375" style="81" customWidth="1"/>
    <col min="1898" max="1898" width="1.6640625" style="81" customWidth="1"/>
    <col min="1899" max="1899" width="1.44140625" style="81" customWidth="1"/>
    <col min="1900" max="1900" width="1.109375" style="81" customWidth="1"/>
    <col min="1901" max="2048" width="8.77734375" style="81"/>
    <col min="2049" max="2049" width="4.33203125" style="81" customWidth="1"/>
    <col min="2050" max="2050" width="12.21875" style="81" customWidth="1"/>
    <col min="2051" max="2051" width="6.109375" style="81" customWidth="1"/>
    <col min="2052" max="2153" width="1.109375" style="81" customWidth="1"/>
    <col min="2154" max="2154" width="1.6640625" style="81" customWidth="1"/>
    <col min="2155" max="2155" width="1.44140625" style="81" customWidth="1"/>
    <col min="2156" max="2156" width="1.109375" style="81" customWidth="1"/>
    <col min="2157" max="2304" width="8.77734375" style="81"/>
    <col min="2305" max="2305" width="4.33203125" style="81" customWidth="1"/>
    <col min="2306" max="2306" width="12.21875" style="81" customWidth="1"/>
    <col min="2307" max="2307" width="6.109375" style="81" customWidth="1"/>
    <col min="2308" max="2409" width="1.109375" style="81" customWidth="1"/>
    <col min="2410" max="2410" width="1.6640625" style="81" customWidth="1"/>
    <col min="2411" max="2411" width="1.44140625" style="81" customWidth="1"/>
    <col min="2412" max="2412" width="1.109375" style="81" customWidth="1"/>
    <col min="2413" max="2560" width="8.77734375" style="81"/>
    <col min="2561" max="2561" width="4.33203125" style="81" customWidth="1"/>
    <col min="2562" max="2562" width="12.21875" style="81" customWidth="1"/>
    <col min="2563" max="2563" width="6.109375" style="81" customWidth="1"/>
    <col min="2564" max="2665" width="1.109375" style="81" customWidth="1"/>
    <col min="2666" max="2666" width="1.6640625" style="81" customWidth="1"/>
    <col min="2667" max="2667" width="1.44140625" style="81" customWidth="1"/>
    <col min="2668" max="2668" width="1.109375" style="81" customWidth="1"/>
    <col min="2669" max="2816" width="8.77734375" style="81"/>
    <col min="2817" max="2817" width="4.33203125" style="81" customWidth="1"/>
    <col min="2818" max="2818" width="12.21875" style="81" customWidth="1"/>
    <col min="2819" max="2819" width="6.109375" style="81" customWidth="1"/>
    <col min="2820" max="2921" width="1.109375" style="81" customWidth="1"/>
    <col min="2922" max="2922" width="1.6640625" style="81" customWidth="1"/>
    <col min="2923" max="2923" width="1.44140625" style="81" customWidth="1"/>
    <col min="2924" max="2924" width="1.109375" style="81" customWidth="1"/>
    <col min="2925" max="3072" width="8.77734375" style="81"/>
    <col min="3073" max="3073" width="4.33203125" style="81" customWidth="1"/>
    <col min="3074" max="3074" width="12.21875" style="81" customWidth="1"/>
    <col min="3075" max="3075" width="6.109375" style="81" customWidth="1"/>
    <col min="3076" max="3177" width="1.109375" style="81" customWidth="1"/>
    <col min="3178" max="3178" width="1.6640625" style="81" customWidth="1"/>
    <col min="3179" max="3179" width="1.44140625" style="81" customWidth="1"/>
    <col min="3180" max="3180" width="1.109375" style="81" customWidth="1"/>
    <col min="3181" max="3328" width="8.77734375" style="81"/>
    <col min="3329" max="3329" width="4.33203125" style="81" customWidth="1"/>
    <col min="3330" max="3330" width="12.21875" style="81" customWidth="1"/>
    <col min="3331" max="3331" width="6.109375" style="81" customWidth="1"/>
    <col min="3332" max="3433" width="1.109375" style="81" customWidth="1"/>
    <col min="3434" max="3434" width="1.6640625" style="81" customWidth="1"/>
    <col min="3435" max="3435" width="1.44140625" style="81" customWidth="1"/>
    <col min="3436" max="3436" width="1.109375" style="81" customWidth="1"/>
    <col min="3437" max="3584" width="8.77734375" style="81"/>
    <col min="3585" max="3585" width="4.33203125" style="81" customWidth="1"/>
    <col min="3586" max="3586" width="12.21875" style="81" customWidth="1"/>
    <col min="3587" max="3587" width="6.109375" style="81" customWidth="1"/>
    <col min="3588" max="3689" width="1.109375" style="81" customWidth="1"/>
    <col min="3690" max="3690" width="1.6640625" style="81" customWidth="1"/>
    <col min="3691" max="3691" width="1.44140625" style="81" customWidth="1"/>
    <col min="3692" max="3692" width="1.109375" style="81" customWidth="1"/>
    <col min="3693" max="3840" width="8.77734375" style="81"/>
    <col min="3841" max="3841" width="4.33203125" style="81" customWidth="1"/>
    <col min="3842" max="3842" width="12.21875" style="81" customWidth="1"/>
    <col min="3843" max="3843" width="6.109375" style="81" customWidth="1"/>
    <col min="3844" max="3945" width="1.109375" style="81" customWidth="1"/>
    <col min="3946" max="3946" width="1.6640625" style="81" customWidth="1"/>
    <col min="3947" max="3947" width="1.44140625" style="81" customWidth="1"/>
    <col min="3948" max="3948" width="1.109375" style="81" customWidth="1"/>
    <col min="3949" max="4096" width="8.77734375" style="81"/>
    <col min="4097" max="4097" width="4.33203125" style="81" customWidth="1"/>
    <col min="4098" max="4098" width="12.21875" style="81" customWidth="1"/>
    <col min="4099" max="4099" width="6.109375" style="81" customWidth="1"/>
    <col min="4100" max="4201" width="1.109375" style="81" customWidth="1"/>
    <col min="4202" max="4202" width="1.6640625" style="81" customWidth="1"/>
    <col min="4203" max="4203" width="1.44140625" style="81" customWidth="1"/>
    <col min="4204" max="4204" width="1.109375" style="81" customWidth="1"/>
    <col min="4205" max="4352" width="8.77734375" style="81"/>
    <col min="4353" max="4353" width="4.33203125" style="81" customWidth="1"/>
    <col min="4354" max="4354" width="12.21875" style="81" customWidth="1"/>
    <col min="4355" max="4355" width="6.109375" style="81" customWidth="1"/>
    <col min="4356" max="4457" width="1.109375" style="81" customWidth="1"/>
    <col min="4458" max="4458" width="1.6640625" style="81" customWidth="1"/>
    <col min="4459" max="4459" width="1.44140625" style="81" customWidth="1"/>
    <col min="4460" max="4460" width="1.109375" style="81" customWidth="1"/>
    <col min="4461" max="4608" width="8.77734375" style="81"/>
    <col min="4609" max="4609" width="4.33203125" style="81" customWidth="1"/>
    <col min="4610" max="4610" width="12.21875" style="81" customWidth="1"/>
    <col min="4611" max="4611" width="6.109375" style="81" customWidth="1"/>
    <col min="4612" max="4713" width="1.109375" style="81" customWidth="1"/>
    <col min="4714" max="4714" width="1.6640625" style="81" customWidth="1"/>
    <col min="4715" max="4715" width="1.44140625" style="81" customWidth="1"/>
    <col min="4716" max="4716" width="1.109375" style="81" customWidth="1"/>
    <col min="4717" max="4864" width="8.77734375" style="81"/>
    <col min="4865" max="4865" width="4.33203125" style="81" customWidth="1"/>
    <col min="4866" max="4866" width="12.21875" style="81" customWidth="1"/>
    <col min="4867" max="4867" width="6.109375" style="81" customWidth="1"/>
    <col min="4868" max="4969" width="1.109375" style="81" customWidth="1"/>
    <col min="4970" max="4970" width="1.6640625" style="81" customWidth="1"/>
    <col min="4971" max="4971" width="1.44140625" style="81" customWidth="1"/>
    <col min="4972" max="4972" width="1.109375" style="81" customWidth="1"/>
    <col min="4973" max="5120" width="8.77734375" style="81"/>
    <col min="5121" max="5121" width="4.33203125" style="81" customWidth="1"/>
    <col min="5122" max="5122" width="12.21875" style="81" customWidth="1"/>
    <col min="5123" max="5123" width="6.109375" style="81" customWidth="1"/>
    <col min="5124" max="5225" width="1.109375" style="81" customWidth="1"/>
    <col min="5226" max="5226" width="1.6640625" style="81" customWidth="1"/>
    <col min="5227" max="5227" width="1.44140625" style="81" customWidth="1"/>
    <col min="5228" max="5228" width="1.109375" style="81" customWidth="1"/>
    <col min="5229" max="5376" width="8.77734375" style="81"/>
    <col min="5377" max="5377" width="4.33203125" style="81" customWidth="1"/>
    <col min="5378" max="5378" width="12.21875" style="81" customWidth="1"/>
    <col min="5379" max="5379" width="6.109375" style="81" customWidth="1"/>
    <col min="5380" max="5481" width="1.109375" style="81" customWidth="1"/>
    <col min="5482" max="5482" width="1.6640625" style="81" customWidth="1"/>
    <col min="5483" max="5483" width="1.44140625" style="81" customWidth="1"/>
    <col min="5484" max="5484" width="1.109375" style="81" customWidth="1"/>
    <col min="5485" max="5632" width="8.77734375" style="81"/>
    <col min="5633" max="5633" width="4.33203125" style="81" customWidth="1"/>
    <col min="5634" max="5634" width="12.21875" style="81" customWidth="1"/>
    <col min="5635" max="5635" width="6.109375" style="81" customWidth="1"/>
    <col min="5636" max="5737" width="1.109375" style="81" customWidth="1"/>
    <col min="5738" max="5738" width="1.6640625" style="81" customWidth="1"/>
    <col min="5739" max="5739" width="1.44140625" style="81" customWidth="1"/>
    <col min="5740" max="5740" width="1.109375" style="81" customWidth="1"/>
    <col min="5741" max="5888" width="8.77734375" style="81"/>
    <col min="5889" max="5889" width="4.33203125" style="81" customWidth="1"/>
    <col min="5890" max="5890" width="12.21875" style="81" customWidth="1"/>
    <col min="5891" max="5891" width="6.109375" style="81" customWidth="1"/>
    <col min="5892" max="5993" width="1.109375" style="81" customWidth="1"/>
    <col min="5994" max="5994" width="1.6640625" style="81" customWidth="1"/>
    <col min="5995" max="5995" width="1.44140625" style="81" customWidth="1"/>
    <col min="5996" max="5996" width="1.109375" style="81" customWidth="1"/>
    <col min="5997" max="6144" width="8.77734375" style="81"/>
    <col min="6145" max="6145" width="4.33203125" style="81" customWidth="1"/>
    <col min="6146" max="6146" width="12.21875" style="81" customWidth="1"/>
    <col min="6147" max="6147" width="6.109375" style="81" customWidth="1"/>
    <col min="6148" max="6249" width="1.109375" style="81" customWidth="1"/>
    <col min="6250" max="6250" width="1.6640625" style="81" customWidth="1"/>
    <col min="6251" max="6251" width="1.44140625" style="81" customWidth="1"/>
    <col min="6252" max="6252" width="1.109375" style="81" customWidth="1"/>
    <col min="6253" max="6400" width="8.77734375" style="81"/>
    <col min="6401" max="6401" width="4.33203125" style="81" customWidth="1"/>
    <col min="6402" max="6402" width="12.21875" style="81" customWidth="1"/>
    <col min="6403" max="6403" width="6.109375" style="81" customWidth="1"/>
    <col min="6404" max="6505" width="1.109375" style="81" customWidth="1"/>
    <col min="6506" max="6506" width="1.6640625" style="81" customWidth="1"/>
    <col min="6507" max="6507" width="1.44140625" style="81" customWidth="1"/>
    <col min="6508" max="6508" width="1.109375" style="81" customWidth="1"/>
    <col min="6509" max="6656" width="8.77734375" style="81"/>
    <col min="6657" max="6657" width="4.33203125" style="81" customWidth="1"/>
    <col min="6658" max="6658" width="12.21875" style="81" customWidth="1"/>
    <col min="6659" max="6659" width="6.109375" style="81" customWidth="1"/>
    <col min="6660" max="6761" width="1.109375" style="81" customWidth="1"/>
    <col min="6762" max="6762" width="1.6640625" style="81" customWidth="1"/>
    <col min="6763" max="6763" width="1.44140625" style="81" customWidth="1"/>
    <col min="6764" max="6764" width="1.109375" style="81" customWidth="1"/>
    <col min="6765" max="6912" width="8.77734375" style="81"/>
    <col min="6913" max="6913" width="4.33203125" style="81" customWidth="1"/>
    <col min="6914" max="6914" width="12.21875" style="81" customWidth="1"/>
    <col min="6915" max="6915" width="6.109375" style="81" customWidth="1"/>
    <col min="6916" max="7017" width="1.109375" style="81" customWidth="1"/>
    <col min="7018" max="7018" width="1.6640625" style="81" customWidth="1"/>
    <col min="7019" max="7019" width="1.44140625" style="81" customWidth="1"/>
    <col min="7020" max="7020" width="1.109375" style="81" customWidth="1"/>
    <col min="7021" max="7168" width="8.77734375" style="81"/>
    <col min="7169" max="7169" width="4.33203125" style="81" customWidth="1"/>
    <col min="7170" max="7170" width="12.21875" style="81" customWidth="1"/>
    <col min="7171" max="7171" width="6.109375" style="81" customWidth="1"/>
    <col min="7172" max="7273" width="1.109375" style="81" customWidth="1"/>
    <col min="7274" max="7274" width="1.6640625" style="81" customWidth="1"/>
    <col min="7275" max="7275" width="1.44140625" style="81" customWidth="1"/>
    <col min="7276" max="7276" width="1.109375" style="81" customWidth="1"/>
    <col min="7277" max="7424" width="8.77734375" style="81"/>
    <col min="7425" max="7425" width="4.33203125" style="81" customWidth="1"/>
    <col min="7426" max="7426" width="12.21875" style="81" customWidth="1"/>
    <col min="7427" max="7427" width="6.109375" style="81" customWidth="1"/>
    <col min="7428" max="7529" width="1.109375" style="81" customWidth="1"/>
    <col min="7530" max="7530" width="1.6640625" style="81" customWidth="1"/>
    <col min="7531" max="7531" width="1.44140625" style="81" customWidth="1"/>
    <col min="7532" max="7532" width="1.109375" style="81" customWidth="1"/>
    <col min="7533" max="7680" width="8.77734375" style="81"/>
    <col min="7681" max="7681" width="4.33203125" style="81" customWidth="1"/>
    <col min="7682" max="7682" width="12.21875" style="81" customWidth="1"/>
    <col min="7683" max="7683" width="6.109375" style="81" customWidth="1"/>
    <col min="7684" max="7785" width="1.109375" style="81" customWidth="1"/>
    <col min="7786" max="7786" width="1.6640625" style="81" customWidth="1"/>
    <col min="7787" max="7787" width="1.44140625" style="81" customWidth="1"/>
    <col min="7788" max="7788" width="1.109375" style="81" customWidth="1"/>
    <col min="7789" max="7936" width="8.77734375" style="81"/>
    <col min="7937" max="7937" width="4.33203125" style="81" customWidth="1"/>
    <col min="7938" max="7938" width="12.21875" style="81" customWidth="1"/>
    <col min="7939" max="7939" width="6.109375" style="81" customWidth="1"/>
    <col min="7940" max="8041" width="1.109375" style="81" customWidth="1"/>
    <col min="8042" max="8042" width="1.6640625" style="81" customWidth="1"/>
    <col min="8043" max="8043" width="1.44140625" style="81" customWidth="1"/>
    <col min="8044" max="8044" width="1.109375" style="81" customWidth="1"/>
    <col min="8045" max="8192" width="8.77734375" style="81"/>
    <col min="8193" max="8193" width="4.33203125" style="81" customWidth="1"/>
    <col min="8194" max="8194" width="12.21875" style="81" customWidth="1"/>
    <col min="8195" max="8195" width="6.109375" style="81" customWidth="1"/>
    <col min="8196" max="8297" width="1.109375" style="81" customWidth="1"/>
    <col min="8298" max="8298" width="1.6640625" style="81" customWidth="1"/>
    <col min="8299" max="8299" width="1.44140625" style="81" customWidth="1"/>
    <col min="8300" max="8300" width="1.109375" style="81" customWidth="1"/>
    <col min="8301" max="8448" width="8.77734375" style="81"/>
    <col min="8449" max="8449" width="4.33203125" style="81" customWidth="1"/>
    <col min="8450" max="8450" width="12.21875" style="81" customWidth="1"/>
    <col min="8451" max="8451" width="6.109375" style="81" customWidth="1"/>
    <col min="8452" max="8553" width="1.109375" style="81" customWidth="1"/>
    <col min="8554" max="8554" width="1.6640625" style="81" customWidth="1"/>
    <col min="8555" max="8555" width="1.44140625" style="81" customWidth="1"/>
    <col min="8556" max="8556" width="1.109375" style="81" customWidth="1"/>
    <col min="8557" max="8704" width="8.77734375" style="81"/>
    <col min="8705" max="8705" width="4.33203125" style="81" customWidth="1"/>
    <col min="8706" max="8706" width="12.21875" style="81" customWidth="1"/>
    <col min="8707" max="8707" width="6.109375" style="81" customWidth="1"/>
    <col min="8708" max="8809" width="1.109375" style="81" customWidth="1"/>
    <col min="8810" max="8810" width="1.6640625" style="81" customWidth="1"/>
    <col min="8811" max="8811" width="1.44140625" style="81" customWidth="1"/>
    <col min="8812" max="8812" width="1.109375" style="81" customWidth="1"/>
    <col min="8813" max="8960" width="8.77734375" style="81"/>
    <col min="8961" max="8961" width="4.33203125" style="81" customWidth="1"/>
    <col min="8962" max="8962" width="12.21875" style="81" customWidth="1"/>
    <col min="8963" max="8963" width="6.109375" style="81" customWidth="1"/>
    <col min="8964" max="9065" width="1.109375" style="81" customWidth="1"/>
    <col min="9066" max="9066" width="1.6640625" style="81" customWidth="1"/>
    <col min="9067" max="9067" width="1.44140625" style="81" customWidth="1"/>
    <col min="9068" max="9068" width="1.109375" style="81" customWidth="1"/>
    <col min="9069" max="9216" width="8.77734375" style="81"/>
    <col min="9217" max="9217" width="4.33203125" style="81" customWidth="1"/>
    <col min="9218" max="9218" width="12.21875" style="81" customWidth="1"/>
    <col min="9219" max="9219" width="6.109375" style="81" customWidth="1"/>
    <col min="9220" max="9321" width="1.109375" style="81" customWidth="1"/>
    <col min="9322" max="9322" width="1.6640625" style="81" customWidth="1"/>
    <col min="9323" max="9323" width="1.44140625" style="81" customWidth="1"/>
    <col min="9324" max="9324" width="1.109375" style="81" customWidth="1"/>
    <col min="9325" max="9472" width="8.77734375" style="81"/>
    <col min="9473" max="9473" width="4.33203125" style="81" customWidth="1"/>
    <col min="9474" max="9474" width="12.21875" style="81" customWidth="1"/>
    <col min="9475" max="9475" width="6.109375" style="81" customWidth="1"/>
    <col min="9476" max="9577" width="1.109375" style="81" customWidth="1"/>
    <col min="9578" max="9578" width="1.6640625" style="81" customWidth="1"/>
    <col min="9579" max="9579" width="1.44140625" style="81" customWidth="1"/>
    <col min="9580" max="9580" width="1.109375" style="81" customWidth="1"/>
    <col min="9581" max="9728" width="8.77734375" style="81"/>
    <col min="9729" max="9729" width="4.33203125" style="81" customWidth="1"/>
    <col min="9730" max="9730" width="12.21875" style="81" customWidth="1"/>
    <col min="9731" max="9731" width="6.109375" style="81" customWidth="1"/>
    <col min="9732" max="9833" width="1.109375" style="81" customWidth="1"/>
    <col min="9834" max="9834" width="1.6640625" style="81" customWidth="1"/>
    <col min="9835" max="9835" width="1.44140625" style="81" customWidth="1"/>
    <col min="9836" max="9836" width="1.109375" style="81" customWidth="1"/>
    <col min="9837" max="9984" width="8.77734375" style="81"/>
    <col min="9985" max="9985" width="4.33203125" style="81" customWidth="1"/>
    <col min="9986" max="9986" width="12.21875" style="81" customWidth="1"/>
    <col min="9987" max="9987" width="6.109375" style="81" customWidth="1"/>
    <col min="9988" max="10089" width="1.109375" style="81" customWidth="1"/>
    <col min="10090" max="10090" width="1.6640625" style="81" customWidth="1"/>
    <col min="10091" max="10091" width="1.44140625" style="81" customWidth="1"/>
    <col min="10092" max="10092" width="1.109375" style="81" customWidth="1"/>
    <col min="10093" max="10240" width="8.77734375" style="81"/>
    <col min="10241" max="10241" width="4.33203125" style="81" customWidth="1"/>
    <col min="10242" max="10242" width="12.21875" style="81" customWidth="1"/>
    <col min="10243" max="10243" width="6.109375" style="81" customWidth="1"/>
    <col min="10244" max="10345" width="1.109375" style="81" customWidth="1"/>
    <col min="10346" max="10346" width="1.6640625" style="81" customWidth="1"/>
    <col min="10347" max="10347" width="1.44140625" style="81" customWidth="1"/>
    <col min="10348" max="10348" width="1.109375" style="81" customWidth="1"/>
    <col min="10349" max="10496" width="8.77734375" style="81"/>
    <col min="10497" max="10497" width="4.33203125" style="81" customWidth="1"/>
    <col min="10498" max="10498" width="12.21875" style="81" customWidth="1"/>
    <col min="10499" max="10499" width="6.109375" style="81" customWidth="1"/>
    <col min="10500" max="10601" width="1.109375" style="81" customWidth="1"/>
    <col min="10602" max="10602" width="1.6640625" style="81" customWidth="1"/>
    <col min="10603" max="10603" width="1.44140625" style="81" customWidth="1"/>
    <col min="10604" max="10604" width="1.109375" style="81" customWidth="1"/>
    <col min="10605" max="10752" width="8.77734375" style="81"/>
    <col min="10753" max="10753" width="4.33203125" style="81" customWidth="1"/>
    <col min="10754" max="10754" width="12.21875" style="81" customWidth="1"/>
    <col min="10755" max="10755" width="6.109375" style="81" customWidth="1"/>
    <col min="10756" max="10857" width="1.109375" style="81" customWidth="1"/>
    <col min="10858" max="10858" width="1.6640625" style="81" customWidth="1"/>
    <col min="10859" max="10859" width="1.44140625" style="81" customWidth="1"/>
    <col min="10860" max="10860" width="1.109375" style="81" customWidth="1"/>
    <col min="10861" max="11008" width="8.77734375" style="81"/>
    <col min="11009" max="11009" width="4.33203125" style="81" customWidth="1"/>
    <col min="11010" max="11010" width="12.21875" style="81" customWidth="1"/>
    <col min="11011" max="11011" width="6.109375" style="81" customWidth="1"/>
    <col min="11012" max="11113" width="1.109375" style="81" customWidth="1"/>
    <col min="11114" max="11114" width="1.6640625" style="81" customWidth="1"/>
    <col min="11115" max="11115" width="1.44140625" style="81" customWidth="1"/>
    <col min="11116" max="11116" width="1.109375" style="81" customWidth="1"/>
    <col min="11117" max="11264" width="8.77734375" style="81"/>
    <col min="11265" max="11265" width="4.33203125" style="81" customWidth="1"/>
    <col min="11266" max="11266" width="12.21875" style="81" customWidth="1"/>
    <col min="11267" max="11267" width="6.109375" style="81" customWidth="1"/>
    <col min="11268" max="11369" width="1.109375" style="81" customWidth="1"/>
    <col min="11370" max="11370" width="1.6640625" style="81" customWidth="1"/>
    <col min="11371" max="11371" width="1.44140625" style="81" customWidth="1"/>
    <col min="11372" max="11372" width="1.109375" style="81" customWidth="1"/>
    <col min="11373" max="11520" width="8.77734375" style="81"/>
    <col min="11521" max="11521" width="4.33203125" style="81" customWidth="1"/>
    <col min="11522" max="11522" width="12.21875" style="81" customWidth="1"/>
    <col min="11523" max="11523" width="6.109375" style="81" customWidth="1"/>
    <col min="11524" max="11625" width="1.109375" style="81" customWidth="1"/>
    <col min="11626" max="11626" width="1.6640625" style="81" customWidth="1"/>
    <col min="11627" max="11627" width="1.44140625" style="81" customWidth="1"/>
    <col min="11628" max="11628" width="1.109375" style="81" customWidth="1"/>
    <col min="11629" max="11776" width="8.77734375" style="81"/>
    <col min="11777" max="11777" width="4.33203125" style="81" customWidth="1"/>
    <col min="11778" max="11778" width="12.21875" style="81" customWidth="1"/>
    <col min="11779" max="11779" width="6.109375" style="81" customWidth="1"/>
    <col min="11780" max="11881" width="1.109375" style="81" customWidth="1"/>
    <col min="11882" max="11882" width="1.6640625" style="81" customWidth="1"/>
    <col min="11883" max="11883" width="1.44140625" style="81" customWidth="1"/>
    <col min="11884" max="11884" width="1.109375" style="81" customWidth="1"/>
    <col min="11885" max="12032" width="8.77734375" style="81"/>
    <col min="12033" max="12033" width="4.33203125" style="81" customWidth="1"/>
    <col min="12034" max="12034" width="12.21875" style="81" customWidth="1"/>
    <col min="12035" max="12035" width="6.109375" style="81" customWidth="1"/>
    <col min="12036" max="12137" width="1.109375" style="81" customWidth="1"/>
    <col min="12138" max="12138" width="1.6640625" style="81" customWidth="1"/>
    <col min="12139" max="12139" width="1.44140625" style="81" customWidth="1"/>
    <col min="12140" max="12140" width="1.109375" style="81" customWidth="1"/>
    <col min="12141" max="12288" width="8.77734375" style="81"/>
    <col min="12289" max="12289" width="4.33203125" style="81" customWidth="1"/>
    <col min="12290" max="12290" width="12.21875" style="81" customWidth="1"/>
    <col min="12291" max="12291" width="6.109375" style="81" customWidth="1"/>
    <col min="12292" max="12393" width="1.109375" style="81" customWidth="1"/>
    <col min="12394" max="12394" width="1.6640625" style="81" customWidth="1"/>
    <col min="12395" max="12395" width="1.44140625" style="81" customWidth="1"/>
    <col min="12396" max="12396" width="1.109375" style="81" customWidth="1"/>
    <col min="12397" max="12544" width="8.77734375" style="81"/>
    <col min="12545" max="12545" width="4.33203125" style="81" customWidth="1"/>
    <col min="12546" max="12546" width="12.21875" style="81" customWidth="1"/>
    <col min="12547" max="12547" width="6.109375" style="81" customWidth="1"/>
    <col min="12548" max="12649" width="1.109375" style="81" customWidth="1"/>
    <col min="12650" max="12650" width="1.6640625" style="81" customWidth="1"/>
    <col min="12651" max="12651" width="1.44140625" style="81" customWidth="1"/>
    <col min="12652" max="12652" width="1.109375" style="81" customWidth="1"/>
    <col min="12653" max="12800" width="8.77734375" style="81"/>
    <col min="12801" max="12801" width="4.33203125" style="81" customWidth="1"/>
    <col min="12802" max="12802" width="12.21875" style="81" customWidth="1"/>
    <col min="12803" max="12803" width="6.109375" style="81" customWidth="1"/>
    <col min="12804" max="12905" width="1.109375" style="81" customWidth="1"/>
    <col min="12906" max="12906" width="1.6640625" style="81" customWidth="1"/>
    <col min="12907" max="12907" width="1.44140625" style="81" customWidth="1"/>
    <col min="12908" max="12908" width="1.109375" style="81" customWidth="1"/>
    <col min="12909" max="13056" width="8.77734375" style="81"/>
    <col min="13057" max="13057" width="4.33203125" style="81" customWidth="1"/>
    <col min="13058" max="13058" width="12.21875" style="81" customWidth="1"/>
    <col min="13059" max="13059" width="6.109375" style="81" customWidth="1"/>
    <col min="13060" max="13161" width="1.109375" style="81" customWidth="1"/>
    <col min="13162" max="13162" width="1.6640625" style="81" customWidth="1"/>
    <col min="13163" max="13163" width="1.44140625" style="81" customWidth="1"/>
    <col min="13164" max="13164" width="1.109375" style="81" customWidth="1"/>
    <col min="13165" max="13312" width="8.77734375" style="81"/>
    <col min="13313" max="13313" width="4.33203125" style="81" customWidth="1"/>
    <col min="13314" max="13314" width="12.21875" style="81" customWidth="1"/>
    <col min="13315" max="13315" width="6.109375" style="81" customWidth="1"/>
    <col min="13316" max="13417" width="1.109375" style="81" customWidth="1"/>
    <col min="13418" max="13418" width="1.6640625" style="81" customWidth="1"/>
    <col min="13419" max="13419" width="1.44140625" style="81" customWidth="1"/>
    <col min="13420" max="13420" width="1.109375" style="81" customWidth="1"/>
    <col min="13421" max="13568" width="8.77734375" style="81"/>
    <col min="13569" max="13569" width="4.33203125" style="81" customWidth="1"/>
    <col min="13570" max="13570" width="12.21875" style="81" customWidth="1"/>
    <col min="13571" max="13571" width="6.109375" style="81" customWidth="1"/>
    <col min="13572" max="13673" width="1.109375" style="81" customWidth="1"/>
    <col min="13674" max="13674" width="1.6640625" style="81" customWidth="1"/>
    <col min="13675" max="13675" width="1.44140625" style="81" customWidth="1"/>
    <col min="13676" max="13676" width="1.109375" style="81" customWidth="1"/>
    <col min="13677" max="13824" width="8.77734375" style="81"/>
    <col min="13825" max="13825" width="4.33203125" style="81" customWidth="1"/>
    <col min="13826" max="13826" width="12.21875" style="81" customWidth="1"/>
    <col min="13827" max="13827" width="6.109375" style="81" customWidth="1"/>
    <col min="13828" max="13929" width="1.109375" style="81" customWidth="1"/>
    <col min="13930" max="13930" width="1.6640625" style="81" customWidth="1"/>
    <col min="13931" max="13931" width="1.44140625" style="81" customWidth="1"/>
    <col min="13932" max="13932" width="1.109375" style="81" customWidth="1"/>
    <col min="13933" max="14080" width="8.77734375" style="81"/>
    <col min="14081" max="14081" width="4.33203125" style="81" customWidth="1"/>
    <col min="14082" max="14082" width="12.21875" style="81" customWidth="1"/>
    <col min="14083" max="14083" width="6.109375" style="81" customWidth="1"/>
    <col min="14084" max="14185" width="1.109375" style="81" customWidth="1"/>
    <col min="14186" max="14186" width="1.6640625" style="81" customWidth="1"/>
    <col min="14187" max="14187" width="1.44140625" style="81" customWidth="1"/>
    <col min="14188" max="14188" width="1.109375" style="81" customWidth="1"/>
    <col min="14189" max="14336" width="8.77734375" style="81"/>
    <col min="14337" max="14337" width="4.33203125" style="81" customWidth="1"/>
    <col min="14338" max="14338" width="12.21875" style="81" customWidth="1"/>
    <col min="14339" max="14339" width="6.109375" style="81" customWidth="1"/>
    <col min="14340" max="14441" width="1.109375" style="81" customWidth="1"/>
    <col min="14442" max="14442" width="1.6640625" style="81" customWidth="1"/>
    <col min="14443" max="14443" width="1.44140625" style="81" customWidth="1"/>
    <col min="14444" max="14444" width="1.109375" style="81" customWidth="1"/>
    <col min="14445" max="14592" width="8.77734375" style="81"/>
    <col min="14593" max="14593" width="4.33203125" style="81" customWidth="1"/>
    <col min="14594" max="14594" width="12.21875" style="81" customWidth="1"/>
    <col min="14595" max="14595" width="6.109375" style="81" customWidth="1"/>
    <col min="14596" max="14697" width="1.109375" style="81" customWidth="1"/>
    <col min="14698" max="14698" width="1.6640625" style="81" customWidth="1"/>
    <col min="14699" max="14699" width="1.44140625" style="81" customWidth="1"/>
    <col min="14700" max="14700" width="1.109375" style="81" customWidth="1"/>
    <col min="14701" max="14848" width="8.77734375" style="81"/>
    <col min="14849" max="14849" width="4.33203125" style="81" customWidth="1"/>
    <col min="14850" max="14850" width="12.21875" style="81" customWidth="1"/>
    <col min="14851" max="14851" width="6.109375" style="81" customWidth="1"/>
    <col min="14852" max="14953" width="1.109375" style="81" customWidth="1"/>
    <col min="14954" max="14954" width="1.6640625" style="81" customWidth="1"/>
    <col min="14955" max="14955" width="1.44140625" style="81" customWidth="1"/>
    <col min="14956" max="14956" width="1.109375" style="81" customWidth="1"/>
    <col min="14957" max="15104" width="8.77734375" style="81"/>
    <col min="15105" max="15105" width="4.33203125" style="81" customWidth="1"/>
    <col min="15106" max="15106" width="12.21875" style="81" customWidth="1"/>
    <col min="15107" max="15107" width="6.109375" style="81" customWidth="1"/>
    <col min="15108" max="15209" width="1.109375" style="81" customWidth="1"/>
    <col min="15210" max="15210" width="1.6640625" style="81" customWidth="1"/>
    <col min="15211" max="15211" width="1.44140625" style="81" customWidth="1"/>
    <col min="15212" max="15212" width="1.109375" style="81" customWidth="1"/>
    <col min="15213" max="15360" width="8.77734375" style="81"/>
    <col min="15361" max="15361" width="4.33203125" style="81" customWidth="1"/>
    <col min="15362" max="15362" width="12.21875" style="81" customWidth="1"/>
    <col min="15363" max="15363" width="6.109375" style="81" customWidth="1"/>
    <col min="15364" max="15465" width="1.109375" style="81" customWidth="1"/>
    <col min="15466" max="15466" width="1.6640625" style="81" customWidth="1"/>
    <col min="15467" max="15467" width="1.44140625" style="81" customWidth="1"/>
    <col min="15468" max="15468" width="1.109375" style="81" customWidth="1"/>
    <col min="15469" max="15616" width="8.77734375" style="81"/>
    <col min="15617" max="15617" width="4.33203125" style="81" customWidth="1"/>
    <col min="15618" max="15618" width="12.21875" style="81" customWidth="1"/>
    <col min="15619" max="15619" width="6.109375" style="81" customWidth="1"/>
    <col min="15620" max="15721" width="1.109375" style="81" customWidth="1"/>
    <col min="15722" max="15722" width="1.6640625" style="81" customWidth="1"/>
    <col min="15723" max="15723" width="1.44140625" style="81" customWidth="1"/>
    <col min="15724" max="15724" width="1.109375" style="81" customWidth="1"/>
    <col min="15725" max="15872" width="8.77734375" style="81"/>
    <col min="15873" max="15873" width="4.33203125" style="81" customWidth="1"/>
    <col min="15874" max="15874" width="12.21875" style="81" customWidth="1"/>
    <col min="15875" max="15875" width="6.109375" style="81" customWidth="1"/>
    <col min="15876" max="15977" width="1.109375" style="81" customWidth="1"/>
    <col min="15978" max="15978" width="1.6640625" style="81" customWidth="1"/>
    <col min="15979" max="15979" width="1.44140625" style="81" customWidth="1"/>
    <col min="15980" max="15980" width="1.109375" style="81" customWidth="1"/>
    <col min="15981" max="16128" width="8.77734375" style="81"/>
    <col min="16129" max="16129" width="4.33203125" style="81" customWidth="1"/>
    <col min="16130" max="16130" width="12.21875" style="81" customWidth="1"/>
    <col min="16131" max="16131" width="6.109375" style="81" customWidth="1"/>
    <col min="16132" max="16233" width="1.109375" style="81" customWidth="1"/>
    <col min="16234" max="16234" width="1.6640625" style="81" customWidth="1"/>
    <col min="16235" max="16235" width="1.44140625" style="81" customWidth="1"/>
    <col min="16236" max="16236" width="1.109375" style="81" customWidth="1"/>
    <col min="16237" max="16384" width="8.77734375" style="81"/>
  </cols>
  <sheetData>
    <row r="1" spans="1:109" ht="15" customHeight="1">
      <c r="A1" s="81" t="s">
        <v>1202</v>
      </c>
    </row>
    <row r="2" spans="1:109" ht="15" customHeight="1">
      <c r="BJ2" s="216" t="s">
        <v>27</v>
      </c>
      <c r="BK2" s="219"/>
      <c r="BL2" s="219"/>
      <c r="BM2" s="219"/>
      <c r="BN2" s="219"/>
      <c r="BO2" s="219"/>
      <c r="BP2" s="219"/>
      <c r="BQ2" s="219" t="s">
        <v>1248</v>
      </c>
      <c r="BR2" s="219"/>
      <c r="BS2" s="219"/>
      <c r="BT2" s="219"/>
      <c r="BU2" s="219"/>
      <c r="BV2" s="219"/>
      <c r="BW2" s="219"/>
      <c r="BX2" s="219" t="str">
        <f>基本データ!D21</f>
        <v xml:space="preserve">
山田　花子</v>
      </c>
      <c r="BY2" s="219"/>
      <c r="BZ2" s="219"/>
      <c r="CA2" s="219"/>
      <c r="CB2" s="219"/>
      <c r="CC2" s="219"/>
      <c r="CD2" s="219"/>
      <c r="CE2" s="219"/>
      <c r="CF2" s="219"/>
      <c r="CG2" s="219"/>
      <c r="CH2" s="219"/>
      <c r="CI2" s="219"/>
      <c r="CJ2" s="219"/>
      <c r="CK2" s="219" t="s">
        <v>1237</v>
      </c>
      <c r="CL2" s="219"/>
      <c r="CM2" s="219"/>
      <c r="CN2" s="219"/>
      <c r="CO2" s="219"/>
      <c r="CP2" s="219"/>
      <c r="CQ2" s="219"/>
      <c r="CR2" s="219" t="str">
        <f>基本データ!D17</f>
        <v xml:space="preserve">
029-826-1111</v>
      </c>
      <c r="CS2" s="219"/>
      <c r="CT2" s="219"/>
      <c r="CU2" s="219"/>
      <c r="CV2" s="219"/>
      <c r="CW2" s="219"/>
      <c r="CX2" s="219"/>
      <c r="CY2" s="219"/>
      <c r="CZ2" s="219"/>
      <c r="DA2" s="219"/>
      <c r="DB2" s="219"/>
      <c r="DC2" s="219"/>
      <c r="DD2" s="242"/>
    </row>
    <row r="3" spans="1:109" ht="15" customHeight="1">
      <c r="BJ3" s="217" t="s">
        <v>122</v>
      </c>
      <c r="BK3" s="220"/>
      <c r="BL3" s="220"/>
      <c r="BM3" s="220"/>
      <c r="BN3" s="220"/>
      <c r="BO3" s="220"/>
      <c r="BP3" s="220"/>
      <c r="BQ3" s="220" t="s">
        <v>1248</v>
      </c>
      <c r="BR3" s="220"/>
      <c r="BS3" s="220"/>
      <c r="BT3" s="220"/>
      <c r="BU3" s="220"/>
      <c r="BV3" s="220"/>
      <c r="BW3" s="220"/>
      <c r="BX3" s="220" t="str">
        <f>基本データ!D22</f>
        <v xml:space="preserve">
鈴木　一郎</v>
      </c>
      <c r="BY3" s="220"/>
      <c r="BZ3" s="220"/>
      <c r="CA3" s="220"/>
      <c r="CB3" s="220"/>
      <c r="CC3" s="220"/>
      <c r="CD3" s="220"/>
      <c r="CE3" s="220"/>
      <c r="CF3" s="220"/>
      <c r="CG3" s="220"/>
      <c r="CH3" s="220"/>
      <c r="CI3" s="220"/>
      <c r="CJ3" s="220"/>
      <c r="CK3" s="220" t="s">
        <v>1237</v>
      </c>
      <c r="CL3" s="220"/>
      <c r="CM3" s="220"/>
      <c r="CN3" s="220"/>
      <c r="CO3" s="220"/>
      <c r="CP3" s="220"/>
      <c r="CQ3" s="220"/>
      <c r="CR3" s="220" t="str">
        <f>基本データ!D17</f>
        <v xml:space="preserve">
029-826-1111</v>
      </c>
      <c r="CS3" s="220"/>
      <c r="CT3" s="220"/>
      <c r="CU3" s="220"/>
      <c r="CV3" s="220"/>
      <c r="CW3" s="220"/>
      <c r="CX3" s="220"/>
      <c r="CY3" s="220"/>
      <c r="CZ3" s="220"/>
      <c r="DA3" s="220"/>
      <c r="DB3" s="220"/>
      <c r="DC3" s="220"/>
      <c r="DD3" s="243"/>
      <c r="DE3" s="153" t="s">
        <v>1251</v>
      </c>
    </row>
    <row r="4" spans="1:109" ht="15" customHeight="1">
      <c r="AQ4" s="81" t="s">
        <v>468</v>
      </c>
      <c r="BJ4" s="218"/>
      <c r="BK4" s="218"/>
      <c r="BL4" s="218"/>
      <c r="BM4" s="218"/>
      <c r="BN4" s="218"/>
      <c r="BO4" s="218"/>
      <c r="BP4" s="218"/>
      <c r="BQ4" s="218"/>
      <c r="BR4" s="218"/>
      <c r="BS4" s="218"/>
      <c r="BT4" s="218"/>
      <c r="BU4" s="218"/>
      <c r="BV4" s="218"/>
      <c r="BW4" s="218"/>
      <c r="BX4" s="218"/>
      <c r="BY4" s="218"/>
      <c r="BZ4" s="218"/>
      <c r="CA4" s="218"/>
      <c r="CB4" s="218"/>
      <c r="CC4" s="218"/>
      <c r="CD4" s="218"/>
      <c r="CE4" s="218"/>
      <c r="CF4" s="218"/>
      <c r="CG4" s="218"/>
      <c r="CH4" s="218"/>
      <c r="CI4" s="218"/>
      <c r="CJ4" s="218"/>
      <c r="CK4" s="218"/>
      <c r="CL4" s="218"/>
      <c r="CM4" s="218"/>
      <c r="CN4" s="218"/>
      <c r="CO4" s="218"/>
      <c r="CP4" s="218"/>
      <c r="CQ4" s="218"/>
      <c r="CR4" s="218"/>
      <c r="CS4" s="218"/>
      <c r="CT4" s="218"/>
      <c r="CU4" s="218"/>
      <c r="CV4" s="218"/>
      <c r="CW4" s="218"/>
      <c r="CX4" s="218"/>
      <c r="CY4" s="218"/>
      <c r="CZ4" s="218"/>
      <c r="DA4" s="218"/>
      <c r="DB4" s="218"/>
      <c r="DC4" s="218"/>
      <c r="DD4" s="218"/>
      <c r="DE4" s="153"/>
    </row>
    <row r="5" spans="1:109" ht="22.05" customHeight="1">
      <c r="A5" s="166" t="s">
        <v>1250</v>
      </c>
      <c r="B5" s="166"/>
      <c r="C5" s="166"/>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c r="AM5" s="166"/>
      <c r="AN5" s="166"/>
      <c r="AO5" s="166"/>
      <c r="AP5" s="166"/>
      <c r="AQ5" s="166"/>
      <c r="AR5" s="166"/>
      <c r="AS5" s="166"/>
      <c r="AT5" s="166"/>
      <c r="AU5" s="166"/>
      <c r="AV5" s="166"/>
      <c r="AW5" s="166"/>
      <c r="AX5" s="166"/>
      <c r="AY5" s="166"/>
      <c r="AZ5" s="166"/>
      <c r="BA5" s="166"/>
      <c r="BB5" s="166"/>
      <c r="BC5" s="166"/>
      <c r="BD5" s="166"/>
      <c r="BE5" s="166"/>
      <c r="BF5" s="166"/>
      <c r="BG5" s="166"/>
      <c r="BH5" s="166"/>
      <c r="BI5" s="166"/>
      <c r="BJ5" s="166"/>
      <c r="BK5" s="166"/>
      <c r="BL5" s="166"/>
      <c r="BM5" s="166"/>
      <c r="BN5" s="166"/>
      <c r="BO5" s="166"/>
      <c r="BP5" s="166"/>
      <c r="BQ5" s="166"/>
      <c r="BR5" s="166"/>
      <c r="BS5" s="166"/>
      <c r="BT5" s="166"/>
      <c r="BU5" s="166"/>
      <c r="BV5" s="166"/>
      <c r="BW5" s="166"/>
      <c r="BX5" s="166"/>
      <c r="BY5" s="166"/>
      <c r="BZ5" s="166"/>
      <c r="CA5" s="166"/>
      <c r="CB5" s="166"/>
      <c r="CC5" s="166"/>
      <c r="CD5" s="166"/>
      <c r="CE5" s="166"/>
      <c r="CF5" s="166"/>
      <c r="CG5" s="166"/>
      <c r="CH5" s="166"/>
      <c r="CI5" s="166"/>
      <c r="CJ5" s="166"/>
      <c r="CK5" s="166"/>
      <c r="CL5" s="166"/>
      <c r="CM5" s="166"/>
      <c r="CN5" s="166"/>
      <c r="CO5" s="166"/>
      <c r="CP5" s="166"/>
      <c r="CQ5" s="166"/>
      <c r="CR5" s="166"/>
      <c r="CS5" s="166"/>
      <c r="CT5" s="166"/>
      <c r="CU5" s="166"/>
      <c r="CV5" s="166"/>
      <c r="CW5" s="166"/>
      <c r="CX5" s="166"/>
      <c r="CY5" s="166"/>
      <c r="CZ5" s="166"/>
      <c r="DA5" s="166"/>
      <c r="DB5" s="166"/>
      <c r="DC5" s="166"/>
      <c r="DD5" s="166"/>
    </row>
    <row r="6" spans="1:109" ht="15" customHeight="1">
      <c r="A6" s="168"/>
    </row>
    <row r="7" spans="1:109" ht="15" customHeight="1">
      <c r="A7" s="167"/>
      <c r="B7" s="167"/>
      <c r="C7" s="167"/>
      <c r="D7" s="167"/>
      <c r="E7" s="167"/>
      <c r="F7" s="167"/>
      <c r="G7" s="167"/>
      <c r="H7" s="167"/>
      <c r="I7" s="167"/>
      <c r="J7" s="167"/>
      <c r="K7" s="167"/>
      <c r="L7" s="167"/>
      <c r="M7" s="167"/>
      <c r="N7" s="167"/>
      <c r="O7" s="167"/>
      <c r="P7" s="167"/>
      <c r="Q7" s="167"/>
      <c r="R7" s="167"/>
      <c r="S7" s="167"/>
      <c r="T7" s="167"/>
      <c r="U7" s="167"/>
      <c r="V7" s="167"/>
      <c r="W7" s="167"/>
      <c r="X7" s="167"/>
      <c r="Y7" s="167"/>
      <c r="Z7" s="167"/>
      <c r="AA7" s="167"/>
      <c r="AB7" s="167"/>
      <c r="AC7" s="167"/>
      <c r="AD7" s="167"/>
      <c r="AE7" s="167"/>
      <c r="AF7" s="167"/>
      <c r="AG7" s="167"/>
      <c r="AH7" s="167"/>
      <c r="AI7" s="167"/>
      <c r="AJ7" s="167"/>
      <c r="AK7" s="167"/>
      <c r="AL7" s="167"/>
      <c r="AM7" s="167"/>
      <c r="AN7" s="167"/>
      <c r="AO7" s="167"/>
      <c r="AP7" s="167"/>
      <c r="AQ7" s="167"/>
      <c r="AR7" s="167"/>
      <c r="AS7" s="167"/>
      <c r="AT7" s="167"/>
      <c r="AU7" s="167"/>
      <c r="CQ7" s="167"/>
      <c r="CR7" s="167"/>
      <c r="CS7" s="167"/>
      <c r="CT7" s="167"/>
      <c r="CU7" s="167"/>
      <c r="CV7" s="167"/>
      <c r="CW7" s="167"/>
      <c r="CX7" s="167"/>
      <c r="CY7" s="167"/>
      <c r="CZ7" s="167"/>
      <c r="DA7" s="167"/>
      <c r="DB7" s="167"/>
      <c r="DC7" s="167"/>
      <c r="DD7" s="167"/>
    </row>
    <row r="8" spans="1:109" ht="18" customHeight="1">
      <c r="A8" s="169">
        <f>基本データ!D25</f>
        <v>45790</v>
      </c>
      <c r="B8" s="178"/>
      <c r="C8" s="178"/>
      <c r="D8" s="178"/>
      <c r="E8" s="178"/>
      <c r="F8" s="178"/>
      <c r="G8" s="178"/>
      <c r="H8" s="178"/>
      <c r="I8" s="178"/>
      <c r="J8" s="178"/>
      <c r="K8" s="178"/>
      <c r="L8" s="178"/>
      <c r="M8" s="178"/>
      <c r="N8" s="178"/>
      <c r="O8" s="178"/>
      <c r="P8" s="178"/>
      <c r="Q8" s="178"/>
      <c r="R8" s="178"/>
      <c r="S8" s="178"/>
      <c r="T8" s="178"/>
      <c r="U8" s="178"/>
      <c r="V8" s="178"/>
      <c r="W8" s="178"/>
      <c r="X8" s="178"/>
      <c r="Y8" s="178"/>
      <c r="Z8" s="178"/>
      <c r="AA8" s="178"/>
      <c r="AB8" s="178"/>
      <c r="AC8" s="178"/>
      <c r="AD8" s="178"/>
      <c r="AE8" s="178"/>
      <c r="AF8" s="178"/>
      <c r="AG8" s="178"/>
      <c r="AH8" s="178"/>
      <c r="AI8" s="178"/>
      <c r="AJ8" s="178"/>
      <c r="AK8" s="178"/>
      <c r="AL8" s="178"/>
      <c r="AM8" s="178"/>
      <c r="AN8" s="178"/>
      <c r="AO8" s="178"/>
      <c r="AP8" s="178"/>
      <c r="AQ8" s="178"/>
      <c r="AR8" s="178"/>
      <c r="AS8" s="178"/>
      <c r="AT8" s="178"/>
      <c r="AU8" s="178"/>
      <c r="AV8" s="205"/>
      <c r="AW8" s="209" t="s">
        <v>11</v>
      </c>
      <c r="AX8" s="213"/>
      <c r="AY8" s="213"/>
      <c r="AZ8" s="213"/>
      <c r="BA8" s="213"/>
      <c r="BB8" s="213"/>
      <c r="BC8" s="213"/>
      <c r="BD8" s="213"/>
      <c r="BE8" s="213"/>
      <c r="BF8" s="213"/>
      <c r="BG8" s="213"/>
      <c r="BH8" s="213"/>
      <c r="BI8" s="213"/>
      <c r="BJ8" s="213"/>
      <c r="BK8" s="221"/>
      <c r="BL8" s="224" t="str">
        <f>基本データ!D4</f>
        <v>土下維工　第○○号</v>
      </c>
      <c r="BM8" s="231"/>
      <c r="BN8" s="231"/>
      <c r="BO8" s="231"/>
      <c r="BP8" s="231"/>
      <c r="BQ8" s="231"/>
      <c r="BR8" s="231"/>
      <c r="BS8" s="231"/>
      <c r="BT8" s="231"/>
      <c r="BU8" s="231"/>
      <c r="BV8" s="231"/>
      <c r="BW8" s="231"/>
      <c r="BX8" s="231"/>
      <c r="BY8" s="231"/>
      <c r="BZ8" s="231"/>
      <c r="CA8" s="231"/>
      <c r="CB8" s="231"/>
      <c r="CC8" s="231"/>
      <c r="CD8" s="231"/>
      <c r="CE8" s="231"/>
      <c r="CF8" s="231"/>
      <c r="CG8" s="231"/>
      <c r="CH8" s="231"/>
      <c r="CI8" s="231"/>
      <c r="CJ8" s="231"/>
      <c r="CK8" s="231"/>
      <c r="CL8" s="231"/>
      <c r="CM8" s="231"/>
      <c r="CN8" s="231"/>
      <c r="CO8" s="231"/>
      <c r="CP8" s="231"/>
      <c r="CQ8" s="231"/>
      <c r="CR8" s="231"/>
      <c r="CS8" s="231"/>
      <c r="CT8" s="231"/>
      <c r="CU8" s="231"/>
      <c r="CV8" s="231"/>
      <c r="CW8" s="231"/>
      <c r="CX8" s="231"/>
      <c r="CY8" s="231"/>
      <c r="CZ8" s="231"/>
      <c r="DA8" s="231"/>
      <c r="DB8" s="231"/>
      <c r="DC8" s="231"/>
      <c r="DD8" s="244"/>
    </row>
    <row r="9" spans="1:109">
      <c r="A9" s="170"/>
      <c r="B9" s="168"/>
      <c r="C9" s="168"/>
      <c r="D9" s="168"/>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c r="AF9" s="168"/>
      <c r="AG9" s="168"/>
      <c r="AH9" s="168"/>
      <c r="AI9" s="168"/>
      <c r="AJ9" s="168"/>
      <c r="AK9" s="168"/>
      <c r="AL9" s="168"/>
      <c r="AM9" s="168"/>
      <c r="AN9" s="168"/>
      <c r="AO9" s="168"/>
      <c r="AP9" s="168"/>
      <c r="AQ9" s="168"/>
      <c r="AR9" s="168"/>
      <c r="AS9" s="168"/>
      <c r="AT9" s="168"/>
      <c r="AU9" s="168"/>
      <c r="AV9" s="168"/>
      <c r="AW9" s="210"/>
      <c r="AX9" s="168"/>
      <c r="AY9" s="168"/>
      <c r="AZ9" s="168"/>
      <c r="BA9" s="168"/>
      <c r="BB9" s="168"/>
      <c r="BC9" s="168"/>
      <c r="BD9" s="168"/>
      <c r="BE9" s="168"/>
      <c r="BF9" s="168"/>
      <c r="BG9" s="168"/>
      <c r="BH9" s="168"/>
      <c r="BI9" s="168"/>
      <c r="BJ9" s="168"/>
      <c r="BK9" s="168"/>
      <c r="BL9" s="210"/>
      <c r="BM9" s="168"/>
      <c r="BN9" s="168"/>
      <c r="BO9" s="168"/>
      <c r="BP9" s="168"/>
      <c r="BQ9" s="168"/>
      <c r="BR9" s="168"/>
      <c r="BS9" s="168"/>
      <c r="BT9" s="168"/>
      <c r="BU9" s="168"/>
      <c r="BV9" s="168"/>
      <c r="BW9" s="168"/>
      <c r="BX9" s="168"/>
      <c r="BY9" s="168"/>
      <c r="BZ9" s="168"/>
      <c r="CA9" s="168"/>
      <c r="CB9" s="168"/>
      <c r="CC9" s="168"/>
      <c r="CD9" s="168"/>
      <c r="CE9" s="168"/>
      <c r="CF9" s="168"/>
      <c r="CG9" s="168"/>
      <c r="CH9" s="168"/>
      <c r="CI9" s="168"/>
      <c r="CJ9" s="168"/>
      <c r="CK9" s="168"/>
      <c r="CL9" s="168"/>
      <c r="CM9" s="168"/>
      <c r="CN9" s="168"/>
      <c r="CO9" s="168"/>
      <c r="CP9" s="168"/>
      <c r="CQ9" s="168"/>
      <c r="CR9" s="168"/>
      <c r="CS9" s="168"/>
      <c r="CT9" s="168"/>
      <c r="CU9" s="168"/>
      <c r="CV9" s="168"/>
      <c r="CW9" s="168"/>
      <c r="CX9" s="168"/>
      <c r="CY9" s="168"/>
      <c r="CZ9" s="168"/>
      <c r="DA9" s="168"/>
      <c r="DB9" s="168"/>
      <c r="DC9" s="168"/>
      <c r="DD9" s="245"/>
    </row>
    <row r="10" spans="1:109">
      <c r="A10" s="170" t="s">
        <v>501</v>
      </c>
      <c r="B10" s="168"/>
      <c r="C10" s="168"/>
      <c r="D10" s="168"/>
      <c r="E10" s="168"/>
      <c r="F10" s="168"/>
      <c r="G10" s="168"/>
      <c r="H10" s="168"/>
      <c r="I10" s="168"/>
      <c r="J10" s="168"/>
      <c r="K10" s="168"/>
      <c r="L10" s="168"/>
      <c r="M10" s="168"/>
      <c r="N10" s="168"/>
      <c r="O10" s="168"/>
      <c r="P10" s="168"/>
      <c r="Q10" s="168"/>
      <c r="R10" s="168"/>
      <c r="S10" s="168"/>
      <c r="T10" s="168"/>
      <c r="U10" s="168"/>
      <c r="V10" s="168"/>
      <c r="W10" s="168"/>
      <c r="X10" s="168"/>
      <c r="Y10" s="168"/>
      <c r="Z10" s="168"/>
      <c r="AA10" s="168"/>
      <c r="AB10" s="168"/>
      <c r="AC10" s="168"/>
      <c r="AD10" s="168"/>
      <c r="AE10" s="168"/>
      <c r="AF10" s="168"/>
      <c r="AG10" s="168"/>
      <c r="AH10" s="168"/>
      <c r="AI10" s="168"/>
      <c r="AJ10" s="168"/>
      <c r="AK10" s="168"/>
      <c r="AL10" s="168"/>
      <c r="AM10" s="168"/>
      <c r="AN10" s="168"/>
      <c r="AO10" s="168"/>
      <c r="AP10" s="168"/>
      <c r="AQ10" s="168"/>
      <c r="AR10" s="168"/>
      <c r="AS10" s="168"/>
      <c r="AT10" s="168"/>
      <c r="AU10" s="168"/>
      <c r="AV10" s="168"/>
      <c r="AW10" s="211" t="s">
        <v>306</v>
      </c>
      <c r="AX10" s="156"/>
      <c r="AY10" s="156"/>
      <c r="AZ10" s="156"/>
      <c r="BA10" s="156"/>
      <c r="BB10" s="156"/>
      <c r="BC10" s="156"/>
      <c r="BD10" s="156"/>
      <c r="BE10" s="156"/>
      <c r="BF10" s="156"/>
      <c r="BG10" s="156"/>
      <c r="BH10" s="156"/>
      <c r="BI10" s="156"/>
      <c r="BJ10" s="156"/>
      <c r="BK10" s="222"/>
      <c r="BL10" s="225" t="str">
        <f>基本データ!D5</f>
        <v>○○○○○○○○○○○○○○○○○○○○○○○○○○○○○○○○○工事</v>
      </c>
      <c r="BM10" s="232"/>
      <c r="BN10" s="232"/>
      <c r="BO10" s="232"/>
      <c r="BP10" s="232"/>
      <c r="BQ10" s="232"/>
      <c r="BR10" s="232"/>
      <c r="BS10" s="232"/>
      <c r="BT10" s="232"/>
      <c r="BU10" s="232"/>
      <c r="BV10" s="232"/>
      <c r="BW10" s="232"/>
      <c r="BX10" s="232"/>
      <c r="BY10" s="232"/>
      <c r="BZ10" s="232"/>
      <c r="CA10" s="232"/>
      <c r="CB10" s="232"/>
      <c r="CC10" s="232"/>
      <c r="CD10" s="232"/>
      <c r="CE10" s="232"/>
      <c r="CF10" s="232"/>
      <c r="CG10" s="232"/>
      <c r="CH10" s="232"/>
      <c r="CI10" s="232"/>
      <c r="CJ10" s="232"/>
      <c r="CK10" s="232"/>
      <c r="CL10" s="232"/>
      <c r="CM10" s="232"/>
      <c r="CN10" s="232"/>
      <c r="CO10" s="232"/>
      <c r="CP10" s="232"/>
      <c r="CQ10" s="232"/>
      <c r="CR10" s="232"/>
      <c r="CS10" s="232"/>
      <c r="CT10" s="232"/>
      <c r="CU10" s="232"/>
      <c r="CV10" s="232"/>
      <c r="CW10" s="232"/>
      <c r="CX10" s="232"/>
      <c r="CY10" s="232"/>
      <c r="CZ10" s="232"/>
      <c r="DA10" s="232"/>
      <c r="DB10" s="232"/>
      <c r="DC10" s="232"/>
      <c r="DD10" s="246"/>
    </row>
    <row r="11" spans="1:109">
      <c r="A11" s="170"/>
      <c r="B11" s="168"/>
      <c r="C11" s="168"/>
      <c r="D11" s="168"/>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68"/>
      <c r="AJ11" s="168"/>
      <c r="AK11" s="168"/>
      <c r="AL11" s="168"/>
      <c r="AM11" s="168"/>
      <c r="AN11" s="168"/>
      <c r="AO11" s="168"/>
      <c r="AP11" s="168"/>
      <c r="AQ11" s="168"/>
      <c r="AR11" s="168"/>
      <c r="AS11" s="168"/>
      <c r="AT11" s="168"/>
      <c r="AU11" s="168"/>
      <c r="AV11" s="168"/>
      <c r="AW11" s="181"/>
      <c r="AX11" s="185"/>
      <c r="AY11" s="185"/>
      <c r="AZ11" s="185"/>
      <c r="BA11" s="185"/>
      <c r="BB11" s="185"/>
      <c r="BC11" s="185"/>
      <c r="BD11" s="185"/>
      <c r="BE11" s="185"/>
      <c r="BF11" s="185"/>
      <c r="BG11" s="185"/>
      <c r="BH11" s="185"/>
      <c r="BI11" s="185"/>
      <c r="BJ11" s="185"/>
      <c r="BK11" s="185"/>
      <c r="BL11" s="226"/>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47"/>
    </row>
    <row r="12" spans="1:109" ht="18" customHeight="1">
      <c r="A12" s="171" t="s">
        <v>743</v>
      </c>
      <c r="B12" s="162"/>
      <c r="C12" s="162"/>
      <c r="D12" s="162"/>
      <c r="E12" s="162"/>
      <c r="F12" s="162"/>
      <c r="G12" s="162"/>
      <c r="H12" s="162"/>
      <c r="I12" s="168" t="str">
        <f>基本データ!D14</f>
        <v xml:space="preserve">
土浦市大和町○○番○号</v>
      </c>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68"/>
      <c r="AI12" s="168"/>
      <c r="AJ12" s="168"/>
      <c r="AK12" s="168"/>
      <c r="AL12" s="168"/>
      <c r="AM12" s="168"/>
      <c r="AN12" s="168"/>
      <c r="AO12" s="168"/>
      <c r="AP12" s="168"/>
      <c r="AQ12" s="168"/>
      <c r="AR12" s="168"/>
      <c r="AS12" s="168"/>
      <c r="AT12" s="168"/>
      <c r="AU12" s="168"/>
      <c r="AV12" s="206"/>
      <c r="AW12" s="212" t="s">
        <v>502</v>
      </c>
      <c r="AX12" s="214"/>
      <c r="AY12" s="214"/>
      <c r="AZ12" s="214"/>
      <c r="BA12" s="214"/>
      <c r="BB12" s="214"/>
      <c r="BC12" s="214"/>
      <c r="BD12" s="214"/>
      <c r="BE12" s="214"/>
      <c r="BF12" s="214"/>
      <c r="BG12" s="214"/>
      <c r="BH12" s="214"/>
      <c r="BI12" s="214"/>
      <c r="BJ12" s="214"/>
      <c r="BK12" s="223"/>
      <c r="BL12" s="182" t="str">
        <f>基本データ!D6</f>
        <v xml:space="preserve">
土浦市　田中町　地内</v>
      </c>
      <c r="BM12" s="234"/>
      <c r="BN12" s="234"/>
      <c r="BO12" s="234"/>
      <c r="BP12" s="234"/>
      <c r="BQ12" s="234"/>
      <c r="BR12" s="234"/>
      <c r="BS12" s="234"/>
      <c r="BT12" s="234"/>
      <c r="BU12" s="234"/>
      <c r="BV12" s="234"/>
      <c r="BW12" s="234"/>
      <c r="BX12" s="234"/>
      <c r="BY12" s="234"/>
      <c r="BZ12" s="234"/>
      <c r="CA12" s="234"/>
      <c r="CB12" s="234"/>
      <c r="CC12" s="234"/>
      <c r="CD12" s="234"/>
      <c r="CE12" s="234"/>
      <c r="CF12" s="234"/>
      <c r="CG12" s="234"/>
      <c r="CH12" s="234"/>
      <c r="CI12" s="234"/>
      <c r="CJ12" s="234"/>
      <c r="CK12" s="234"/>
      <c r="CL12" s="234"/>
      <c r="CM12" s="234"/>
      <c r="CN12" s="234"/>
      <c r="CO12" s="234"/>
      <c r="CP12" s="234"/>
      <c r="CQ12" s="234"/>
      <c r="CR12" s="234"/>
      <c r="CS12" s="234"/>
      <c r="CT12" s="234"/>
      <c r="CU12" s="234"/>
      <c r="CV12" s="234"/>
      <c r="CW12" s="234"/>
      <c r="CX12" s="234"/>
      <c r="CY12" s="234"/>
      <c r="CZ12" s="234"/>
      <c r="DA12" s="234"/>
      <c r="DB12" s="234"/>
      <c r="DC12" s="234"/>
      <c r="DD12" s="248"/>
    </row>
    <row r="13" spans="1:109" ht="18" customHeight="1">
      <c r="A13" s="171" t="s">
        <v>1024</v>
      </c>
      <c r="B13" s="162"/>
      <c r="C13" s="162"/>
      <c r="D13" s="162"/>
      <c r="E13" s="162"/>
      <c r="F13" s="162"/>
      <c r="G13" s="162"/>
      <c r="H13" s="162"/>
      <c r="I13" s="168" t="str">
        <f>基本データ!D15</f>
        <v>○○○○　(株)</v>
      </c>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8"/>
      <c r="AJ13" s="168"/>
      <c r="AK13" s="168"/>
      <c r="AL13" s="168"/>
      <c r="AM13" s="168"/>
      <c r="AN13" s="168"/>
      <c r="AO13" s="168"/>
      <c r="AP13" s="168"/>
      <c r="AQ13" s="168"/>
      <c r="AR13" s="168"/>
      <c r="AS13" s="168"/>
      <c r="AT13" s="168"/>
      <c r="AU13" s="168"/>
      <c r="AV13" s="206"/>
      <c r="AW13" s="212" t="s">
        <v>226</v>
      </c>
      <c r="AX13" s="214"/>
      <c r="AY13" s="214"/>
      <c r="AZ13" s="214"/>
      <c r="BA13" s="214"/>
      <c r="BB13" s="214"/>
      <c r="BC13" s="214"/>
      <c r="BD13" s="214"/>
      <c r="BE13" s="214"/>
      <c r="BF13" s="214"/>
      <c r="BG13" s="214"/>
      <c r="BH13" s="214"/>
      <c r="BI13" s="214"/>
      <c r="BJ13" s="214"/>
      <c r="BK13" s="223"/>
      <c r="BL13" s="227">
        <f>IF(ISBLANK(基本データ!D24),基本データ!D23,IF(基本データ!D24&gt;=0,基本データ!D24))</f>
        <v>300000000</v>
      </c>
      <c r="BM13" s="235"/>
      <c r="BN13" s="235"/>
      <c r="BO13" s="235"/>
      <c r="BP13" s="235"/>
      <c r="BQ13" s="235"/>
      <c r="BR13" s="235"/>
      <c r="BS13" s="235"/>
      <c r="BT13" s="235"/>
      <c r="BU13" s="235"/>
      <c r="BV13" s="235"/>
      <c r="BW13" s="235"/>
      <c r="BX13" s="235"/>
      <c r="BY13" s="235"/>
      <c r="BZ13" s="235"/>
      <c r="CA13" s="235"/>
      <c r="CB13" s="235"/>
      <c r="CC13" s="235"/>
      <c r="CD13" s="235"/>
      <c r="CE13" s="235"/>
      <c r="CF13" s="235"/>
      <c r="CG13" s="235"/>
      <c r="CH13" s="235"/>
      <c r="CI13" s="235"/>
      <c r="CJ13" s="235"/>
      <c r="CK13" s="235"/>
      <c r="CL13" s="235"/>
      <c r="CM13" s="235"/>
      <c r="CN13" s="235"/>
      <c r="CO13" s="235"/>
      <c r="CP13" s="235"/>
      <c r="CQ13" s="235"/>
      <c r="CR13" s="235"/>
      <c r="CS13" s="235"/>
      <c r="CT13" s="235"/>
      <c r="CU13" s="235"/>
      <c r="CV13" s="235"/>
      <c r="CW13" s="235"/>
      <c r="CX13" s="235"/>
      <c r="CY13" s="235"/>
      <c r="CZ13" s="235"/>
      <c r="DA13" s="235"/>
      <c r="DB13" s="235"/>
      <c r="DC13" s="235"/>
      <c r="DD13" s="249"/>
    </row>
    <row r="14" spans="1:109" ht="18" customHeight="1">
      <c r="A14" s="171" t="s">
        <v>1255</v>
      </c>
      <c r="B14" s="162"/>
      <c r="C14" s="162"/>
      <c r="D14" s="162"/>
      <c r="E14" s="162"/>
      <c r="F14" s="162"/>
      <c r="G14" s="162"/>
      <c r="H14" s="162"/>
      <c r="I14" s="168" t="str">
        <f>基本データ!D18</f>
        <v xml:space="preserve">
代表取締役　土浦　太郎</v>
      </c>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8"/>
      <c r="AJ14" s="168"/>
      <c r="AK14" s="168"/>
      <c r="AL14" s="168"/>
      <c r="AM14" s="168"/>
      <c r="AN14" s="168"/>
      <c r="AO14" s="168"/>
      <c r="AP14" s="168"/>
      <c r="AQ14" s="168"/>
      <c r="AR14" s="168"/>
      <c r="AS14" s="168"/>
      <c r="AT14" s="168"/>
      <c r="AU14" s="168"/>
      <c r="AV14" s="168"/>
      <c r="AW14" s="210"/>
      <c r="AX14" s="168"/>
      <c r="AY14" s="168"/>
      <c r="AZ14" s="168"/>
      <c r="BA14" s="168"/>
      <c r="BB14" s="168"/>
      <c r="BC14" s="168"/>
      <c r="BD14" s="168"/>
      <c r="BE14" s="168"/>
      <c r="BF14" s="168"/>
      <c r="BG14" s="168"/>
      <c r="BH14" s="168"/>
      <c r="BI14" s="168"/>
      <c r="BJ14" s="168"/>
      <c r="BK14" s="168"/>
      <c r="BL14" s="228" t="s">
        <v>591</v>
      </c>
      <c r="BM14" s="236"/>
      <c r="BN14" s="236"/>
      <c r="BO14" s="236"/>
      <c r="BP14" s="236"/>
      <c r="BQ14" s="238"/>
      <c r="BR14" s="238"/>
      <c r="BS14" s="238"/>
      <c r="BT14" s="238"/>
      <c r="BU14" s="240">
        <f>基本データ!D7</f>
        <v>45791</v>
      </c>
      <c r="BV14" s="240"/>
      <c r="BW14" s="240"/>
      <c r="BX14" s="240"/>
      <c r="BY14" s="240"/>
      <c r="BZ14" s="240"/>
      <c r="CA14" s="240"/>
      <c r="CB14" s="240"/>
      <c r="CC14" s="240"/>
      <c r="CD14" s="240"/>
      <c r="CE14" s="240"/>
      <c r="CF14" s="240"/>
      <c r="CG14" s="240"/>
      <c r="CH14" s="240"/>
      <c r="CI14" s="240"/>
      <c r="CJ14" s="240"/>
      <c r="CK14" s="240"/>
      <c r="CL14" s="240"/>
      <c r="CM14" s="240"/>
      <c r="CN14" s="240"/>
      <c r="CO14" s="240"/>
      <c r="CP14" s="240"/>
      <c r="CQ14" s="240"/>
      <c r="CR14" s="240"/>
      <c r="CS14" s="240"/>
      <c r="CT14" s="240"/>
      <c r="CU14" s="240"/>
      <c r="CV14" s="240"/>
      <c r="CW14" s="240"/>
      <c r="CX14" s="240"/>
      <c r="CY14" s="240"/>
      <c r="CZ14" s="240"/>
      <c r="DA14" s="240"/>
      <c r="DB14" s="240"/>
      <c r="DC14" s="240"/>
      <c r="DD14" s="250"/>
    </row>
    <row r="15" spans="1:109" ht="18" customHeight="1">
      <c r="A15" s="172" t="s">
        <v>657</v>
      </c>
      <c r="B15" s="179"/>
      <c r="C15" s="179"/>
      <c r="D15" s="179"/>
      <c r="E15" s="179"/>
      <c r="F15" s="179"/>
      <c r="G15" s="179"/>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207"/>
      <c r="AW15" s="211" t="s">
        <v>504</v>
      </c>
      <c r="AX15" s="85"/>
      <c r="AY15" s="85"/>
      <c r="AZ15" s="85"/>
      <c r="BA15" s="85"/>
      <c r="BB15" s="85"/>
      <c r="BC15" s="85"/>
      <c r="BD15" s="85"/>
      <c r="BE15" s="85"/>
      <c r="BF15" s="85"/>
      <c r="BG15" s="85"/>
      <c r="BH15" s="85"/>
      <c r="BI15" s="85"/>
      <c r="BJ15" s="85"/>
      <c r="BK15" s="222"/>
      <c r="BL15" s="229">
        <f>基本データ!D9</f>
        <v>306</v>
      </c>
      <c r="BM15" s="162"/>
      <c r="BN15" s="162"/>
      <c r="BO15" s="162"/>
      <c r="BP15" s="162"/>
      <c r="BQ15" s="162"/>
      <c r="BR15" s="162"/>
      <c r="BS15" s="162"/>
      <c r="BT15" s="162"/>
      <c r="BU15" s="162"/>
      <c r="BV15" s="162"/>
      <c r="BW15" s="162"/>
      <c r="BX15" s="162"/>
      <c r="BY15" s="162"/>
      <c r="BZ15" s="162"/>
      <c r="CA15" s="162"/>
      <c r="CB15" s="162"/>
      <c r="CC15" s="162"/>
      <c r="CD15" s="162"/>
      <c r="CE15" s="162"/>
      <c r="CF15" s="162"/>
      <c r="CG15" s="162"/>
      <c r="CH15" s="162"/>
      <c r="CI15" s="162"/>
      <c r="CJ15" s="162"/>
      <c r="CK15" s="162"/>
      <c r="CL15" s="162"/>
      <c r="CM15" s="162"/>
      <c r="CN15" s="162"/>
      <c r="CO15" s="162"/>
      <c r="CP15" s="162"/>
      <c r="CQ15" s="162"/>
      <c r="CR15" s="156" t="s">
        <v>585</v>
      </c>
      <c r="CS15" s="156"/>
      <c r="CT15" s="156"/>
      <c r="CU15" s="156"/>
      <c r="CV15" s="156"/>
      <c r="CW15" s="215"/>
      <c r="CX15" s="215"/>
      <c r="CY15" s="215"/>
      <c r="CZ15" s="215"/>
      <c r="DA15" s="215"/>
      <c r="DB15" s="215"/>
      <c r="DC15" s="168"/>
      <c r="DD15" s="245"/>
    </row>
    <row r="16" spans="1:109" ht="18" customHeight="1">
      <c r="A16" s="173"/>
      <c r="B16" s="180"/>
      <c r="C16" s="180"/>
      <c r="D16" s="180"/>
      <c r="E16" s="180"/>
      <c r="F16" s="180"/>
      <c r="G16" s="180"/>
      <c r="H16" s="180"/>
      <c r="I16" s="180"/>
      <c r="J16" s="180"/>
      <c r="K16" s="180"/>
      <c r="L16" s="180"/>
      <c r="M16" s="180"/>
      <c r="N16" s="180"/>
      <c r="O16" s="180"/>
      <c r="P16" s="180"/>
      <c r="Q16" s="180"/>
      <c r="R16" s="180"/>
      <c r="S16" s="180"/>
      <c r="T16" s="180"/>
      <c r="U16" s="180"/>
      <c r="V16" s="180"/>
      <c r="W16" s="180"/>
      <c r="X16" s="180"/>
      <c r="Y16" s="180"/>
      <c r="Z16" s="180"/>
      <c r="AA16" s="180"/>
      <c r="AB16" s="180"/>
      <c r="AC16" s="180"/>
      <c r="AD16" s="180"/>
      <c r="AE16" s="180"/>
      <c r="AF16" s="180"/>
      <c r="AG16" s="180"/>
      <c r="AH16" s="180"/>
      <c r="AI16" s="180"/>
      <c r="AJ16" s="180"/>
      <c r="AK16" s="180"/>
      <c r="AL16" s="180"/>
      <c r="AM16" s="180"/>
      <c r="AN16" s="180"/>
      <c r="AO16" s="180"/>
      <c r="AP16" s="180"/>
      <c r="AQ16" s="180"/>
      <c r="AR16" s="180"/>
      <c r="AS16" s="180"/>
      <c r="AT16" s="180"/>
      <c r="AU16" s="180"/>
      <c r="AV16" s="208"/>
      <c r="AW16" s="210"/>
      <c r="AX16" s="215"/>
      <c r="AY16" s="215"/>
      <c r="AZ16" s="215"/>
      <c r="BA16" s="215"/>
      <c r="BB16" s="215"/>
      <c r="BC16" s="215"/>
      <c r="BD16" s="215"/>
      <c r="BE16" s="215"/>
      <c r="BF16" s="215"/>
      <c r="BG16" s="215"/>
      <c r="BH16" s="215"/>
      <c r="BI16" s="215"/>
      <c r="BJ16" s="215"/>
      <c r="BK16" s="206"/>
      <c r="BL16" s="230" t="s">
        <v>198</v>
      </c>
      <c r="BM16" s="237"/>
      <c r="BN16" s="237"/>
      <c r="BO16" s="237"/>
      <c r="BP16" s="237"/>
      <c r="BQ16" s="239"/>
      <c r="BR16" s="239"/>
      <c r="BS16" s="239"/>
      <c r="BT16" s="239"/>
      <c r="BU16" s="241">
        <f>基本データ!D8</f>
        <v>46096</v>
      </c>
      <c r="BV16" s="241"/>
      <c r="BW16" s="241"/>
      <c r="BX16" s="241"/>
      <c r="BY16" s="241"/>
      <c r="BZ16" s="241"/>
      <c r="CA16" s="241"/>
      <c r="CB16" s="241"/>
      <c r="CC16" s="241"/>
      <c r="CD16" s="241"/>
      <c r="CE16" s="241"/>
      <c r="CF16" s="241"/>
      <c r="CG16" s="241"/>
      <c r="CH16" s="241"/>
      <c r="CI16" s="241"/>
      <c r="CJ16" s="241"/>
      <c r="CK16" s="241"/>
      <c r="CL16" s="241"/>
      <c r="CM16" s="241"/>
      <c r="CN16" s="241"/>
      <c r="CO16" s="241"/>
      <c r="CP16" s="241"/>
      <c r="CQ16" s="241"/>
      <c r="CR16" s="241"/>
      <c r="CS16" s="241"/>
      <c r="CT16" s="241"/>
      <c r="CU16" s="241"/>
      <c r="CV16" s="241"/>
      <c r="CW16" s="241"/>
      <c r="CX16" s="241"/>
      <c r="CY16" s="241"/>
      <c r="CZ16" s="241"/>
      <c r="DA16" s="241"/>
      <c r="DB16" s="241"/>
      <c r="DC16" s="241"/>
      <c r="DD16" s="251"/>
    </row>
    <row r="17" spans="1:108">
      <c r="A17" s="174"/>
      <c r="B17" s="125"/>
      <c r="C17" s="184" t="s">
        <v>302</v>
      </c>
      <c r="D17" s="187" t="s">
        <v>507</v>
      </c>
      <c r="E17" s="184"/>
      <c r="F17" s="184"/>
      <c r="G17" s="184"/>
      <c r="H17" s="184"/>
      <c r="I17" s="184"/>
      <c r="J17" s="184"/>
      <c r="K17" s="184"/>
      <c r="L17" s="184"/>
      <c r="M17" s="184"/>
      <c r="N17" s="184"/>
      <c r="O17" s="184"/>
      <c r="P17" s="184"/>
      <c r="Q17" s="184"/>
      <c r="R17" s="201"/>
      <c r="S17" s="187" t="s">
        <v>507</v>
      </c>
      <c r="T17" s="184"/>
      <c r="U17" s="184"/>
      <c r="V17" s="184"/>
      <c r="W17" s="184"/>
      <c r="X17" s="184"/>
      <c r="Y17" s="184"/>
      <c r="Z17" s="184"/>
      <c r="AA17" s="184"/>
      <c r="AB17" s="184"/>
      <c r="AC17" s="184"/>
      <c r="AD17" s="184"/>
      <c r="AE17" s="184"/>
      <c r="AF17" s="184"/>
      <c r="AG17" s="201"/>
      <c r="AH17" s="187" t="s">
        <v>507</v>
      </c>
      <c r="AI17" s="184"/>
      <c r="AJ17" s="184"/>
      <c r="AK17" s="184"/>
      <c r="AL17" s="184"/>
      <c r="AM17" s="184"/>
      <c r="AN17" s="184"/>
      <c r="AO17" s="184"/>
      <c r="AP17" s="184"/>
      <c r="AQ17" s="184"/>
      <c r="AR17" s="184"/>
      <c r="AS17" s="184"/>
      <c r="AT17" s="184"/>
      <c r="AU17" s="184"/>
      <c r="AV17" s="201"/>
      <c r="AW17" s="187" t="s">
        <v>507</v>
      </c>
      <c r="AX17" s="184"/>
      <c r="AY17" s="184"/>
      <c r="AZ17" s="184"/>
      <c r="BA17" s="184"/>
      <c r="BB17" s="184"/>
      <c r="BC17" s="184"/>
      <c r="BD17" s="184"/>
      <c r="BE17" s="184"/>
      <c r="BF17" s="184"/>
      <c r="BG17" s="184"/>
      <c r="BH17" s="184"/>
      <c r="BI17" s="184"/>
      <c r="BJ17" s="184"/>
      <c r="BK17" s="201"/>
      <c r="BL17" s="187" t="s">
        <v>507</v>
      </c>
      <c r="BM17" s="184"/>
      <c r="BN17" s="184"/>
      <c r="BO17" s="184"/>
      <c r="BP17" s="184"/>
      <c r="BQ17" s="184"/>
      <c r="BR17" s="184"/>
      <c r="BS17" s="184"/>
      <c r="BT17" s="184"/>
      <c r="BU17" s="184"/>
      <c r="BV17" s="184"/>
      <c r="BW17" s="184"/>
      <c r="BX17" s="184"/>
      <c r="BY17" s="184"/>
      <c r="BZ17" s="201"/>
      <c r="CA17" s="187" t="s">
        <v>507</v>
      </c>
      <c r="CB17" s="184"/>
      <c r="CC17" s="184"/>
      <c r="CD17" s="184"/>
      <c r="CE17" s="184"/>
      <c r="CF17" s="184"/>
      <c r="CG17" s="184"/>
      <c r="CH17" s="184"/>
      <c r="CI17" s="184"/>
      <c r="CJ17" s="184"/>
      <c r="CK17" s="184"/>
      <c r="CL17" s="184"/>
      <c r="CM17" s="184"/>
      <c r="CN17" s="184"/>
      <c r="CO17" s="201"/>
      <c r="CP17" s="187" t="s">
        <v>507</v>
      </c>
      <c r="CQ17" s="184"/>
      <c r="CR17" s="184"/>
      <c r="CS17" s="184"/>
      <c r="CT17" s="184"/>
      <c r="CU17" s="184"/>
      <c r="CV17" s="184"/>
      <c r="CW17" s="184"/>
      <c r="CX17" s="184"/>
      <c r="CY17" s="184"/>
      <c r="CZ17" s="184"/>
      <c r="DA17" s="184"/>
      <c r="DB17" s="184"/>
      <c r="DC17" s="184"/>
      <c r="DD17" s="252"/>
    </row>
    <row r="18" spans="1:108" ht="22.5" customHeight="1">
      <c r="A18" s="175" t="s">
        <v>509</v>
      </c>
      <c r="B18" s="126"/>
      <c r="C18" s="126" t="s">
        <v>412</v>
      </c>
      <c r="D18" s="188"/>
      <c r="E18" s="126"/>
      <c r="F18" s="126"/>
      <c r="G18" s="126"/>
      <c r="H18" s="126"/>
      <c r="I18" s="126"/>
      <c r="J18" s="126"/>
      <c r="K18" s="126"/>
      <c r="L18" s="126"/>
      <c r="M18" s="126"/>
      <c r="N18" s="126"/>
      <c r="O18" s="126"/>
      <c r="P18" s="126"/>
      <c r="Q18" s="126"/>
      <c r="R18" s="202"/>
      <c r="S18" s="188"/>
      <c r="T18" s="126"/>
      <c r="U18" s="126"/>
      <c r="V18" s="126"/>
      <c r="W18" s="126"/>
      <c r="X18" s="126"/>
      <c r="Y18" s="126"/>
      <c r="Z18" s="126"/>
      <c r="AA18" s="126"/>
      <c r="AB18" s="126"/>
      <c r="AC18" s="126"/>
      <c r="AD18" s="126"/>
      <c r="AE18" s="126"/>
      <c r="AF18" s="126"/>
      <c r="AG18" s="202"/>
      <c r="AH18" s="126"/>
      <c r="AI18" s="126"/>
      <c r="AJ18" s="126"/>
      <c r="AK18" s="126"/>
      <c r="AL18" s="126"/>
      <c r="AM18" s="126"/>
      <c r="AN18" s="126"/>
      <c r="AO18" s="126"/>
      <c r="AP18" s="126"/>
      <c r="AQ18" s="126"/>
      <c r="AR18" s="126"/>
      <c r="AS18" s="126"/>
      <c r="AT18" s="126"/>
      <c r="AU18" s="126"/>
      <c r="AV18" s="126"/>
      <c r="AW18" s="188"/>
      <c r="AX18" s="126"/>
      <c r="AY18" s="126"/>
      <c r="AZ18" s="126"/>
      <c r="BA18" s="126"/>
      <c r="BB18" s="126"/>
      <c r="BC18" s="126"/>
      <c r="BD18" s="126"/>
      <c r="BE18" s="126"/>
      <c r="BF18" s="126"/>
      <c r="BG18" s="126"/>
      <c r="BH18" s="126"/>
      <c r="BI18" s="126"/>
      <c r="BJ18" s="126"/>
      <c r="BK18" s="202"/>
      <c r="BL18" s="126"/>
      <c r="BM18" s="126"/>
      <c r="BN18" s="126"/>
      <c r="BO18" s="126"/>
      <c r="BP18" s="126"/>
      <c r="BQ18" s="126"/>
      <c r="BR18" s="126"/>
      <c r="BS18" s="126"/>
      <c r="BT18" s="126"/>
      <c r="BU18" s="126"/>
      <c r="BV18" s="126"/>
      <c r="BW18" s="126"/>
      <c r="BX18" s="126"/>
      <c r="BY18" s="126"/>
      <c r="BZ18" s="126"/>
      <c r="CA18" s="188"/>
      <c r="CB18" s="126"/>
      <c r="CC18" s="126"/>
      <c r="CD18" s="126"/>
      <c r="CE18" s="126"/>
      <c r="CF18" s="126"/>
      <c r="CG18" s="126"/>
      <c r="CH18" s="126"/>
      <c r="CI18" s="126"/>
      <c r="CJ18" s="126"/>
      <c r="CK18" s="126"/>
      <c r="CL18" s="126"/>
      <c r="CM18" s="126"/>
      <c r="CN18" s="126"/>
      <c r="CO18" s="202"/>
      <c r="CP18" s="188"/>
      <c r="CQ18" s="126"/>
      <c r="CR18" s="126"/>
      <c r="CS18" s="126"/>
      <c r="CT18" s="126"/>
      <c r="CU18" s="126"/>
      <c r="CV18" s="126"/>
      <c r="CW18" s="126"/>
      <c r="CX18" s="126"/>
      <c r="CY18" s="126"/>
      <c r="CZ18" s="126"/>
      <c r="DA18" s="126"/>
      <c r="DB18" s="126"/>
      <c r="DC18" s="126"/>
      <c r="DD18" s="253"/>
    </row>
    <row r="19" spans="1:108" ht="42" customHeight="1">
      <c r="A19" s="170"/>
      <c r="B19" s="181"/>
      <c r="C19" s="185"/>
      <c r="D19" s="189"/>
      <c r="E19" s="192"/>
      <c r="F19" s="192"/>
      <c r="G19" s="192"/>
      <c r="H19" s="195"/>
      <c r="I19" s="198"/>
      <c r="J19" s="192"/>
      <c r="K19" s="192"/>
      <c r="L19" s="192"/>
      <c r="M19" s="195"/>
      <c r="N19" s="198"/>
      <c r="O19" s="192"/>
      <c r="P19" s="192"/>
      <c r="Q19" s="192"/>
      <c r="R19" s="195"/>
      <c r="S19" s="189"/>
      <c r="T19" s="192"/>
      <c r="U19" s="192"/>
      <c r="V19" s="192"/>
      <c r="W19" s="181"/>
      <c r="X19" s="189"/>
      <c r="Y19" s="192"/>
      <c r="Z19" s="192"/>
      <c r="AA19" s="192"/>
      <c r="AB19" s="195"/>
      <c r="AC19" s="198"/>
      <c r="AD19" s="192"/>
      <c r="AE19" s="192"/>
      <c r="AF19" s="192"/>
      <c r="AG19" s="195"/>
      <c r="AH19" s="198"/>
      <c r="AI19" s="192"/>
      <c r="AJ19" s="192"/>
      <c r="AK19" s="192"/>
      <c r="AL19" s="181"/>
      <c r="AM19" s="189"/>
      <c r="AN19" s="192"/>
      <c r="AO19" s="192"/>
      <c r="AP19" s="192"/>
      <c r="AQ19" s="195"/>
      <c r="AR19" s="198"/>
      <c r="AS19" s="192"/>
      <c r="AT19" s="192"/>
      <c r="AU19" s="192"/>
      <c r="AV19" s="181"/>
      <c r="AW19" s="189"/>
      <c r="AX19" s="192"/>
      <c r="AY19" s="192"/>
      <c r="AZ19" s="192"/>
      <c r="BA19" s="181"/>
      <c r="BB19" s="189"/>
      <c r="BC19" s="192"/>
      <c r="BD19" s="192"/>
      <c r="BE19" s="192"/>
      <c r="BF19" s="195"/>
      <c r="BG19" s="198"/>
      <c r="BH19" s="192"/>
      <c r="BI19" s="192"/>
      <c r="BJ19" s="192"/>
      <c r="BK19" s="195"/>
      <c r="BL19" s="198"/>
      <c r="BM19" s="192"/>
      <c r="BN19" s="192"/>
      <c r="BO19" s="192"/>
      <c r="BP19" s="181"/>
      <c r="BQ19" s="189"/>
      <c r="BR19" s="192"/>
      <c r="BS19" s="192"/>
      <c r="BT19" s="192"/>
      <c r="BU19" s="195"/>
      <c r="BV19" s="198"/>
      <c r="BW19" s="192"/>
      <c r="BX19" s="192"/>
      <c r="BY19" s="192"/>
      <c r="BZ19" s="181"/>
      <c r="CA19" s="189"/>
      <c r="CB19" s="192"/>
      <c r="CC19" s="192"/>
      <c r="CD19" s="192"/>
      <c r="CE19" s="181"/>
      <c r="CF19" s="189"/>
      <c r="CG19" s="192"/>
      <c r="CH19" s="192"/>
      <c r="CI19" s="192"/>
      <c r="CJ19" s="195"/>
      <c r="CK19" s="198"/>
      <c r="CL19" s="192"/>
      <c r="CM19" s="192"/>
      <c r="CN19" s="192"/>
      <c r="CO19" s="195"/>
      <c r="CP19" s="198"/>
      <c r="CQ19" s="192"/>
      <c r="CR19" s="192"/>
      <c r="CS19" s="192"/>
      <c r="CT19" s="181"/>
      <c r="CU19" s="189"/>
      <c r="CV19" s="192"/>
      <c r="CW19" s="192"/>
      <c r="CX19" s="192"/>
      <c r="CY19" s="195"/>
      <c r="CZ19" s="198"/>
      <c r="DA19" s="192"/>
      <c r="DB19" s="192"/>
      <c r="DC19" s="192"/>
      <c r="DD19" s="254"/>
    </row>
    <row r="20" spans="1:108" ht="42" customHeight="1">
      <c r="A20" s="176" t="s">
        <v>511</v>
      </c>
      <c r="B20" s="182"/>
      <c r="C20" s="186"/>
      <c r="D20" s="190"/>
      <c r="E20" s="193"/>
      <c r="F20" s="193"/>
      <c r="G20" s="193"/>
      <c r="H20" s="196"/>
      <c r="I20" s="199"/>
      <c r="J20" s="193"/>
      <c r="K20" s="193"/>
      <c r="L20" s="193"/>
      <c r="M20" s="196"/>
      <c r="N20" s="199"/>
      <c r="O20" s="193"/>
      <c r="P20" s="193"/>
      <c r="Q20" s="193"/>
      <c r="R20" s="196"/>
      <c r="S20" s="190"/>
      <c r="T20" s="193"/>
      <c r="U20" s="193"/>
      <c r="V20" s="193"/>
      <c r="W20" s="203"/>
      <c r="X20" s="190"/>
      <c r="Y20" s="193"/>
      <c r="Z20" s="193"/>
      <c r="AA20" s="193"/>
      <c r="AB20" s="196"/>
      <c r="AC20" s="199"/>
      <c r="AD20" s="193"/>
      <c r="AE20" s="193"/>
      <c r="AF20" s="193"/>
      <c r="AG20" s="196"/>
      <c r="AH20" s="199"/>
      <c r="AI20" s="193"/>
      <c r="AJ20" s="193"/>
      <c r="AK20" s="193"/>
      <c r="AL20" s="203"/>
      <c r="AM20" s="190"/>
      <c r="AN20" s="193"/>
      <c r="AO20" s="193"/>
      <c r="AP20" s="193"/>
      <c r="AQ20" s="196"/>
      <c r="AR20" s="199"/>
      <c r="AS20" s="193"/>
      <c r="AT20" s="193"/>
      <c r="AU20" s="193"/>
      <c r="AV20" s="203"/>
      <c r="AW20" s="190"/>
      <c r="AX20" s="193"/>
      <c r="AY20" s="193"/>
      <c r="AZ20" s="193"/>
      <c r="BA20" s="203"/>
      <c r="BB20" s="190"/>
      <c r="BC20" s="193"/>
      <c r="BD20" s="193"/>
      <c r="BE20" s="193"/>
      <c r="BF20" s="196"/>
      <c r="BG20" s="199"/>
      <c r="BH20" s="193"/>
      <c r="BI20" s="193"/>
      <c r="BJ20" s="193"/>
      <c r="BK20" s="196"/>
      <c r="BL20" s="199"/>
      <c r="BM20" s="193"/>
      <c r="BN20" s="193"/>
      <c r="BO20" s="193"/>
      <c r="BP20" s="203"/>
      <c r="BQ20" s="190"/>
      <c r="BR20" s="193"/>
      <c r="BS20" s="193"/>
      <c r="BT20" s="193"/>
      <c r="BU20" s="196"/>
      <c r="BV20" s="199"/>
      <c r="BW20" s="193"/>
      <c r="BX20" s="193"/>
      <c r="BY20" s="193"/>
      <c r="BZ20" s="203"/>
      <c r="CA20" s="190"/>
      <c r="CB20" s="193"/>
      <c r="CC20" s="193"/>
      <c r="CD20" s="193"/>
      <c r="CE20" s="203"/>
      <c r="CF20" s="190"/>
      <c r="CG20" s="193"/>
      <c r="CH20" s="193"/>
      <c r="CI20" s="193"/>
      <c r="CJ20" s="196"/>
      <c r="CK20" s="199"/>
      <c r="CL20" s="193"/>
      <c r="CM20" s="193"/>
      <c r="CN20" s="193"/>
      <c r="CO20" s="196"/>
      <c r="CP20" s="199"/>
      <c r="CQ20" s="193"/>
      <c r="CR20" s="193"/>
      <c r="CS20" s="193"/>
      <c r="CT20" s="203"/>
      <c r="CU20" s="190"/>
      <c r="CV20" s="193"/>
      <c r="CW20" s="193"/>
      <c r="CX20" s="193"/>
      <c r="CY20" s="196"/>
      <c r="CZ20" s="199"/>
      <c r="DA20" s="193"/>
      <c r="DB20" s="193"/>
      <c r="DC20" s="193"/>
      <c r="DD20" s="255"/>
    </row>
    <row r="21" spans="1:108" ht="42" customHeight="1">
      <c r="A21" s="176"/>
      <c r="B21" s="182"/>
      <c r="C21" s="186"/>
      <c r="D21" s="190"/>
      <c r="E21" s="193"/>
      <c r="F21" s="193"/>
      <c r="G21" s="193"/>
      <c r="H21" s="196"/>
      <c r="I21" s="199"/>
      <c r="J21" s="193"/>
      <c r="K21" s="193"/>
      <c r="L21" s="193"/>
      <c r="M21" s="196"/>
      <c r="N21" s="199"/>
      <c r="O21" s="193"/>
      <c r="P21" s="193"/>
      <c r="Q21" s="193"/>
      <c r="R21" s="196"/>
      <c r="S21" s="190"/>
      <c r="T21" s="193"/>
      <c r="U21" s="193"/>
      <c r="V21" s="193"/>
      <c r="W21" s="203"/>
      <c r="X21" s="190"/>
      <c r="Y21" s="193"/>
      <c r="Z21" s="193"/>
      <c r="AA21" s="193"/>
      <c r="AB21" s="196"/>
      <c r="AC21" s="199"/>
      <c r="AD21" s="193"/>
      <c r="AE21" s="193"/>
      <c r="AF21" s="193"/>
      <c r="AG21" s="196"/>
      <c r="AH21" s="199"/>
      <c r="AI21" s="193"/>
      <c r="AJ21" s="193"/>
      <c r="AK21" s="193"/>
      <c r="AL21" s="203"/>
      <c r="AM21" s="190"/>
      <c r="AN21" s="193"/>
      <c r="AO21" s="193"/>
      <c r="AP21" s="193"/>
      <c r="AQ21" s="196"/>
      <c r="AR21" s="199"/>
      <c r="AS21" s="193"/>
      <c r="AT21" s="193"/>
      <c r="AU21" s="193"/>
      <c r="AV21" s="203"/>
      <c r="AW21" s="190"/>
      <c r="AX21" s="193"/>
      <c r="AY21" s="193"/>
      <c r="AZ21" s="193"/>
      <c r="BA21" s="203"/>
      <c r="BB21" s="190"/>
      <c r="BC21" s="193"/>
      <c r="BD21" s="193"/>
      <c r="BE21" s="193"/>
      <c r="BF21" s="196"/>
      <c r="BG21" s="199"/>
      <c r="BH21" s="193"/>
      <c r="BI21" s="193"/>
      <c r="BJ21" s="193"/>
      <c r="BK21" s="196"/>
      <c r="BL21" s="199"/>
      <c r="BM21" s="193"/>
      <c r="BN21" s="193"/>
      <c r="BO21" s="193"/>
      <c r="BP21" s="203"/>
      <c r="BQ21" s="190"/>
      <c r="BR21" s="193"/>
      <c r="BS21" s="193"/>
      <c r="BT21" s="193"/>
      <c r="BU21" s="196"/>
      <c r="BV21" s="199"/>
      <c r="BW21" s="193"/>
      <c r="BX21" s="193"/>
      <c r="BY21" s="193"/>
      <c r="BZ21" s="203"/>
      <c r="CA21" s="190"/>
      <c r="CB21" s="193"/>
      <c r="CC21" s="193"/>
      <c r="CD21" s="193"/>
      <c r="CE21" s="203"/>
      <c r="CF21" s="190"/>
      <c r="CG21" s="193"/>
      <c r="CH21" s="193"/>
      <c r="CI21" s="193"/>
      <c r="CJ21" s="196"/>
      <c r="CK21" s="199"/>
      <c r="CL21" s="193"/>
      <c r="CM21" s="193"/>
      <c r="CN21" s="193"/>
      <c r="CO21" s="196"/>
      <c r="CP21" s="199"/>
      <c r="CQ21" s="193"/>
      <c r="CR21" s="193"/>
      <c r="CS21" s="193"/>
      <c r="CT21" s="203"/>
      <c r="CU21" s="190"/>
      <c r="CV21" s="193"/>
      <c r="CW21" s="193"/>
      <c r="CX21" s="193"/>
      <c r="CY21" s="196"/>
      <c r="CZ21" s="199"/>
      <c r="DA21" s="193"/>
      <c r="DB21" s="193"/>
      <c r="DC21" s="193"/>
      <c r="DD21" s="255"/>
    </row>
    <row r="22" spans="1:108" ht="42" customHeight="1">
      <c r="A22" s="176" t="s">
        <v>514</v>
      </c>
      <c r="B22" s="182"/>
      <c r="C22" s="186"/>
      <c r="D22" s="190"/>
      <c r="E22" s="193"/>
      <c r="F22" s="193"/>
      <c r="G22" s="193"/>
      <c r="H22" s="196"/>
      <c r="I22" s="199"/>
      <c r="J22" s="193"/>
      <c r="K22" s="193"/>
      <c r="L22" s="193"/>
      <c r="M22" s="196"/>
      <c r="N22" s="199"/>
      <c r="O22" s="193"/>
      <c r="P22" s="193"/>
      <c r="Q22" s="193"/>
      <c r="R22" s="196"/>
      <c r="S22" s="190"/>
      <c r="T22" s="193"/>
      <c r="U22" s="193"/>
      <c r="V22" s="193"/>
      <c r="W22" s="203"/>
      <c r="X22" s="190"/>
      <c r="Y22" s="193"/>
      <c r="Z22" s="193"/>
      <c r="AA22" s="193"/>
      <c r="AB22" s="196"/>
      <c r="AC22" s="199"/>
      <c r="AD22" s="193"/>
      <c r="AE22" s="193"/>
      <c r="AF22" s="193"/>
      <c r="AG22" s="196"/>
      <c r="AH22" s="199"/>
      <c r="AI22" s="193"/>
      <c r="AJ22" s="193"/>
      <c r="AK22" s="193"/>
      <c r="AL22" s="203"/>
      <c r="AM22" s="190"/>
      <c r="AN22" s="193"/>
      <c r="AO22" s="193"/>
      <c r="AP22" s="193"/>
      <c r="AQ22" s="196"/>
      <c r="AR22" s="199"/>
      <c r="AS22" s="193"/>
      <c r="AT22" s="193"/>
      <c r="AU22" s="193"/>
      <c r="AV22" s="203"/>
      <c r="AW22" s="190"/>
      <c r="AX22" s="193"/>
      <c r="AY22" s="193"/>
      <c r="AZ22" s="193"/>
      <c r="BA22" s="203"/>
      <c r="BB22" s="190"/>
      <c r="BC22" s="193"/>
      <c r="BD22" s="193"/>
      <c r="BE22" s="193"/>
      <c r="BF22" s="196"/>
      <c r="BG22" s="199"/>
      <c r="BH22" s="193"/>
      <c r="BI22" s="193"/>
      <c r="BJ22" s="193"/>
      <c r="BK22" s="196"/>
      <c r="BL22" s="199"/>
      <c r="BM22" s="193"/>
      <c r="BN22" s="193"/>
      <c r="BO22" s="193"/>
      <c r="BP22" s="203"/>
      <c r="BQ22" s="190"/>
      <c r="BR22" s="193"/>
      <c r="BS22" s="193"/>
      <c r="BT22" s="193"/>
      <c r="BU22" s="196"/>
      <c r="BV22" s="199"/>
      <c r="BW22" s="193"/>
      <c r="BX22" s="193"/>
      <c r="BY22" s="193"/>
      <c r="BZ22" s="203"/>
      <c r="CA22" s="190"/>
      <c r="CB22" s="193"/>
      <c r="CC22" s="193"/>
      <c r="CD22" s="193"/>
      <c r="CE22" s="203"/>
      <c r="CF22" s="190"/>
      <c r="CG22" s="193"/>
      <c r="CH22" s="193"/>
      <c r="CI22" s="193"/>
      <c r="CJ22" s="196"/>
      <c r="CK22" s="199"/>
      <c r="CL22" s="193"/>
      <c r="CM22" s="193"/>
      <c r="CN22" s="193"/>
      <c r="CO22" s="196"/>
      <c r="CP22" s="199"/>
      <c r="CQ22" s="193"/>
      <c r="CR22" s="193"/>
      <c r="CS22" s="193"/>
      <c r="CT22" s="203"/>
      <c r="CU22" s="190"/>
      <c r="CV22" s="193"/>
      <c r="CW22" s="193"/>
      <c r="CX22" s="193"/>
      <c r="CY22" s="196"/>
      <c r="CZ22" s="199"/>
      <c r="DA22" s="193"/>
      <c r="DB22" s="193"/>
      <c r="DC22" s="193"/>
      <c r="DD22" s="255"/>
    </row>
    <row r="23" spans="1:108" ht="42" customHeight="1">
      <c r="A23" s="176"/>
      <c r="B23" s="182"/>
      <c r="C23" s="186"/>
      <c r="D23" s="190"/>
      <c r="E23" s="193"/>
      <c r="F23" s="193"/>
      <c r="G23" s="193"/>
      <c r="H23" s="196"/>
      <c r="I23" s="199"/>
      <c r="J23" s="193"/>
      <c r="K23" s="193"/>
      <c r="L23" s="193"/>
      <c r="M23" s="196"/>
      <c r="N23" s="199"/>
      <c r="O23" s="193"/>
      <c r="P23" s="193"/>
      <c r="Q23" s="193"/>
      <c r="R23" s="196"/>
      <c r="S23" s="190"/>
      <c r="T23" s="193"/>
      <c r="U23" s="193"/>
      <c r="V23" s="193"/>
      <c r="W23" s="203"/>
      <c r="X23" s="190"/>
      <c r="Y23" s="193"/>
      <c r="Z23" s="193"/>
      <c r="AA23" s="193"/>
      <c r="AB23" s="196"/>
      <c r="AC23" s="199"/>
      <c r="AD23" s="193"/>
      <c r="AE23" s="193"/>
      <c r="AF23" s="193"/>
      <c r="AG23" s="196"/>
      <c r="AH23" s="199"/>
      <c r="AI23" s="193"/>
      <c r="AJ23" s="193"/>
      <c r="AK23" s="193"/>
      <c r="AL23" s="203"/>
      <c r="AM23" s="190"/>
      <c r="AN23" s="193"/>
      <c r="AO23" s="193"/>
      <c r="AP23" s="193"/>
      <c r="AQ23" s="196"/>
      <c r="AR23" s="199"/>
      <c r="AS23" s="193"/>
      <c r="AT23" s="193"/>
      <c r="AU23" s="193"/>
      <c r="AV23" s="203"/>
      <c r="AW23" s="190"/>
      <c r="AX23" s="193"/>
      <c r="AY23" s="193"/>
      <c r="AZ23" s="193"/>
      <c r="BA23" s="203"/>
      <c r="BB23" s="190"/>
      <c r="BC23" s="193"/>
      <c r="BD23" s="193"/>
      <c r="BE23" s="193"/>
      <c r="BF23" s="196"/>
      <c r="BG23" s="199"/>
      <c r="BH23" s="193"/>
      <c r="BI23" s="193"/>
      <c r="BJ23" s="193"/>
      <c r="BK23" s="196"/>
      <c r="BL23" s="199"/>
      <c r="BM23" s="193"/>
      <c r="BN23" s="193"/>
      <c r="BO23" s="193"/>
      <c r="BP23" s="203"/>
      <c r="BQ23" s="190"/>
      <c r="BR23" s="193"/>
      <c r="BS23" s="193"/>
      <c r="BT23" s="193"/>
      <c r="BU23" s="196"/>
      <c r="BV23" s="199"/>
      <c r="BW23" s="193"/>
      <c r="BX23" s="193"/>
      <c r="BY23" s="193"/>
      <c r="BZ23" s="203"/>
      <c r="CA23" s="190"/>
      <c r="CB23" s="193"/>
      <c r="CC23" s="193"/>
      <c r="CD23" s="193"/>
      <c r="CE23" s="203"/>
      <c r="CF23" s="190"/>
      <c r="CG23" s="193"/>
      <c r="CH23" s="193"/>
      <c r="CI23" s="193"/>
      <c r="CJ23" s="196"/>
      <c r="CK23" s="199"/>
      <c r="CL23" s="193"/>
      <c r="CM23" s="193"/>
      <c r="CN23" s="193"/>
      <c r="CO23" s="196"/>
      <c r="CP23" s="199"/>
      <c r="CQ23" s="193"/>
      <c r="CR23" s="193"/>
      <c r="CS23" s="193"/>
      <c r="CT23" s="203"/>
      <c r="CU23" s="190"/>
      <c r="CV23" s="193"/>
      <c r="CW23" s="193"/>
      <c r="CX23" s="193"/>
      <c r="CY23" s="196"/>
      <c r="CZ23" s="199"/>
      <c r="DA23" s="193"/>
      <c r="DB23" s="193"/>
      <c r="DC23" s="193"/>
      <c r="DD23" s="255"/>
    </row>
    <row r="24" spans="1:108" ht="42" customHeight="1">
      <c r="A24" s="176" t="s">
        <v>517</v>
      </c>
      <c r="B24" s="182"/>
      <c r="C24" s="186"/>
      <c r="D24" s="190"/>
      <c r="E24" s="193"/>
      <c r="F24" s="193"/>
      <c r="G24" s="193"/>
      <c r="H24" s="196"/>
      <c r="I24" s="199"/>
      <c r="J24" s="193"/>
      <c r="K24" s="193"/>
      <c r="L24" s="193"/>
      <c r="M24" s="196"/>
      <c r="N24" s="199"/>
      <c r="O24" s="193"/>
      <c r="P24" s="193"/>
      <c r="Q24" s="193"/>
      <c r="R24" s="196"/>
      <c r="S24" s="190"/>
      <c r="T24" s="193"/>
      <c r="U24" s="193"/>
      <c r="V24" s="193"/>
      <c r="W24" s="203"/>
      <c r="X24" s="190"/>
      <c r="Y24" s="193"/>
      <c r="Z24" s="193"/>
      <c r="AA24" s="193"/>
      <c r="AB24" s="196"/>
      <c r="AC24" s="199"/>
      <c r="AD24" s="193"/>
      <c r="AE24" s="193"/>
      <c r="AF24" s="193"/>
      <c r="AG24" s="196"/>
      <c r="AH24" s="199"/>
      <c r="AI24" s="193"/>
      <c r="AJ24" s="193"/>
      <c r="AK24" s="193"/>
      <c r="AL24" s="203"/>
      <c r="AM24" s="190"/>
      <c r="AN24" s="193"/>
      <c r="AO24" s="193"/>
      <c r="AP24" s="193"/>
      <c r="AQ24" s="196"/>
      <c r="AR24" s="199"/>
      <c r="AS24" s="193"/>
      <c r="AT24" s="193"/>
      <c r="AU24" s="193"/>
      <c r="AV24" s="203"/>
      <c r="AW24" s="190"/>
      <c r="AX24" s="193"/>
      <c r="AY24" s="193"/>
      <c r="AZ24" s="193"/>
      <c r="BA24" s="203"/>
      <c r="BB24" s="190"/>
      <c r="BC24" s="193"/>
      <c r="BD24" s="193"/>
      <c r="BE24" s="193"/>
      <c r="BF24" s="196"/>
      <c r="BG24" s="199"/>
      <c r="BH24" s="193"/>
      <c r="BI24" s="193"/>
      <c r="BJ24" s="193"/>
      <c r="BK24" s="196"/>
      <c r="BL24" s="199"/>
      <c r="BM24" s="193"/>
      <c r="BN24" s="193"/>
      <c r="BO24" s="193"/>
      <c r="BP24" s="203"/>
      <c r="BQ24" s="190"/>
      <c r="BR24" s="193"/>
      <c r="BS24" s="193"/>
      <c r="BT24" s="193"/>
      <c r="BU24" s="196"/>
      <c r="BV24" s="199"/>
      <c r="BW24" s="193"/>
      <c r="BX24" s="193"/>
      <c r="BY24" s="193"/>
      <c r="BZ24" s="203"/>
      <c r="CA24" s="190"/>
      <c r="CB24" s="193"/>
      <c r="CC24" s="193"/>
      <c r="CD24" s="193"/>
      <c r="CE24" s="203"/>
      <c r="CF24" s="190"/>
      <c r="CG24" s="193"/>
      <c r="CH24" s="193"/>
      <c r="CI24" s="193"/>
      <c r="CJ24" s="196"/>
      <c r="CK24" s="199"/>
      <c r="CL24" s="193"/>
      <c r="CM24" s="193"/>
      <c r="CN24" s="193"/>
      <c r="CO24" s="196"/>
      <c r="CP24" s="199"/>
      <c r="CQ24" s="193"/>
      <c r="CR24" s="193"/>
      <c r="CS24" s="193"/>
      <c r="CT24" s="203"/>
      <c r="CU24" s="190"/>
      <c r="CV24" s="193"/>
      <c r="CW24" s="193"/>
      <c r="CX24" s="193"/>
      <c r="CY24" s="196"/>
      <c r="CZ24" s="199"/>
      <c r="DA24" s="193"/>
      <c r="DB24" s="193"/>
      <c r="DC24" s="193"/>
      <c r="DD24" s="255"/>
    </row>
    <row r="25" spans="1:108" ht="42" customHeight="1">
      <c r="A25" s="177"/>
      <c r="B25" s="183"/>
      <c r="C25" s="167"/>
      <c r="D25" s="191"/>
      <c r="E25" s="194"/>
      <c r="F25" s="194"/>
      <c r="G25" s="194"/>
      <c r="H25" s="197"/>
      <c r="I25" s="200"/>
      <c r="J25" s="194"/>
      <c r="K25" s="194"/>
      <c r="L25" s="194"/>
      <c r="M25" s="197"/>
      <c r="N25" s="200"/>
      <c r="O25" s="194"/>
      <c r="P25" s="194"/>
      <c r="Q25" s="194"/>
      <c r="R25" s="197"/>
      <c r="S25" s="191"/>
      <c r="T25" s="194"/>
      <c r="U25" s="194"/>
      <c r="V25" s="194"/>
      <c r="W25" s="204"/>
      <c r="X25" s="191"/>
      <c r="Y25" s="194"/>
      <c r="Z25" s="194"/>
      <c r="AA25" s="194"/>
      <c r="AB25" s="197"/>
      <c r="AC25" s="200"/>
      <c r="AD25" s="194"/>
      <c r="AE25" s="194"/>
      <c r="AF25" s="194"/>
      <c r="AG25" s="197"/>
      <c r="AH25" s="200"/>
      <c r="AI25" s="194"/>
      <c r="AJ25" s="194"/>
      <c r="AK25" s="194"/>
      <c r="AL25" s="204"/>
      <c r="AM25" s="191"/>
      <c r="AN25" s="194"/>
      <c r="AO25" s="194"/>
      <c r="AP25" s="194"/>
      <c r="AQ25" s="197"/>
      <c r="AR25" s="200"/>
      <c r="AS25" s="194"/>
      <c r="AT25" s="194"/>
      <c r="AU25" s="194"/>
      <c r="AV25" s="204"/>
      <c r="AW25" s="191"/>
      <c r="AX25" s="194"/>
      <c r="AY25" s="194"/>
      <c r="AZ25" s="194"/>
      <c r="BA25" s="204"/>
      <c r="BB25" s="191"/>
      <c r="BC25" s="194"/>
      <c r="BD25" s="194"/>
      <c r="BE25" s="194"/>
      <c r="BF25" s="197"/>
      <c r="BG25" s="200"/>
      <c r="BH25" s="194"/>
      <c r="BI25" s="194"/>
      <c r="BJ25" s="194"/>
      <c r="BK25" s="197"/>
      <c r="BL25" s="200"/>
      <c r="BM25" s="194"/>
      <c r="BN25" s="194"/>
      <c r="BO25" s="194"/>
      <c r="BP25" s="204"/>
      <c r="BQ25" s="191"/>
      <c r="BR25" s="194"/>
      <c r="BS25" s="194"/>
      <c r="BT25" s="194"/>
      <c r="BU25" s="197"/>
      <c r="BV25" s="200"/>
      <c r="BW25" s="194"/>
      <c r="BX25" s="194"/>
      <c r="BY25" s="194"/>
      <c r="BZ25" s="204"/>
      <c r="CA25" s="191"/>
      <c r="CB25" s="194"/>
      <c r="CC25" s="194"/>
      <c r="CD25" s="194"/>
      <c r="CE25" s="204"/>
      <c r="CF25" s="191"/>
      <c r="CG25" s="194"/>
      <c r="CH25" s="194"/>
      <c r="CI25" s="194"/>
      <c r="CJ25" s="197"/>
      <c r="CK25" s="200"/>
      <c r="CL25" s="194"/>
      <c r="CM25" s="194"/>
      <c r="CN25" s="194"/>
      <c r="CO25" s="197"/>
      <c r="CP25" s="200"/>
      <c r="CQ25" s="194"/>
      <c r="CR25" s="194"/>
      <c r="CS25" s="194"/>
      <c r="CT25" s="204"/>
      <c r="CU25" s="191"/>
      <c r="CV25" s="194"/>
      <c r="CW25" s="194"/>
      <c r="CX25" s="194"/>
      <c r="CY25" s="197"/>
      <c r="CZ25" s="200"/>
      <c r="DA25" s="194"/>
      <c r="DB25" s="194"/>
      <c r="DC25" s="194"/>
      <c r="DD25" s="256"/>
    </row>
    <row r="26" spans="1:108" ht="9.9" customHeight="1"/>
    <row r="27" spans="1:108" ht="19.95" customHeight="1">
      <c r="B27" s="81" t="s">
        <v>1652</v>
      </c>
    </row>
  </sheetData>
  <mergeCells count="44">
    <mergeCell ref="BJ2:BP2"/>
    <mergeCell ref="BQ2:BW2"/>
    <mergeCell ref="BX2:CJ2"/>
    <mergeCell ref="CK2:CQ2"/>
    <mergeCell ref="CR2:DD2"/>
    <mergeCell ref="BJ3:BP3"/>
    <mergeCell ref="BQ3:BW3"/>
    <mergeCell ref="BX3:CJ3"/>
    <mergeCell ref="CK3:CQ3"/>
    <mergeCell ref="CR3:DD3"/>
    <mergeCell ref="A5:DD5"/>
    <mergeCell ref="A8:AV8"/>
    <mergeCell ref="AW8:BK8"/>
    <mergeCell ref="BL8:DD8"/>
    <mergeCell ref="AW10:BK10"/>
    <mergeCell ref="A12:H12"/>
    <mergeCell ref="I12:AV12"/>
    <mergeCell ref="AW12:BK12"/>
    <mergeCell ref="BL12:DD12"/>
    <mergeCell ref="A13:H13"/>
    <mergeCell ref="I13:AV13"/>
    <mergeCell ref="AW13:BK13"/>
    <mergeCell ref="BL13:DD13"/>
    <mergeCell ref="A14:H14"/>
    <mergeCell ref="I14:AI14"/>
    <mergeCell ref="AJ14:AO14"/>
    <mergeCell ref="BL14:BP14"/>
    <mergeCell ref="BQ14:BT14"/>
    <mergeCell ref="BU14:DD14"/>
    <mergeCell ref="AW15:BK15"/>
    <mergeCell ref="BL15:CQ15"/>
    <mergeCell ref="CR15:CV15"/>
    <mergeCell ref="BL16:BP16"/>
    <mergeCell ref="BQ16:BT16"/>
    <mergeCell ref="BU16:DC16"/>
    <mergeCell ref="D17:R17"/>
    <mergeCell ref="S17:AG17"/>
    <mergeCell ref="AH17:AV17"/>
    <mergeCell ref="AW17:BK17"/>
    <mergeCell ref="BL17:BZ17"/>
    <mergeCell ref="CA17:CO17"/>
    <mergeCell ref="CP17:DD17"/>
    <mergeCell ref="BL10:DD11"/>
    <mergeCell ref="A15:AV16"/>
  </mergeCells>
  <phoneticPr fontId="12"/>
  <printOptions horizontalCentered="1" verticalCentered="1"/>
  <pageMargins left="0.61" right="0.36" top="0.44" bottom="0.19685039370078736" header="0.54" footer="0.51181102362204722"/>
  <pageSetup paperSize="9" scale="95" fitToWidth="1" fitToHeight="1" orientation="landscape" usePrinterDefaults="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35">
    <tabColor rgb="FFFFFF00"/>
    <pageSetUpPr fitToPage="1"/>
  </sheetPr>
  <dimension ref="A1:DD15"/>
  <sheetViews>
    <sheetView view="pageBreakPreview" zoomScale="80" zoomScaleNormal="85" zoomScaleSheetLayoutView="80" workbookViewId="0">
      <selection activeCell="DE3" sqref="DE3"/>
    </sheetView>
  </sheetViews>
  <sheetFormatPr defaultColWidth="8.77734375" defaultRowHeight="13.2"/>
  <cols>
    <col min="1" max="1" width="3.109375" style="257" customWidth="1"/>
    <col min="2" max="2" width="10.6640625" style="257" customWidth="1"/>
    <col min="3" max="3" width="6.109375" style="257" customWidth="1"/>
    <col min="4" max="108" width="1.109375" style="257" customWidth="1"/>
    <col min="109" max="256" width="8.77734375" style="257"/>
    <col min="257" max="257" width="4.33203125" style="257" customWidth="1"/>
    <col min="258" max="258" width="12.21875" style="257" customWidth="1"/>
    <col min="259" max="259" width="6.109375" style="257" customWidth="1"/>
    <col min="260" max="364" width="1.109375" style="257" customWidth="1"/>
    <col min="365" max="512" width="8.77734375" style="257"/>
    <col min="513" max="513" width="4.33203125" style="257" customWidth="1"/>
    <col min="514" max="514" width="12.21875" style="257" customWidth="1"/>
    <col min="515" max="515" width="6.109375" style="257" customWidth="1"/>
    <col min="516" max="620" width="1.109375" style="257" customWidth="1"/>
    <col min="621" max="768" width="8.77734375" style="257"/>
    <col min="769" max="769" width="4.33203125" style="257" customWidth="1"/>
    <col min="770" max="770" width="12.21875" style="257" customWidth="1"/>
    <col min="771" max="771" width="6.109375" style="257" customWidth="1"/>
    <col min="772" max="876" width="1.109375" style="257" customWidth="1"/>
    <col min="877" max="1024" width="8.77734375" style="257"/>
    <col min="1025" max="1025" width="4.33203125" style="257" customWidth="1"/>
    <col min="1026" max="1026" width="12.21875" style="257" customWidth="1"/>
    <col min="1027" max="1027" width="6.109375" style="257" customWidth="1"/>
    <col min="1028" max="1132" width="1.109375" style="257" customWidth="1"/>
    <col min="1133" max="1280" width="8.77734375" style="257"/>
    <col min="1281" max="1281" width="4.33203125" style="257" customWidth="1"/>
    <col min="1282" max="1282" width="12.21875" style="257" customWidth="1"/>
    <col min="1283" max="1283" width="6.109375" style="257" customWidth="1"/>
    <col min="1284" max="1388" width="1.109375" style="257" customWidth="1"/>
    <col min="1389" max="1536" width="8.77734375" style="257"/>
    <col min="1537" max="1537" width="4.33203125" style="257" customWidth="1"/>
    <col min="1538" max="1538" width="12.21875" style="257" customWidth="1"/>
    <col min="1539" max="1539" width="6.109375" style="257" customWidth="1"/>
    <col min="1540" max="1644" width="1.109375" style="257" customWidth="1"/>
    <col min="1645" max="1792" width="8.77734375" style="257"/>
    <col min="1793" max="1793" width="4.33203125" style="257" customWidth="1"/>
    <col min="1794" max="1794" width="12.21875" style="257" customWidth="1"/>
    <col min="1795" max="1795" width="6.109375" style="257" customWidth="1"/>
    <col min="1796" max="1900" width="1.109375" style="257" customWidth="1"/>
    <col min="1901" max="2048" width="8.77734375" style="257"/>
    <col min="2049" max="2049" width="4.33203125" style="257" customWidth="1"/>
    <col min="2050" max="2050" width="12.21875" style="257" customWidth="1"/>
    <col min="2051" max="2051" width="6.109375" style="257" customWidth="1"/>
    <col min="2052" max="2156" width="1.109375" style="257" customWidth="1"/>
    <col min="2157" max="2304" width="8.77734375" style="257"/>
    <col min="2305" max="2305" width="4.33203125" style="257" customWidth="1"/>
    <col min="2306" max="2306" width="12.21875" style="257" customWidth="1"/>
    <col min="2307" max="2307" width="6.109375" style="257" customWidth="1"/>
    <col min="2308" max="2412" width="1.109375" style="257" customWidth="1"/>
    <col min="2413" max="2560" width="8.77734375" style="257"/>
    <col min="2561" max="2561" width="4.33203125" style="257" customWidth="1"/>
    <col min="2562" max="2562" width="12.21875" style="257" customWidth="1"/>
    <col min="2563" max="2563" width="6.109375" style="257" customWidth="1"/>
    <col min="2564" max="2668" width="1.109375" style="257" customWidth="1"/>
    <col min="2669" max="2816" width="8.77734375" style="257"/>
    <col min="2817" max="2817" width="4.33203125" style="257" customWidth="1"/>
    <col min="2818" max="2818" width="12.21875" style="257" customWidth="1"/>
    <col min="2819" max="2819" width="6.109375" style="257" customWidth="1"/>
    <col min="2820" max="2924" width="1.109375" style="257" customWidth="1"/>
    <col min="2925" max="3072" width="8.77734375" style="257"/>
    <col min="3073" max="3073" width="4.33203125" style="257" customWidth="1"/>
    <col min="3074" max="3074" width="12.21875" style="257" customWidth="1"/>
    <col min="3075" max="3075" width="6.109375" style="257" customWidth="1"/>
    <col min="3076" max="3180" width="1.109375" style="257" customWidth="1"/>
    <col min="3181" max="3328" width="8.77734375" style="257"/>
    <col min="3329" max="3329" width="4.33203125" style="257" customWidth="1"/>
    <col min="3330" max="3330" width="12.21875" style="257" customWidth="1"/>
    <col min="3331" max="3331" width="6.109375" style="257" customWidth="1"/>
    <col min="3332" max="3436" width="1.109375" style="257" customWidth="1"/>
    <col min="3437" max="3584" width="8.77734375" style="257"/>
    <col min="3585" max="3585" width="4.33203125" style="257" customWidth="1"/>
    <col min="3586" max="3586" width="12.21875" style="257" customWidth="1"/>
    <col min="3587" max="3587" width="6.109375" style="257" customWidth="1"/>
    <col min="3588" max="3692" width="1.109375" style="257" customWidth="1"/>
    <col min="3693" max="3840" width="8.77734375" style="257"/>
    <col min="3841" max="3841" width="4.33203125" style="257" customWidth="1"/>
    <col min="3842" max="3842" width="12.21875" style="257" customWidth="1"/>
    <col min="3843" max="3843" width="6.109375" style="257" customWidth="1"/>
    <col min="3844" max="3948" width="1.109375" style="257" customWidth="1"/>
    <col min="3949" max="4096" width="8.77734375" style="257"/>
    <col min="4097" max="4097" width="4.33203125" style="257" customWidth="1"/>
    <col min="4098" max="4098" width="12.21875" style="257" customWidth="1"/>
    <col min="4099" max="4099" width="6.109375" style="257" customWidth="1"/>
    <col min="4100" max="4204" width="1.109375" style="257" customWidth="1"/>
    <col min="4205" max="4352" width="8.77734375" style="257"/>
    <col min="4353" max="4353" width="4.33203125" style="257" customWidth="1"/>
    <col min="4354" max="4354" width="12.21875" style="257" customWidth="1"/>
    <col min="4355" max="4355" width="6.109375" style="257" customWidth="1"/>
    <col min="4356" max="4460" width="1.109375" style="257" customWidth="1"/>
    <col min="4461" max="4608" width="8.77734375" style="257"/>
    <col min="4609" max="4609" width="4.33203125" style="257" customWidth="1"/>
    <col min="4610" max="4610" width="12.21875" style="257" customWidth="1"/>
    <col min="4611" max="4611" width="6.109375" style="257" customWidth="1"/>
    <col min="4612" max="4716" width="1.109375" style="257" customWidth="1"/>
    <col min="4717" max="4864" width="8.77734375" style="257"/>
    <col min="4865" max="4865" width="4.33203125" style="257" customWidth="1"/>
    <col min="4866" max="4866" width="12.21875" style="257" customWidth="1"/>
    <col min="4867" max="4867" width="6.109375" style="257" customWidth="1"/>
    <col min="4868" max="4972" width="1.109375" style="257" customWidth="1"/>
    <col min="4973" max="5120" width="8.77734375" style="257"/>
    <col min="5121" max="5121" width="4.33203125" style="257" customWidth="1"/>
    <col min="5122" max="5122" width="12.21875" style="257" customWidth="1"/>
    <col min="5123" max="5123" width="6.109375" style="257" customWidth="1"/>
    <col min="5124" max="5228" width="1.109375" style="257" customWidth="1"/>
    <col min="5229" max="5376" width="8.77734375" style="257"/>
    <col min="5377" max="5377" width="4.33203125" style="257" customWidth="1"/>
    <col min="5378" max="5378" width="12.21875" style="257" customWidth="1"/>
    <col min="5379" max="5379" width="6.109375" style="257" customWidth="1"/>
    <col min="5380" max="5484" width="1.109375" style="257" customWidth="1"/>
    <col min="5485" max="5632" width="8.77734375" style="257"/>
    <col min="5633" max="5633" width="4.33203125" style="257" customWidth="1"/>
    <col min="5634" max="5634" width="12.21875" style="257" customWidth="1"/>
    <col min="5635" max="5635" width="6.109375" style="257" customWidth="1"/>
    <col min="5636" max="5740" width="1.109375" style="257" customWidth="1"/>
    <col min="5741" max="5888" width="8.77734375" style="257"/>
    <col min="5889" max="5889" width="4.33203125" style="257" customWidth="1"/>
    <col min="5890" max="5890" width="12.21875" style="257" customWidth="1"/>
    <col min="5891" max="5891" width="6.109375" style="257" customWidth="1"/>
    <col min="5892" max="5996" width="1.109375" style="257" customWidth="1"/>
    <col min="5997" max="6144" width="8.77734375" style="257"/>
    <col min="6145" max="6145" width="4.33203125" style="257" customWidth="1"/>
    <col min="6146" max="6146" width="12.21875" style="257" customWidth="1"/>
    <col min="6147" max="6147" width="6.109375" style="257" customWidth="1"/>
    <col min="6148" max="6252" width="1.109375" style="257" customWidth="1"/>
    <col min="6253" max="6400" width="8.77734375" style="257"/>
    <col min="6401" max="6401" width="4.33203125" style="257" customWidth="1"/>
    <col min="6402" max="6402" width="12.21875" style="257" customWidth="1"/>
    <col min="6403" max="6403" width="6.109375" style="257" customWidth="1"/>
    <col min="6404" max="6508" width="1.109375" style="257" customWidth="1"/>
    <col min="6509" max="6656" width="8.77734375" style="257"/>
    <col min="6657" max="6657" width="4.33203125" style="257" customWidth="1"/>
    <col min="6658" max="6658" width="12.21875" style="257" customWidth="1"/>
    <col min="6659" max="6659" width="6.109375" style="257" customWidth="1"/>
    <col min="6660" max="6764" width="1.109375" style="257" customWidth="1"/>
    <col min="6765" max="6912" width="8.77734375" style="257"/>
    <col min="6913" max="6913" width="4.33203125" style="257" customWidth="1"/>
    <col min="6914" max="6914" width="12.21875" style="257" customWidth="1"/>
    <col min="6915" max="6915" width="6.109375" style="257" customWidth="1"/>
    <col min="6916" max="7020" width="1.109375" style="257" customWidth="1"/>
    <col min="7021" max="7168" width="8.77734375" style="257"/>
    <col min="7169" max="7169" width="4.33203125" style="257" customWidth="1"/>
    <col min="7170" max="7170" width="12.21875" style="257" customWidth="1"/>
    <col min="7171" max="7171" width="6.109375" style="257" customWidth="1"/>
    <col min="7172" max="7276" width="1.109375" style="257" customWidth="1"/>
    <col min="7277" max="7424" width="8.77734375" style="257"/>
    <col min="7425" max="7425" width="4.33203125" style="257" customWidth="1"/>
    <col min="7426" max="7426" width="12.21875" style="257" customWidth="1"/>
    <col min="7427" max="7427" width="6.109375" style="257" customWidth="1"/>
    <col min="7428" max="7532" width="1.109375" style="257" customWidth="1"/>
    <col min="7533" max="7680" width="8.77734375" style="257"/>
    <col min="7681" max="7681" width="4.33203125" style="257" customWidth="1"/>
    <col min="7682" max="7682" width="12.21875" style="257" customWidth="1"/>
    <col min="7683" max="7683" width="6.109375" style="257" customWidth="1"/>
    <col min="7684" max="7788" width="1.109375" style="257" customWidth="1"/>
    <col min="7789" max="7936" width="8.77734375" style="257"/>
    <col min="7937" max="7937" width="4.33203125" style="257" customWidth="1"/>
    <col min="7938" max="7938" width="12.21875" style="257" customWidth="1"/>
    <col min="7939" max="7939" width="6.109375" style="257" customWidth="1"/>
    <col min="7940" max="8044" width="1.109375" style="257" customWidth="1"/>
    <col min="8045" max="8192" width="8.77734375" style="257"/>
    <col min="8193" max="8193" width="4.33203125" style="257" customWidth="1"/>
    <col min="8194" max="8194" width="12.21875" style="257" customWidth="1"/>
    <col min="8195" max="8195" width="6.109375" style="257" customWidth="1"/>
    <col min="8196" max="8300" width="1.109375" style="257" customWidth="1"/>
    <col min="8301" max="8448" width="8.77734375" style="257"/>
    <col min="8449" max="8449" width="4.33203125" style="257" customWidth="1"/>
    <col min="8450" max="8450" width="12.21875" style="257" customWidth="1"/>
    <col min="8451" max="8451" width="6.109375" style="257" customWidth="1"/>
    <col min="8452" max="8556" width="1.109375" style="257" customWidth="1"/>
    <col min="8557" max="8704" width="8.77734375" style="257"/>
    <col min="8705" max="8705" width="4.33203125" style="257" customWidth="1"/>
    <col min="8706" max="8706" width="12.21875" style="257" customWidth="1"/>
    <col min="8707" max="8707" width="6.109375" style="257" customWidth="1"/>
    <col min="8708" max="8812" width="1.109375" style="257" customWidth="1"/>
    <col min="8813" max="8960" width="8.77734375" style="257"/>
    <col min="8961" max="8961" width="4.33203125" style="257" customWidth="1"/>
    <col min="8962" max="8962" width="12.21875" style="257" customWidth="1"/>
    <col min="8963" max="8963" width="6.109375" style="257" customWidth="1"/>
    <col min="8964" max="9068" width="1.109375" style="257" customWidth="1"/>
    <col min="9069" max="9216" width="8.77734375" style="257"/>
    <col min="9217" max="9217" width="4.33203125" style="257" customWidth="1"/>
    <col min="9218" max="9218" width="12.21875" style="257" customWidth="1"/>
    <col min="9219" max="9219" width="6.109375" style="257" customWidth="1"/>
    <col min="9220" max="9324" width="1.109375" style="257" customWidth="1"/>
    <col min="9325" max="9472" width="8.77734375" style="257"/>
    <col min="9473" max="9473" width="4.33203125" style="257" customWidth="1"/>
    <col min="9474" max="9474" width="12.21875" style="257" customWidth="1"/>
    <col min="9475" max="9475" width="6.109375" style="257" customWidth="1"/>
    <col min="9476" max="9580" width="1.109375" style="257" customWidth="1"/>
    <col min="9581" max="9728" width="8.77734375" style="257"/>
    <col min="9729" max="9729" width="4.33203125" style="257" customWidth="1"/>
    <col min="9730" max="9730" width="12.21875" style="257" customWidth="1"/>
    <col min="9731" max="9731" width="6.109375" style="257" customWidth="1"/>
    <col min="9732" max="9836" width="1.109375" style="257" customWidth="1"/>
    <col min="9837" max="9984" width="8.77734375" style="257"/>
    <col min="9985" max="9985" width="4.33203125" style="257" customWidth="1"/>
    <col min="9986" max="9986" width="12.21875" style="257" customWidth="1"/>
    <col min="9987" max="9987" width="6.109375" style="257" customWidth="1"/>
    <col min="9988" max="10092" width="1.109375" style="257" customWidth="1"/>
    <col min="10093" max="10240" width="8.77734375" style="257"/>
    <col min="10241" max="10241" width="4.33203125" style="257" customWidth="1"/>
    <col min="10242" max="10242" width="12.21875" style="257" customWidth="1"/>
    <col min="10243" max="10243" width="6.109375" style="257" customWidth="1"/>
    <col min="10244" max="10348" width="1.109375" style="257" customWidth="1"/>
    <col min="10349" max="10496" width="8.77734375" style="257"/>
    <col min="10497" max="10497" width="4.33203125" style="257" customWidth="1"/>
    <col min="10498" max="10498" width="12.21875" style="257" customWidth="1"/>
    <col min="10499" max="10499" width="6.109375" style="257" customWidth="1"/>
    <col min="10500" max="10604" width="1.109375" style="257" customWidth="1"/>
    <col min="10605" max="10752" width="8.77734375" style="257"/>
    <col min="10753" max="10753" width="4.33203125" style="257" customWidth="1"/>
    <col min="10754" max="10754" width="12.21875" style="257" customWidth="1"/>
    <col min="10755" max="10755" width="6.109375" style="257" customWidth="1"/>
    <col min="10756" max="10860" width="1.109375" style="257" customWidth="1"/>
    <col min="10861" max="11008" width="8.77734375" style="257"/>
    <col min="11009" max="11009" width="4.33203125" style="257" customWidth="1"/>
    <col min="11010" max="11010" width="12.21875" style="257" customWidth="1"/>
    <col min="11011" max="11011" width="6.109375" style="257" customWidth="1"/>
    <col min="11012" max="11116" width="1.109375" style="257" customWidth="1"/>
    <col min="11117" max="11264" width="8.77734375" style="257"/>
    <col min="11265" max="11265" width="4.33203125" style="257" customWidth="1"/>
    <col min="11266" max="11266" width="12.21875" style="257" customWidth="1"/>
    <col min="11267" max="11267" width="6.109375" style="257" customWidth="1"/>
    <col min="11268" max="11372" width="1.109375" style="257" customWidth="1"/>
    <col min="11373" max="11520" width="8.77734375" style="257"/>
    <col min="11521" max="11521" width="4.33203125" style="257" customWidth="1"/>
    <col min="11522" max="11522" width="12.21875" style="257" customWidth="1"/>
    <col min="11523" max="11523" width="6.109375" style="257" customWidth="1"/>
    <col min="11524" max="11628" width="1.109375" style="257" customWidth="1"/>
    <col min="11629" max="11776" width="8.77734375" style="257"/>
    <col min="11777" max="11777" width="4.33203125" style="257" customWidth="1"/>
    <col min="11778" max="11778" width="12.21875" style="257" customWidth="1"/>
    <col min="11779" max="11779" width="6.109375" style="257" customWidth="1"/>
    <col min="11780" max="11884" width="1.109375" style="257" customWidth="1"/>
    <col min="11885" max="12032" width="8.77734375" style="257"/>
    <col min="12033" max="12033" width="4.33203125" style="257" customWidth="1"/>
    <col min="12034" max="12034" width="12.21875" style="257" customWidth="1"/>
    <col min="12035" max="12035" width="6.109375" style="257" customWidth="1"/>
    <col min="12036" max="12140" width="1.109375" style="257" customWidth="1"/>
    <col min="12141" max="12288" width="8.77734375" style="257"/>
    <col min="12289" max="12289" width="4.33203125" style="257" customWidth="1"/>
    <col min="12290" max="12290" width="12.21875" style="257" customWidth="1"/>
    <col min="12291" max="12291" width="6.109375" style="257" customWidth="1"/>
    <col min="12292" max="12396" width="1.109375" style="257" customWidth="1"/>
    <col min="12397" max="12544" width="8.77734375" style="257"/>
    <col min="12545" max="12545" width="4.33203125" style="257" customWidth="1"/>
    <col min="12546" max="12546" width="12.21875" style="257" customWidth="1"/>
    <col min="12547" max="12547" width="6.109375" style="257" customWidth="1"/>
    <col min="12548" max="12652" width="1.109375" style="257" customWidth="1"/>
    <col min="12653" max="12800" width="8.77734375" style="257"/>
    <col min="12801" max="12801" width="4.33203125" style="257" customWidth="1"/>
    <col min="12802" max="12802" width="12.21875" style="257" customWidth="1"/>
    <col min="12803" max="12803" width="6.109375" style="257" customWidth="1"/>
    <col min="12804" max="12908" width="1.109375" style="257" customWidth="1"/>
    <col min="12909" max="13056" width="8.77734375" style="257"/>
    <col min="13057" max="13057" width="4.33203125" style="257" customWidth="1"/>
    <col min="13058" max="13058" width="12.21875" style="257" customWidth="1"/>
    <col min="13059" max="13059" width="6.109375" style="257" customWidth="1"/>
    <col min="13060" max="13164" width="1.109375" style="257" customWidth="1"/>
    <col min="13165" max="13312" width="8.77734375" style="257"/>
    <col min="13313" max="13313" width="4.33203125" style="257" customWidth="1"/>
    <col min="13314" max="13314" width="12.21875" style="257" customWidth="1"/>
    <col min="13315" max="13315" width="6.109375" style="257" customWidth="1"/>
    <col min="13316" max="13420" width="1.109375" style="257" customWidth="1"/>
    <col min="13421" max="13568" width="8.77734375" style="257"/>
    <col min="13569" max="13569" width="4.33203125" style="257" customWidth="1"/>
    <col min="13570" max="13570" width="12.21875" style="257" customWidth="1"/>
    <col min="13571" max="13571" width="6.109375" style="257" customWidth="1"/>
    <col min="13572" max="13676" width="1.109375" style="257" customWidth="1"/>
    <col min="13677" max="13824" width="8.77734375" style="257"/>
    <col min="13825" max="13825" width="4.33203125" style="257" customWidth="1"/>
    <col min="13826" max="13826" width="12.21875" style="257" customWidth="1"/>
    <col min="13827" max="13827" width="6.109375" style="257" customWidth="1"/>
    <col min="13828" max="13932" width="1.109375" style="257" customWidth="1"/>
    <col min="13933" max="14080" width="8.77734375" style="257"/>
    <col min="14081" max="14081" width="4.33203125" style="257" customWidth="1"/>
    <col min="14082" max="14082" width="12.21875" style="257" customWidth="1"/>
    <col min="14083" max="14083" width="6.109375" style="257" customWidth="1"/>
    <col min="14084" max="14188" width="1.109375" style="257" customWidth="1"/>
    <col min="14189" max="14336" width="8.77734375" style="257"/>
    <col min="14337" max="14337" width="4.33203125" style="257" customWidth="1"/>
    <col min="14338" max="14338" width="12.21875" style="257" customWidth="1"/>
    <col min="14339" max="14339" width="6.109375" style="257" customWidth="1"/>
    <col min="14340" max="14444" width="1.109375" style="257" customWidth="1"/>
    <col min="14445" max="14592" width="8.77734375" style="257"/>
    <col min="14593" max="14593" width="4.33203125" style="257" customWidth="1"/>
    <col min="14594" max="14594" width="12.21875" style="257" customWidth="1"/>
    <col min="14595" max="14595" width="6.109375" style="257" customWidth="1"/>
    <col min="14596" max="14700" width="1.109375" style="257" customWidth="1"/>
    <col min="14701" max="14848" width="8.77734375" style="257"/>
    <col min="14849" max="14849" width="4.33203125" style="257" customWidth="1"/>
    <col min="14850" max="14850" width="12.21875" style="257" customWidth="1"/>
    <col min="14851" max="14851" width="6.109375" style="257" customWidth="1"/>
    <col min="14852" max="14956" width="1.109375" style="257" customWidth="1"/>
    <col min="14957" max="15104" width="8.77734375" style="257"/>
    <col min="15105" max="15105" width="4.33203125" style="257" customWidth="1"/>
    <col min="15106" max="15106" width="12.21875" style="257" customWidth="1"/>
    <col min="15107" max="15107" width="6.109375" style="257" customWidth="1"/>
    <col min="15108" max="15212" width="1.109375" style="257" customWidth="1"/>
    <col min="15213" max="15360" width="8.77734375" style="257"/>
    <col min="15361" max="15361" width="4.33203125" style="257" customWidth="1"/>
    <col min="15362" max="15362" width="12.21875" style="257" customWidth="1"/>
    <col min="15363" max="15363" width="6.109375" style="257" customWidth="1"/>
    <col min="15364" max="15468" width="1.109375" style="257" customWidth="1"/>
    <col min="15469" max="15616" width="8.77734375" style="257"/>
    <col min="15617" max="15617" width="4.33203125" style="257" customWidth="1"/>
    <col min="15618" max="15618" width="12.21875" style="257" customWidth="1"/>
    <col min="15619" max="15619" width="6.109375" style="257" customWidth="1"/>
    <col min="15620" max="15724" width="1.109375" style="257" customWidth="1"/>
    <col min="15725" max="15872" width="8.77734375" style="257"/>
    <col min="15873" max="15873" width="4.33203125" style="257" customWidth="1"/>
    <col min="15874" max="15874" width="12.21875" style="257" customWidth="1"/>
    <col min="15875" max="15875" width="6.109375" style="257" customWidth="1"/>
    <col min="15876" max="15980" width="1.109375" style="257" customWidth="1"/>
    <col min="15981" max="16128" width="8.77734375" style="257"/>
    <col min="16129" max="16129" width="4.33203125" style="257" customWidth="1"/>
    <col min="16130" max="16130" width="12.21875" style="257" customWidth="1"/>
    <col min="16131" max="16131" width="6.109375" style="257" customWidth="1"/>
    <col min="16132" max="16236" width="1.109375" style="257" customWidth="1"/>
    <col min="16237" max="16384" width="8.77734375" style="257"/>
  </cols>
  <sheetData>
    <row r="1" spans="1:108">
      <c r="A1" s="258" t="s">
        <v>82</v>
      </c>
      <c r="B1" s="258"/>
      <c r="C1" s="258"/>
      <c r="D1" s="258"/>
      <c r="E1" s="258"/>
      <c r="F1" s="258"/>
      <c r="G1" s="258"/>
      <c r="H1" s="258"/>
      <c r="I1" s="258"/>
      <c r="J1" s="258"/>
      <c r="K1" s="258"/>
      <c r="L1" s="258"/>
      <c r="M1" s="258"/>
      <c r="N1" s="258"/>
      <c r="O1" s="258"/>
      <c r="P1" s="258"/>
      <c r="Q1" s="258"/>
      <c r="R1" s="258"/>
      <c r="S1" s="258"/>
      <c r="T1" s="258"/>
      <c r="U1" s="258"/>
      <c r="V1" s="258"/>
      <c r="W1" s="258"/>
      <c r="X1" s="258"/>
      <c r="Y1" s="258"/>
      <c r="Z1" s="258"/>
      <c r="AA1" s="258"/>
      <c r="AB1" s="258"/>
      <c r="AC1" s="258"/>
      <c r="AD1" s="258"/>
      <c r="AE1" s="258"/>
      <c r="AF1" s="258"/>
      <c r="AG1" s="258"/>
      <c r="AH1" s="258"/>
      <c r="AI1" s="258"/>
      <c r="AJ1" s="258"/>
      <c r="AK1" s="258"/>
      <c r="AL1" s="258"/>
      <c r="AM1" s="258"/>
      <c r="AN1" s="258"/>
      <c r="AO1" s="258"/>
      <c r="AP1" s="258"/>
      <c r="AQ1" s="258"/>
      <c r="AR1" s="258"/>
      <c r="AS1" s="258"/>
      <c r="AT1" s="258"/>
      <c r="AU1" s="258"/>
      <c r="AV1" s="258"/>
      <c r="AW1" s="258"/>
      <c r="AX1" s="258"/>
      <c r="AY1" s="258"/>
      <c r="AZ1" s="258"/>
      <c r="BA1" s="258"/>
      <c r="BB1" s="258"/>
      <c r="BC1" s="258"/>
      <c r="BD1" s="258"/>
      <c r="BE1" s="258"/>
      <c r="BF1" s="258"/>
      <c r="BG1" s="258"/>
      <c r="BH1" s="258"/>
      <c r="BI1" s="258"/>
      <c r="BJ1" s="258"/>
      <c r="BK1" s="258"/>
      <c r="BL1" s="258"/>
      <c r="BM1" s="258"/>
      <c r="BN1" s="258"/>
      <c r="BO1" s="258"/>
      <c r="BP1" s="258"/>
      <c r="BQ1" s="258"/>
      <c r="BR1" s="258"/>
      <c r="BS1" s="258"/>
      <c r="BT1" s="258"/>
      <c r="BU1" s="258"/>
      <c r="BV1" s="258"/>
      <c r="BW1" s="258"/>
      <c r="BX1" s="258"/>
      <c r="BY1" s="258"/>
      <c r="BZ1" s="258"/>
      <c r="CA1" s="258"/>
      <c r="CB1" s="258"/>
      <c r="CC1" s="258"/>
      <c r="CD1" s="258"/>
      <c r="CE1" s="258"/>
      <c r="CF1" s="258"/>
      <c r="CG1" s="258"/>
      <c r="CH1" s="258"/>
      <c r="CI1" s="258"/>
      <c r="CJ1" s="258"/>
      <c r="CK1" s="258"/>
      <c r="CL1" s="258"/>
      <c r="CM1" s="258"/>
      <c r="CN1" s="258"/>
      <c r="CO1" s="258"/>
      <c r="CP1" s="258"/>
      <c r="CQ1" s="258"/>
      <c r="CR1" s="258"/>
      <c r="CS1" s="258"/>
      <c r="CT1" s="258"/>
      <c r="CU1" s="258"/>
      <c r="CV1" s="258"/>
      <c r="CW1" s="258"/>
      <c r="CX1" s="258"/>
      <c r="CY1" s="258"/>
      <c r="CZ1" s="258"/>
      <c r="DA1" s="258"/>
      <c r="DB1" s="258"/>
      <c r="DC1" s="258"/>
      <c r="DD1" s="258"/>
    </row>
    <row r="2" spans="1:108">
      <c r="A2" s="259"/>
      <c r="B2" s="264"/>
      <c r="C2" s="269" t="s">
        <v>302</v>
      </c>
      <c r="D2" s="273" t="s">
        <v>507</v>
      </c>
      <c r="E2" s="278"/>
      <c r="F2" s="278"/>
      <c r="G2" s="278"/>
      <c r="H2" s="278"/>
      <c r="I2" s="278"/>
      <c r="J2" s="278"/>
      <c r="K2" s="278"/>
      <c r="L2" s="278"/>
      <c r="M2" s="278"/>
      <c r="N2" s="278"/>
      <c r="O2" s="278"/>
      <c r="P2" s="278"/>
      <c r="Q2" s="278"/>
      <c r="R2" s="289"/>
      <c r="S2" s="273" t="s">
        <v>507</v>
      </c>
      <c r="T2" s="278"/>
      <c r="U2" s="278"/>
      <c r="V2" s="278"/>
      <c r="W2" s="278"/>
      <c r="X2" s="278"/>
      <c r="Y2" s="278"/>
      <c r="Z2" s="278"/>
      <c r="AA2" s="278"/>
      <c r="AB2" s="278"/>
      <c r="AC2" s="278"/>
      <c r="AD2" s="278"/>
      <c r="AE2" s="278"/>
      <c r="AF2" s="278"/>
      <c r="AG2" s="289"/>
      <c r="AH2" s="273" t="s">
        <v>507</v>
      </c>
      <c r="AI2" s="278"/>
      <c r="AJ2" s="278"/>
      <c r="AK2" s="278"/>
      <c r="AL2" s="278"/>
      <c r="AM2" s="278"/>
      <c r="AN2" s="278"/>
      <c r="AO2" s="278"/>
      <c r="AP2" s="278"/>
      <c r="AQ2" s="278"/>
      <c r="AR2" s="278"/>
      <c r="AS2" s="278"/>
      <c r="AT2" s="278"/>
      <c r="AU2" s="278"/>
      <c r="AV2" s="289"/>
      <c r="AW2" s="273" t="s">
        <v>507</v>
      </c>
      <c r="AX2" s="278"/>
      <c r="AY2" s="278"/>
      <c r="AZ2" s="278"/>
      <c r="BA2" s="278"/>
      <c r="BB2" s="278"/>
      <c r="BC2" s="278"/>
      <c r="BD2" s="278"/>
      <c r="BE2" s="278"/>
      <c r="BF2" s="278"/>
      <c r="BG2" s="278"/>
      <c r="BH2" s="278"/>
      <c r="BI2" s="278"/>
      <c r="BJ2" s="278"/>
      <c r="BK2" s="289"/>
      <c r="BL2" s="273" t="s">
        <v>507</v>
      </c>
      <c r="BM2" s="278"/>
      <c r="BN2" s="278"/>
      <c r="BO2" s="278"/>
      <c r="BP2" s="278"/>
      <c r="BQ2" s="278"/>
      <c r="BR2" s="278"/>
      <c r="BS2" s="278"/>
      <c r="BT2" s="278"/>
      <c r="BU2" s="278"/>
      <c r="BV2" s="278"/>
      <c r="BW2" s="278"/>
      <c r="BX2" s="278"/>
      <c r="BY2" s="278"/>
      <c r="BZ2" s="289"/>
      <c r="CA2" s="273" t="s">
        <v>507</v>
      </c>
      <c r="CB2" s="278"/>
      <c r="CC2" s="278"/>
      <c r="CD2" s="278"/>
      <c r="CE2" s="278"/>
      <c r="CF2" s="278"/>
      <c r="CG2" s="278"/>
      <c r="CH2" s="278"/>
      <c r="CI2" s="278"/>
      <c r="CJ2" s="278"/>
      <c r="CK2" s="278"/>
      <c r="CL2" s="278"/>
      <c r="CM2" s="278"/>
      <c r="CN2" s="278"/>
      <c r="CO2" s="289"/>
      <c r="CP2" s="273" t="s">
        <v>507</v>
      </c>
      <c r="CQ2" s="278"/>
      <c r="CR2" s="278"/>
      <c r="CS2" s="278"/>
      <c r="CT2" s="278"/>
      <c r="CU2" s="278"/>
      <c r="CV2" s="278"/>
      <c r="CW2" s="278"/>
      <c r="CX2" s="278"/>
      <c r="CY2" s="278"/>
      <c r="CZ2" s="278"/>
      <c r="DA2" s="278"/>
      <c r="DB2" s="278"/>
      <c r="DC2" s="278"/>
      <c r="DD2" s="293"/>
    </row>
    <row r="3" spans="1:108" ht="22.5" customHeight="1">
      <c r="A3" s="260" t="s">
        <v>1256</v>
      </c>
      <c r="B3" s="265"/>
      <c r="C3" s="265" t="s">
        <v>412</v>
      </c>
      <c r="D3" s="274"/>
      <c r="E3" s="279"/>
      <c r="F3" s="279"/>
      <c r="G3" s="279"/>
      <c r="H3" s="279"/>
      <c r="I3" s="279"/>
      <c r="J3" s="279"/>
      <c r="K3" s="279"/>
      <c r="L3" s="279"/>
      <c r="M3" s="279"/>
      <c r="N3" s="279"/>
      <c r="O3" s="279"/>
      <c r="P3" s="279"/>
      <c r="Q3" s="279"/>
      <c r="R3" s="290"/>
      <c r="S3" s="274"/>
      <c r="T3" s="279"/>
      <c r="U3" s="279"/>
      <c r="V3" s="279"/>
      <c r="W3" s="279"/>
      <c r="X3" s="279"/>
      <c r="Y3" s="279"/>
      <c r="Z3" s="279"/>
      <c r="AA3" s="279"/>
      <c r="AB3" s="279"/>
      <c r="AC3" s="279"/>
      <c r="AD3" s="279"/>
      <c r="AE3" s="279"/>
      <c r="AF3" s="279"/>
      <c r="AG3" s="290"/>
      <c r="AH3" s="279"/>
      <c r="AI3" s="279"/>
      <c r="AJ3" s="279"/>
      <c r="AK3" s="279"/>
      <c r="AL3" s="279"/>
      <c r="AM3" s="279"/>
      <c r="AN3" s="279"/>
      <c r="AO3" s="279"/>
      <c r="AP3" s="279"/>
      <c r="AQ3" s="279"/>
      <c r="AR3" s="279"/>
      <c r="AS3" s="279"/>
      <c r="AT3" s="279"/>
      <c r="AU3" s="279"/>
      <c r="AV3" s="279"/>
      <c r="AW3" s="274"/>
      <c r="AX3" s="279"/>
      <c r="AY3" s="279"/>
      <c r="AZ3" s="279"/>
      <c r="BA3" s="279"/>
      <c r="BB3" s="279"/>
      <c r="BC3" s="279"/>
      <c r="BD3" s="279"/>
      <c r="BE3" s="279"/>
      <c r="BF3" s="279"/>
      <c r="BG3" s="279"/>
      <c r="BH3" s="279"/>
      <c r="BI3" s="279"/>
      <c r="BJ3" s="279"/>
      <c r="BK3" s="290"/>
      <c r="BL3" s="279"/>
      <c r="BM3" s="279"/>
      <c r="BN3" s="279"/>
      <c r="BO3" s="279"/>
      <c r="BP3" s="279"/>
      <c r="BQ3" s="279"/>
      <c r="BR3" s="279"/>
      <c r="BS3" s="279"/>
      <c r="BT3" s="279"/>
      <c r="BU3" s="279"/>
      <c r="BV3" s="279"/>
      <c r="BW3" s="279"/>
      <c r="BX3" s="279"/>
      <c r="BY3" s="279"/>
      <c r="BZ3" s="279"/>
      <c r="CA3" s="274"/>
      <c r="CB3" s="279"/>
      <c r="CC3" s="279"/>
      <c r="CD3" s="279"/>
      <c r="CE3" s="279"/>
      <c r="CF3" s="279"/>
      <c r="CG3" s="279"/>
      <c r="CH3" s="279"/>
      <c r="CI3" s="279"/>
      <c r="CJ3" s="279"/>
      <c r="CK3" s="279"/>
      <c r="CL3" s="279"/>
      <c r="CM3" s="279"/>
      <c r="CN3" s="279"/>
      <c r="CO3" s="290"/>
      <c r="CP3" s="274"/>
      <c r="CQ3" s="279"/>
      <c r="CR3" s="279"/>
      <c r="CS3" s="279"/>
      <c r="CT3" s="279"/>
      <c r="CU3" s="279"/>
      <c r="CV3" s="279"/>
      <c r="CW3" s="279"/>
      <c r="CX3" s="279"/>
      <c r="CY3" s="279"/>
      <c r="CZ3" s="279"/>
      <c r="DA3" s="279"/>
      <c r="DB3" s="279"/>
      <c r="DC3" s="279"/>
      <c r="DD3" s="294"/>
    </row>
    <row r="4" spans="1:108" ht="38.25" customHeight="1">
      <c r="A4" s="261"/>
      <c r="B4" s="266"/>
      <c r="C4" s="270"/>
      <c r="D4" s="275"/>
      <c r="E4" s="280"/>
      <c r="F4" s="280"/>
      <c r="G4" s="280"/>
      <c r="H4" s="283"/>
      <c r="I4" s="286"/>
      <c r="J4" s="280"/>
      <c r="K4" s="280"/>
      <c r="L4" s="280"/>
      <c r="M4" s="283"/>
      <c r="N4" s="286"/>
      <c r="O4" s="280"/>
      <c r="P4" s="280"/>
      <c r="Q4" s="280"/>
      <c r="R4" s="283"/>
      <c r="S4" s="275"/>
      <c r="T4" s="280"/>
      <c r="U4" s="280"/>
      <c r="V4" s="280"/>
      <c r="W4" s="266"/>
      <c r="X4" s="275"/>
      <c r="Y4" s="280"/>
      <c r="Z4" s="280"/>
      <c r="AA4" s="280"/>
      <c r="AB4" s="283"/>
      <c r="AC4" s="286"/>
      <c r="AD4" s="280"/>
      <c r="AE4" s="280"/>
      <c r="AF4" s="280"/>
      <c r="AG4" s="283"/>
      <c r="AH4" s="286"/>
      <c r="AI4" s="280"/>
      <c r="AJ4" s="280"/>
      <c r="AK4" s="280"/>
      <c r="AL4" s="266"/>
      <c r="AM4" s="275"/>
      <c r="AN4" s="280"/>
      <c r="AO4" s="280"/>
      <c r="AP4" s="280"/>
      <c r="AQ4" s="283"/>
      <c r="AR4" s="286"/>
      <c r="AS4" s="280"/>
      <c r="AT4" s="280"/>
      <c r="AU4" s="280"/>
      <c r="AV4" s="266"/>
      <c r="AW4" s="275"/>
      <c r="AX4" s="280"/>
      <c r="AY4" s="280"/>
      <c r="AZ4" s="280"/>
      <c r="BA4" s="266"/>
      <c r="BB4" s="275"/>
      <c r="BC4" s="280"/>
      <c r="BD4" s="280"/>
      <c r="BE4" s="280"/>
      <c r="BF4" s="283"/>
      <c r="BG4" s="286"/>
      <c r="BH4" s="280"/>
      <c r="BI4" s="280"/>
      <c r="BJ4" s="280"/>
      <c r="BK4" s="283"/>
      <c r="BL4" s="286"/>
      <c r="BM4" s="280"/>
      <c r="BN4" s="280"/>
      <c r="BO4" s="280"/>
      <c r="BP4" s="266"/>
      <c r="BQ4" s="275"/>
      <c r="BR4" s="280"/>
      <c r="BS4" s="280"/>
      <c r="BT4" s="280"/>
      <c r="BU4" s="283"/>
      <c r="BV4" s="286"/>
      <c r="BW4" s="280"/>
      <c r="BX4" s="280"/>
      <c r="BY4" s="280"/>
      <c r="BZ4" s="266"/>
      <c r="CA4" s="275"/>
      <c r="CB4" s="280"/>
      <c r="CC4" s="280"/>
      <c r="CD4" s="280"/>
      <c r="CE4" s="266"/>
      <c r="CF4" s="275"/>
      <c r="CG4" s="280"/>
      <c r="CH4" s="280"/>
      <c r="CI4" s="280"/>
      <c r="CJ4" s="283"/>
      <c r="CK4" s="286"/>
      <c r="CL4" s="280"/>
      <c r="CM4" s="280"/>
      <c r="CN4" s="280"/>
      <c r="CO4" s="283"/>
      <c r="CP4" s="286"/>
      <c r="CQ4" s="280"/>
      <c r="CR4" s="280"/>
      <c r="CS4" s="280"/>
      <c r="CT4" s="266"/>
      <c r="CU4" s="275"/>
      <c r="CV4" s="280"/>
      <c r="CW4" s="280"/>
      <c r="CX4" s="280"/>
      <c r="CY4" s="283"/>
      <c r="CZ4" s="286"/>
      <c r="DA4" s="280"/>
      <c r="DB4" s="280"/>
      <c r="DC4" s="280"/>
      <c r="DD4" s="295"/>
    </row>
    <row r="5" spans="1:108" ht="38.25" customHeight="1">
      <c r="A5" s="262"/>
      <c r="B5" s="267"/>
      <c r="C5" s="271"/>
      <c r="D5" s="276"/>
      <c r="E5" s="281"/>
      <c r="F5" s="281"/>
      <c r="G5" s="281"/>
      <c r="H5" s="284"/>
      <c r="I5" s="287"/>
      <c r="J5" s="281"/>
      <c r="K5" s="281"/>
      <c r="L5" s="281"/>
      <c r="M5" s="284"/>
      <c r="N5" s="287"/>
      <c r="O5" s="281"/>
      <c r="P5" s="281"/>
      <c r="Q5" s="281"/>
      <c r="R5" s="284"/>
      <c r="S5" s="276"/>
      <c r="T5" s="281"/>
      <c r="U5" s="281"/>
      <c r="V5" s="281"/>
      <c r="W5" s="291"/>
      <c r="X5" s="276"/>
      <c r="Y5" s="281"/>
      <c r="Z5" s="281"/>
      <c r="AA5" s="281"/>
      <c r="AB5" s="284"/>
      <c r="AC5" s="287"/>
      <c r="AD5" s="281"/>
      <c r="AE5" s="281"/>
      <c r="AF5" s="281"/>
      <c r="AG5" s="284"/>
      <c r="AH5" s="287"/>
      <c r="AI5" s="281"/>
      <c r="AJ5" s="281"/>
      <c r="AK5" s="281"/>
      <c r="AL5" s="291"/>
      <c r="AM5" s="276"/>
      <c r="AN5" s="281"/>
      <c r="AO5" s="281"/>
      <c r="AP5" s="281"/>
      <c r="AQ5" s="284"/>
      <c r="AR5" s="287"/>
      <c r="AS5" s="281"/>
      <c r="AT5" s="281"/>
      <c r="AU5" s="281"/>
      <c r="AV5" s="291"/>
      <c r="AW5" s="276"/>
      <c r="AX5" s="281"/>
      <c r="AY5" s="281"/>
      <c r="AZ5" s="281"/>
      <c r="BA5" s="291"/>
      <c r="BB5" s="276"/>
      <c r="BC5" s="281"/>
      <c r="BD5" s="281"/>
      <c r="BE5" s="281"/>
      <c r="BF5" s="284"/>
      <c r="BG5" s="287"/>
      <c r="BH5" s="281"/>
      <c r="BI5" s="281"/>
      <c r="BJ5" s="281"/>
      <c r="BK5" s="284"/>
      <c r="BL5" s="287"/>
      <c r="BM5" s="281"/>
      <c r="BN5" s="281"/>
      <c r="BO5" s="281"/>
      <c r="BP5" s="291"/>
      <c r="BQ5" s="276"/>
      <c r="BR5" s="281"/>
      <c r="BS5" s="281"/>
      <c r="BT5" s="281"/>
      <c r="BU5" s="284"/>
      <c r="BV5" s="287"/>
      <c r="BW5" s="281"/>
      <c r="BX5" s="281"/>
      <c r="BY5" s="281"/>
      <c r="BZ5" s="291"/>
      <c r="CA5" s="276"/>
      <c r="CB5" s="281"/>
      <c r="CC5" s="281"/>
      <c r="CD5" s="281"/>
      <c r="CE5" s="291"/>
      <c r="CF5" s="276"/>
      <c r="CG5" s="281"/>
      <c r="CH5" s="281"/>
      <c r="CI5" s="281"/>
      <c r="CJ5" s="284"/>
      <c r="CK5" s="287"/>
      <c r="CL5" s="281"/>
      <c r="CM5" s="281"/>
      <c r="CN5" s="281"/>
      <c r="CO5" s="284"/>
      <c r="CP5" s="287"/>
      <c r="CQ5" s="281"/>
      <c r="CR5" s="281"/>
      <c r="CS5" s="281"/>
      <c r="CT5" s="291"/>
      <c r="CU5" s="276"/>
      <c r="CV5" s="281"/>
      <c r="CW5" s="281"/>
      <c r="CX5" s="281"/>
      <c r="CY5" s="284"/>
      <c r="CZ5" s="287"/>
      <c r="DA5" s="281"/>
      <c r="DB5" s="281"/>
      <c r="DC5" s="281"/>
      <c r="DD5" s="296"/>
    </row>
    <row r="6" spans="1:108" ht="38.25" customHeight="1">
      <c r="A6" s="262" t="s">
        <v>211</v>
      </c>
      <c r="B6" s="267"/>
      <c r="C6" s="271"/>
      <c r="D6" s="276"/>
      <c r="E6" s="281"/>
      <c r="F6" s="281"/>
      <c r="G6" s="281"/>
      <c r="H6" s="284"/>
      <c r="I6" s="287"/>
      <c r="J6" s="281"/>
      <c r="K6" s="281"/>
      <c r="L6" s="281"/>
      <c r="M6" s="284"/>
      <c r="N6" s="287"/>
      <c r="O6" s="281"/>
      <c r="P6" s="281"/>
      <c r="Q6" s="281"/>
      <c r="R6" s="284"/>
      <c r="S6" s="276"/>
      <c r="T6" s="281"/>
      <c r="U6" s="281"/>
      <c r="V6" s="281"/>
      <c r="W6" s="291"/>
      <c r="X6" s="276"/>
      <c r="Y6" s="281"/>
      <c r="Z6" s="281"/>
      <c r="AA6" s="281"/>
      <c r="AB6" s="284"/>
      <c r="AC6" s="287"/>
      <c r="AD6" s="281"/>
      <c r="AE6" s="281"/>
      <c r="AF6" s="281"/>
      <c r="AG6" s="284"/>
      <c r="AH6" s="287"/>
      <c r="AI6" s="281"/>
      <c r="AJ6" s="281"/>
      <c r="AK6" s="281"/>
      <c r="AL6" s="291"/>
      <c r="AM6" s="276"/>
      <c r="AN6" s="281"/>
      <c r="AO6" s="281"/>
      <c r="AP6" s="281"/>
      <c r="AQ6" s="284"/>
      <c r="AR6" s="287"/>
      <c r="AS6" s="281"/>
      <c r="AT6" s="281"/>
      <c r="AU6" s="281"/>
      <c r="AV6" s="291"/>
      <c r="AW6" s="276"/>
      <c r="AX6" s="281"/>
      <c r="AY6" s="281"/>
      <c r="AZ6" s="281"/>
      <c r="BA6" s="291"/>
      <c r="BB6" s="276"/>
      <c r="BC6" s="281"/>
      <c r="BD6" s="281"/>
      <c r="BE6" s="281"/>
      <c r="BF6" s="284"/>
      <c r="BG6" s="287"/>
      <c r="BH6" s="281"/>
      <c r="BI6" s="281"/>
      <c r="BJ6" s="281"/>
      <c r="BK6" s="284"/>
      <c r="BL6" s="287"/>
      <c r="BM6" s="281"/>
      <c r="BN6" s="281"/>
      <c r="BO6" s="281"/>
      <c r="BP6" s="291"/>
      <c r="BQ6" s="276"/>
      <c r="BR6" s="281"/>
      <c r="BS6" s="281"/>
      <c r="BT6" s="281"/>
      <c r="BU6" s="284"/>
      <c r="BV6" s="287"/>
      <c r="BW6" s="281"/>
      <c r="BX6" s="281"/>
      <c r="BY6" s="281"/>
      <c r="BZ6" s="291"/>
      <c r="CA6" s="276"/>
      <c r="CB6" s="281"/>
      <c r="CC6" s="281"/>
      <c r="CD6" s="281"/>
      <c r="CE6" s="291"/>
      <c r="CF6" s="276"/>
      <c r="CG6" s="281"/>
      <c r="CH6" s="281"/>
      <c r="CI6" s="281"/>
      <c r="CJ6" s="284"/>
      <c r="CK6" s="287"/>
      <c r="CL6" s="281"/>
      <c r="CM6" s="281"/>
      <c r="CN6" s="281"/>
      <c r="CO6" s="284"/>
      <c r="CP6" s="287"/>
      <c r="CQ6" s="281"/>
      <c r="CR6" s="281"/>
      <c r="CS6" s="281"/>
      <c r="CT6" s="291"/>
      <c r="CU6" s="276"/>
      <c r="CV6" s="281"/>
      <c r="CW6" s="281"/>
      <c r="CX6" s="281"/>
      <c r="CY6" s="284"/>
      <c r="CZ6" s="287"/>
      <c r="DA6" s="281"/>
      <c r="DB6" s="281"/>
      <c r="DC6" s="281"/>
      <c r="DD6" s="296"/>
    </row>
    <row r="7" spans="1:108" ht="38.25" customHeight="1">
      <c r="A7" s="262" t="s">
        <v>511</v>
      </c>
      <c r="B7" s="267"/>
      <c r="C7" s="271"/>
      <c r="D7" s="276"/>
      <c r="E7" s="281"/>
      <c r="F7" s="281"/>
      <c r="G7" s="281"/>
      <c r="H7" s="284"/>
      <c r="I7" s="287"/>
      <c r="J7" s="281"/>
      <c r="K7" s="281"/>
      <c r="L7" s="281"/>
      <c r="M7" s="284"/>
      <c r="N7" s="287"/>
      <c r="O7" s="281"/>
      <c r="P7" s="281"/>
      <c r="Q7" s="281"/>
      <c r="R7" s="284"/>
      <c r="S7" s="276"/>
      <c r="T7" s="281"/>
      <c r="U7" s="281"/>
      <c r="V7" s="281"/>
      <c r="W7" s="291"/>
      <c r="X7" s="276"/>
      <c r="Y7" s="281"/>
      <c r="Z7" s="281"/>
      <c r="AA7" s="281"/>
      <c r="AB7" s="284"/>
      <c r="AC7" s="287"/>
      <c r="AD7" s="281"/>
      <c r="AE7" s="281"/>
      <c r="AF7" s="281"/>
      <c r="AG7" s="284"/>
      <c r="AH7" s="287"/>
      <c r="AI7" s="281"/>
      <c r="AJ7" s="281"/>
      <c r="AK7" s="281"/>
      <c r="AL7" s="291"/>
      <c r="AM7" s="276"/>
      <c r="AN7" s="281"/>
      <c r="AO7" s="281"/>
      <c r="AP7" s="281"/>
      <c r="AQ7" s="284"/>
      <c r="AR7" s="287"/>
      <c r="AS7" s="281"/>
      <c r="AT7" s="281"/>
      <c r="AU7" s="281"/>
      <c r="AV7" s="291"/>
      <c r="AW7" s="276"/>
      <c r="AX7" s="281"/>
      <c r="AY7" s="281"/>
      <c r="AZ7" s="281"/>
      <c r="BA7" s="291"/>
      <c r="BB7" s="276"/>
      <c r="BC7" s="281"/>
      <c r="BD7" s="281"/>
      <c r="BE7" s="281"/>
      <c r="BF7" s="284"/>
      <c r="BG7" s="287"/>
      <c r="BH7" s="281"/>
      <c r="BI7" s="281"/>
      <c r="BJ7" s="281"/>
      <c r="BK7" s="284"/>
      <c r="BL7" s="287"/>
      <c r="BM7" s="281"/>
      <c r="BN7" s="281"/>
      <c r="BO7" s="281"/>
      <c r="BP7" s="291"/>
      <c r="BQ7" s="276"/>
      <c r="BR7" s="281"/>
      <c r="BS7" s="281"/>
      <c r="BT7" s="281"/>
      <c r="BU7" s="284"/>
      <c r="BV7" s="287"/>
      <c r="BW7" s="281"/>
      <c r="BX7" s="281"/>
      <c r="BY7" s="281"/>
      <c r="BZ7" s="291"/>
      <c r="CA7" s="276"/>
      <c r="CB7" s="281"/>
      <c r="CC7" s="281"/>
      <c r="CD7" s="281"/>
      <c r="CE7" s="291"/>
      <c r="CF7" s="276"/>
      <c r="CG7" s="281"/>
      <c r="CH7" s="281"/>
      <c r="CI7" s="281"/>
      <c r="CJ7" s="284"/>
      <c r="CK7" s="287"/>
      <c r="CL7" s="281"/>
      <c r="CM7" s="281"/>
      <c r="CN7" s="281"/>
      <c r="CO7" s="284"/>
      <c r="CP7" s="287"/>
      <c r="CQ7" s="281"/>
      <c r="CR7" s="281"/>
      <c r="CS7" s="281"/>
      <c r="CT7" s="291"/>
      <c r="CU7" s="276"/>
      <c r="CV7" s="281"/>
      <c r="CW7" s="281"/>
      <c r="CX7" s="281"/>
      <c r="CY7" s="284"/>
      <c r="CZ7" s="287"/>
      <c r="DA7" s="281"/>
      <c r="DB7" s="281"/>
      <c r="DC7" s="281"/>
      <c r="DD7" s="296"/>
    </row>
    <row r="8" spans="1:108" ht="38.25" customHeight="1">
      <c r="A8" s="262" t="s">
        <v>211</v>
      </c>
      <c r="B8" s="267"/>
      <c r="C8" s="271"/>
      <c r="D8" s="276"/>
      <c r="E8" s="281"/>
      <c r="F8" s="281"/>
      <c r="G8" s="281"/>
      <c r="H8" s="284"/>
      <c r="I8" s="287"/>
      <c r="J8" s="281"/>
      <c r="K8" s="281"/>
      <c r="L8" s="281"/>
      <c r="M8" s="284"/>
      <c r="N8" s="287"/>
      <c r="O8" s="281"/>
      <c r="P8" s="281"/>
      <c r="Q8" s="281"/>
      <c r="R8" s="284"/>
      <c r="S8" s="276"/>
      <c r="T8" s="281"/>
      <c r="U8" s="281"/>
      <c r="V8" s="281"/>
      <c r="W8" s="291"/>
      <c r="X8" s="276"/>
      <c r="Y8" s="281"/>
      <c r="Z8" s="281"/>
      <c r="AA8" s="281"/>
      <c r="AB8" s="284"/>
      <c r="AC8" s="287"/>
      <c r="AD8" s="281"/>
      <c r="AE8" s="281"/>
      <c r="AF8" s="281"/>
      <c r="AG8" s="284"/>
      <c r="AH8" s="287"/>
      <c r="AI8" s="281"/>
      <c r="AJ8" s="281"/>
      <c r="AK8" s="281"/>
      <c r="AL8" s="291"/>
      <c r="AM8" s="276"/>
      <c r="AN8" s="281"/>
      <c r="AO8" s="281"/>
      <c r="AP8" s="281"/>
      <c r="AQ8" s="284"/>
      <c r="AR8" s="287"/>
      <c r="AS8" s="281"/>
      <c r="AT8" s="281"/>
      <c r="AU8" s="281"/>
      <c r="AV8" s="291"/>
      <c r="AW8" s="276"/>
      <c r="AX8" s="281"/>
      <c r="AY8" s="281"/>
      <c r="AZ8" s="281"/>
      <c r="BA8" s="291"/>
      <c r="BB8" s="276"/>
      <c r="BC8" s="281"/>
      <c r="BD8" s="281"/>
      <c r="BE8" s="281"/>
      <c r="BF8" s="284"/>
      <c r="BG8" s="287"/>
      <c r="BH8" s="281"/>
      <c r="BI8" s="281"/>
      <c r="BJ8" s="281"/>
      <c r="BK8" s="284"/>
      <c r="BL8" s="287"/>
      <c r="BM8" s="281"/>
      <c r="BN8" s="281"/>
      <c r="BO8" s="281"/>
      <c r="BP8" s="291"/>
      <c r="BQ8" s="276"/>
      <c r="BR8" s="281"/>
      <c r="BS8" s="281"/>
      <c r="BT8" s="281"/>
      <c r="BU8" s="284"/>
      <c r="BV8" s="287"/>
      <c r="BW8" s="281"/>
      <c r="BX8" s="281"/>
      <c r="BY8" s="281"/>
      <c r="BZ8" s="291"/>
      <c r="CA8" s="276"/>
      <c r="CB8" s="281"/>
      <c r="CC8" s="281"/>
      <c r="CD8" s="281"/>
      <c r="CE8" s="291"/>
      <c r="CF8" s="276"/>
      <c r="CG8" s="281"/>
      <c r="CH8" s="281"/>
      <c r="CI8" s="281"/>
      <c r="CJ8" s="284"/>
      <c r="CK8" s="287"/>
      <c r="CL8" s="281"/>
      <c r="CM8" s="281"/>
      <c r="CN8" s="281"/>
      <c r="CO8" s="284"/>
      <c r="CP8" s="287"/>
      <c r="CQ8" s="281"/>
      <c r="CR8" s="281"/>
      <c r="CS8" s="281"/>
      <c r="CT8" s="291"/>
      <c r="CU8" s="276"/>
      <c r="CV8" s="281"/>
      <c r="CW8" s="281"/>
      <c r="CX8" s="281"/>
      <c r="CY8" s="284"/>
      <c r="CZ8" s="287"/>
      <c r="DA8" s="281"/>
      <c r="DB8" s="281"/>
      <c r="DC8" s="281"/>
      <c r="DD8" s="296"/>
    </row>
    <row r="9" spans="1:108" ht="38.25" customHeight="1">
      <c r="A9" s="262" t="s">
        <v>334</v>
      </c>
      <c r="B9" s="267"/>
      <c r="C9" s="271"/>
      <c r="D9" s="276"/>
      <c r="E9" s="281"/>
      <c r="F9" s="281"/>
      <c r="G9" s="281"/>
      <c r="H9" s="284"/>
      <c r="I9" s="287"/>
      <c r="J9" s="281"/>
      <c r="K9" s="281"/>
      <c r="L9" s="281"/>
      <c r="M9" s="284"/>
      <c r="N9" s="287"/>
      <c r="O9" s="281"/>
      <c r="P9" s="281"/>
      <c r="Q9" s="281"/>
      <c r="R9" s="284"/>
      <c r="S9" s="276"/>
      <c r="T9" s="281"/>
      <c r="U9" s="281"/>
      <c r="V9" s="281"/>
      <c r="W9" s="291"/>
      <c r="X9" s="276"/>
      <c r="Y9" s="281"/>
      <c r="Z9" s="281"/>
      <c r="AA9" s="281"/>
      <c r="AB9" s="284"/>
      <c r="AC9" s="287"/>
      <c r="AD9" s="281"/>
      <c r="AE9" s="281"/>
      <c r="AF9" s="281"/>
      <c r="AG9" s="284"/>
      <c r="AH9" s="287"/>
      <c r="AI9" s="281"/>
      <c r="AJ9" s="281"/>
      <c r="AK9" s="281"/>
      <c r="AL9" s="291"/>
      <c r="AM9" s="276"/>
      <c r="AN9" s="281"/>
      <c r="AO9" s="281"/>
      <c r="AP9" s="281"/>
      <c r="AQ9" s="284"/>
      <c r="AR9" s="287"/>
      <c r="AS9" s="281"/>
      <c r="AT9" s="281"/>
      <c r="AU9" s="281"/>
      <c r="AV9" s="291"/>
      <c r="AW9" s="276"/>
      <c r="AX9" s="281"/>
      <c r="AY9" s="281"/>
      <c r="AZ9" s="281"/>
      <c r="BA9" s="291"/>
      <c r="BB9" s="276"/>
      <c r="BC9" s="281"/>
      <c r="BD9" s="281"/>
      <c r="BE9" s="281"/>
      <c r="BF9" s="284"/>
      <c r="BG9" s="287"/>
      <c r="BH9" s="281"/>
      <c r="BI9" s="281"/>
      <c r="BJ9" s="281"/>
      <c r="BK9" s="284"/>
      <c r="BL9" s="287"/>
      <c r="BM9" s="281"/>
      <c r="BN9" s="281"/>
      <c r="BO9" s="281"/>
      <c r="BP9" s="291"/>
      <c r="BQ9" s="276"/>
      <c r="BR9" s="281"/>
      <c r="BS9" s="281"/>
      <c r="BT9" s="281"/>
      <c r="BU9" s="284"/>
      <c r="BV9" s="287"/>
      <c r="BW9" s="281"/>
      <c r="BX9" s="281"/>
      <c r="BY9" s="281"/>
      <c r="BZ9" s="291"/>
      <c r="CA9" s="276"/>
      <c r="CB9" s="281"/>
      <c r="CC9" s="281"/>
      <c r="CD9" s="281"/>
      <c r="CE9" s="291"/>
      <c r="CF9" s="276"/>
      <c r="CG9" s="281"/>
      <c r="CH9" s="281"/>
      <c r="CI9" s="281"/>
      <c r="CJ9" s="284"/>
      <c r="CK9" s="287"/>
      <c r="CL9" s="281"/>
      <c r="CM9" s="281"/>
      <c r="CN9" s="281"/>
      <c r="CO9" s="284"/>
      <c r="CP9" s="287"/>
      <c r="CQ9" s="281"/>
      <c r="CR9" s="281"/>
      <c r="CS9" s="281"/>
      <c r="CT9" s="291"/>
      <c r="CU9" s="276"/>
      <c r="CV9" s="281"/>
      <c r="CW9" s="281"/>
      <c r="CX9" s="281"/>
      <c r="CY9" s="284"/>
      <c r="CZ9" s="287"/>
      <c r="DA9" s="281"/>
      <c r="DB9" s="281"/>
      <c r="DC9" s="281"/>
      <c r="DD9" s="296"/>
    </row>
    <row r="10" spans="1:108" ht="38.25" customHeight="1">
      <c r="A10" s="262"/>
      <c r="B10" s="267"/>
      <c r="C10" s="271"/>
      <c r="D10" s="276"/>
      <c r="E10" s="281"/>
      <c r="F10" s="281"/>
      <c r="G10" s="281"/>
      <c r="H10" s="284"/>
      <c r="I10" s="287"/>
      <c r="J10" s="281"/>
      <c r="K10" s="281"/>
      <c r="L10" s="281"/>
      <c r="M10" s="284"/>
      <c r="N10" s="287"/>
      <c r="O10" s="281"/>
      <c r="P10" s="281"/>
      <c r="Q10" s="281"/>
      <c r="R10" s="284"/>
      <c r="S10" s="276"/>
      <c r="T10" s="281"/>
      <c r="U10" s="281"/>
      <c r="V10" s="281"/>
      <c r="W10" s="291"/>
      <c r="X10" s="276"/>
      <c r="Y10" s="281"/>
      <c r="Z10" s="281"/>
      <c r="AA10" s="281"/>
      <c r="AB10" s="284"/>
      <c r="AC10" s="287"/>
      <c r="AD10" s="281"/>
      <c r="AE10" s="281"/>
      <c r="AF10" s="281"/>
      <c r="AG10" s="284"/>
      <c r="AH10" s="287"/>
      <c r="AI10" s="281"/>
      <c r="AJ10" s="281"/>
      <c r="AK10" s="281"/>
      <c r="AL10" s="291"/>
      <c r="AM10" s="276"/>
      <c r="AN10" s="281"/>
      <c r="AO10" s="281"/>
      <c r="AP10" s="281"/>
      <c r="AQ10" s="284"/>
      <c r="AR10" s="287"/>
      <c r="AS10" s="281"/>
      <c r="AT10" s="281"/>
      <c r="AU10" s="281"/>
      <c r="AV10" s="291"/>
      <c r="AW10" s="276"/>
      <c r="AX10" s="281"/>
      <c r="AY10" s="281"/>
      <c r="AZ10" s="281"/>
      <c r="BA10" s="291"/>
      <c r="BB10" s="276"/>
      <c r="BC10" s="281"/>
      <c r="BD10" s="281"/>
      <c r="BE10" s="281"/>
      <c r="BF10" s="284"/>
      <c r="BG10" s="287"/>
      <c r="BH10" s="281"/>
      <c r="BI10" s="281"/>
      <c r="BJ10" s="281"/>
      <c r="BK10" s="284"/>
      <c r="BL10" s="287"/>
      <c r="BM10" s="281"/>
      <c r="BN10" s="281"/>
      <c r="BO10" s="281"/>
      <c r="BP10" s="291"/>
      <c r="BQ10" s="276"/>
      <c r="BR10" s="281"/>
      <c r="BS10" s="281"/>
      <c r="BT10" s="281"/>
      <c r="BU10" s="284"/>
      <c r="BV10" s="287"/>
      <c r="BW10" s="281"/>
      <c r="BX10" s="281"/>
      <c r="BY10" s="281"/>
      <c r="BZ10" s="291"/>
      <c r="CA10" s="276"/>
      <c r="CB10" s="281"/>
      <c r="CC10" s="281"/>
      <c r="CD10" s="281"/>
      <c r="CE10" s="291"/>
      <c r="CF10" s="276"/>
      <c r="CG10" s="281"/>
      <c r="CH10" s="281"/>
      <c r="CI10" s="281"/>
      <c r="CJ10" s="284"/>
      <c r="CK10" s="287"/>
      <c r="CL10" s="281"/>
      <c r="CM10" s="281"/>
      <c r="CN10" s="281"/>
      <c r="CO10" s="284"/>
      <c r="CP10" s="287"/>
      <c r="CQ10" s="281"/>
      <c r="CR10" s="281"/>
      <c r="CS10" s="281"/>
      <c r="CT10" s="291"/>
      <c r="CU10" s="276"/>
      <c r="CV10" s="281"/>
      <c r="CW10" s="281"/>
      <c r="CX10" s="281"/>
      <c r="CY10" s="284"/>
      <c r="CZ10" s="287"/>
      <c r="DA10" s="281"/>
      <c r="DB10" s="281"/>
      <c r="DC10" s="281"/>
      <c r="DD10" s="296"/>
    </row>
    <row r="11" spans="1:108" ht="38.25" customHeight="1">
      <c r="A11" s="262" t="s">
        <v>36</v>
      </c>
      <c r="B11" s="267"/>
      <c r="C11" s="271"/>
      <c r="D11" s="276"/>
      <c r="E11" s="281"/>
      <c r="F11" s="281"/>
      <c r="G11" s="281"/>
      <c r="H11" s="284"/>
      <c r="I11" s="287"/>
      <c r="J11" s="281"/>
      <c r="K11" s="281"/>
      <c r="L11" s="281"/>
      <c r="M11" s="284"/>
      <c r="N11" s="287"/>
      <c r="O11" s="281"/>
      <c r="P11" s="281"/>
      <c r="Q11" s="281"/>
      <c r="R11" s="284"/>
      <c r="S11" s="276"/>
      <c r="T11" s="281"/>
      <c r="U11" s="281"/>
      <c r="V11" s="281"/>
      <c r="W11" s="291"/>
      <c r="X11" s="276"/>
      <c r="Y11" s="281"/>
      <c r="Z11" s="281"/>
      <c r="AA11" s="281"/>
      <c r="AB11" s="284"/>
      <c r="AC11" s="287"/>
      <c r="AD11" s="281"/>
      <c r="AE11" s="281"/>
      <c r="AF11" s="281"/>
      <c r="AG11" s="284"/>
      <c r="AH11" s="287"/>
      <c r="AI11" s="281"/>
      <c r="AJ11" s="281"/>
      <c r="AK11" s="281"/>
      <c r="AL11" s="291"/>
      <c r="AM11" s="276"/>
      <c r="AN11" s="281"/>
      <c r="AO11" s="281"/>
      <c r="AP11" s="281"/>
      <c r="AQ11" s="284"/>
      <c r="AR11" s="287"/>
      <c r="AS11" s="281"/>
      <c r="AT11" s="281"/>
      <c r="AU11" s="281"/>
      <c r="AV11" s="291"/>
      <c r="AW11" s="276"/>
      <c r="AX11" s="281"/>
      <c r="AY11" s="281"/>
      <c r="AZ11" s="281"/>
      <c r="BA11" s="291"/>
      <c r="BB11" s="276"/>
      <c r="BC11" s="281"/>
      <c r="BD11" s="281"/>
      <c r="BE11" s="281"/>
      <c r="BF11" s="284"/>
      <c r="BG11" s="287"/>
      <c r="BH11" s="281"/>
      <c r="BI11" s="281"/>
      <c r="BJ11" s="281"/>
      <c r="BK11" s="284"/>
      <c r="BL11" s="287"/>
      <c r="BM11" s="281"/>
      <c r="BN11" s="281"/>
      <c r="BO11" s="281"/>
      <c r="BP11" s="291"/>
      <c r="BQ11" s="276"/>
      <c r="BR11" s="281"/>
      <c r="BS11" s="281"/>
      <c r="BT11" s="281"/>
      <c r="BU11" s="284"/>
      <c r="BV11" s="287"/>
      <c r="BW11" s="281"/>
      <c r="BX11" s="281"/>
      <c r="BY11" s="281"/>
      <c r="BZ11" s="291"/>
      <c r="CA11" s="276"/>
      <c r="CB11" s="281"/>
      <c r="CC11" s="281"/>
      <c r="CD11" s="281"/>
      <c r="CE11" s="291"/>
      <c r="CF11" s="276"/>
      <c r="CG11" s="281"/>
      <c r="CH11" s="281"/>
      <c r="CI11" s="281"/>
      <c r="CJ11" s="284"/>
      <c r="CK11" s="287"/>
      <c r="CL11" s="281"/>
      <c r="CM11" s="281"/>
      <c r="CN11" s="281"/>
      <c r="CO11" s="284"/>
      <c r="CP11" s="287"/>
      <c r="CQ11" s="281"/>
      <c r="CR11" s="281"/>
      <c r="CS11" s="281"/>
      <c r="CT11" s="291"/>
      <c r="CU11" s="276"/>
      <c r="CV11" s="281"/>
      <c r="CW11" s="281"/>
      <c r="CX11" s="281"/>
      <c r="CY11" s="284"/>
      <c r="CZ11" s="287"/>
      <c r="DA11" s="281"/>
      <c r="DB11" s="281"/>
      <c r="DC11" s="281"/>
      <c r="DD11" s="296"/>
    </row>
    <row r="12" spans="1:108" ht="38.25" customHeight="1">
      <c r="A12" s="262" t="s">
        <v>211</v>
      </c>
      <c r="B12" s="267"/>
      <c r="C12" s="271"/>
      <c r="D12" s="276"/>
      <c r="E12" s="281"/>
      <c r="F12" s="281"/>
      <c r="G12" s="281"/>
      <c r="H12" s="284"/>
      <c r="I12" s="287"/>
      <c r="J12" s="281"/>
      <c r="K12" s="281"/>
      <c r="L12" s="281"/>
      <c r="M12" s="284"/>
      <c r="N12" s="287"/>
      <c r="O12" s="281"/>
      <c r="P12" s="281"/>
      <c r="Q12" s="281"/>
      <c r="R12" s="284"/>
      <c r="S12" s="276"/>
      <c r="T12" s="281"/>
      <c r="U12" s="281"/>
      <c r="V12" s="281"/>
      <c r="W12" s="291"/>
      <c r="X12" s="276"/>
      <c r="Y12" s="281"/>
      <c r="Z12" s="281"/>
      <c r="AA12" s="281"/>
      <c r="AB12" s="284"/>
      <c r="AC12" s="287"/>
      <c r="AD12" s="281"/>
      <c r="AE12" s="281"/>
      <c r="AF12" s="281"/>
      <c r="AG12" s="284"/>
      <c r="AH12" s="287"/>
      <c r="AI12" s="281"/>
      <c r="AJ12" s="281"/>
      <c r="AK12" s="281"/>
      <c r="AL12" s="291"/>
      <c r="AM12" s="276"/>
      <c r="AN12" s="281"/>
      <c r="AO12" s="281"/>
      <c r="AP12" s="281"/>
      <c r="AQ12" s="284"/>
      <c r="AR12" s="287"/>
      <c r="AS12" s="281"/>
      <c r="AT12" s="281"/>
      <c r="AU12" s="281"/>
      <c r="AV12" s="291"/>
      <c r="AW12" s="276"/>
      <c r="AX12" s="281"/>
      <c r="AY12" s="281"/>
      <c r="AZ12" s="281"/>
      <c r="BA12" s="291"/>
      <c r="BB12" s="276"/>
      <c r="BC12" s="281"/>
      <c r="BD12" s="281"/>
      <c r="BE12" s="281"/>
      <c r="BF12" s="284"/>
      <c r="BG12" s="287"/>
      <c r="BH12" s="281"/>
      <c r="BI12" s="281"/>
      <c r="BJ12" s="281"/>
      <c r="BK12" s="284"/>
      <c r="BL12" s="287"/>
      <c r="BM12" s="281"/>
      <c r="BN12" s="281"/>
      <c r="BO12" s="281"/>
      <c r="BP12" s="291"/>
      <c r="BQ12" s="276"/>
      <c r="BR12" s="281"/>
      <c r="BS12" s="281"/>
      <c r="BT12" s="281"/>
      <c r="BU12" s="284"/>
      <c r="BV12" s="287"/>
      <c r="BW12" s="281"/>
      <c r="BX12" s="281"/>
      <c r="BY12" s="281"/>
      <c r="BZ12" s="291"/>
      <c r="CA12" s="276"/>
      <c r="CB12" s="281"/>
      <c r="CC12" s="281"/>
      <c r="CD12" s="281"/>
      <c r="CE12" s="291"/>
      <c r="CF12" s="276"/>
      <c r="CG12" s="281"/>
      <c r="CH12" s="281"/>
      <c r="CI12" s="281"/>
      <c r="CJ12" s="284"/>
      <c r="CK12" s="287"/>
      <c r="CL12" s="281"/>
      <c r="CM12" s="281"/>
      <c r="CN12" s="281"/>
      <c r="CO12" s="284"/>
      <c r="CP12" s="287"/>
      <c r="CQ12" s="281"/>
      <c r="CR12" s="281"/>
      <c r="CS12" s="281"/>
      <c r="CT12" s="291"/>
      <c r="CU12" s="276"/>
      <c r="CV12" s="281"/>
      <c r="CW12" s="281"/>
      <c r="CX12" s="281"/>
      <c r="CY12" s="284"/>
      <c r="CZ12" s="287"/>
      <c r="DA12" s="281"/>
      <c r="DB12" s="281"/>
      <c r="DC12" s="281"/>
      <c r="DD12" s="296"/>
    </row>
    <row r="13" spans="1:108" ht="38.25" customHeight="1">
      <c r="A13" s="262"/>
      <c r="B13" s="267"/>
      <c r="C13" s="271"/>
      <c r="D13" s="276"/>
      <c r="E13" s="281"/>
      <c r="F13" s="281"/>
      <c r="G13" s="281"/>
      <c r="H13" s="284"/>
      <c r="I13" s="287"/>
      <c r="J13" s="281"/>
      <c r="K13" s="281"/>
      <c r="L13" s="281"/>
      <c r="M13" s="284"/>
      <c r="N13" s="287"/>
      <c r="O13" s="281"/>
      <c r="P13" s="281"/>
      <c r="Q13" s="281"/>
      <c r="R13" s="284"/>
      <c r="S13" s="276"/>
      <c r="T13" s="281"/>
      <c r="U13" s="281"/>
      <c r="V13" s="281"/>
      <c r="W13" s="291"/>
      <c r="X13" s="276"/>
      <c r="Y13" s="281"/>
      <c r="Z13" s="281"/>
      <c r="AA13" s="281"/>
      <c r="AB13" s="284"/>
      <c r="AC13" s="287"/>
      <c r="AD13" s="281"/>
      <c r="AE13" s="281"/>
      <c r="AF13" s="281"/>
      <c r="AG13" s="284"/>
      <c r="AH13" s="287"/>
      <c r="AI13" s="281"/>
      <c r="AJ13" s="281"/>
      <c r="AK13" s="281"/>
      <c r="AL13" s="291"/>
      <c r="AM13" s="276"/>
      <c r="AN13" s="281"/>
      <c r="AO13" s="281"/>
      <c r="AP13" s="281"/>
      <c r="AQ13" s="284"/>
      <c r="AR13" s="287"/>
      <c r="AS13" s="281"/>
      <c r="AT13" s="281"/>
      <c r="AU13" s="281"/>
      <c r="AV13" s="291"/>
      <c r="AW13" s="276"/>
      <c r="AX13" s="281"/>
      <c r="AY13" s="281"/>
      <c r="AZ13" s="281"/>
      <c r="BA13" s="291"/>
      <c r="BB13" s="276"/>
      <c r="BC13" s="281"/>
      <c r="BD13" s="281"/>
      <c r="BE13" s="281"/>
      <c r="BF13" s="284"/>
      <c r="BG13" s="287"/>
      <c r="BH13" s="281"/>
      <c r="BI13" s="281"/>
      <c r="BJ13" s="281"/>
      <c r="BK13" s="284"/>
      <c r="BL13" s="287"/>
      <c r="BM13" s="281"/>
      <c r="BN13" s="281"/>
      <c r="BO13" s="281"/>
      <c r="BP13" s="291"/>
      <c r="BQ13" s="276"/>
      <c r="BR13" s="281"/>
      <c r="BS13" s="281"/>
      <c r="BT13" s="281"/>
      <c r="BU13" s="284"/>
      <c r="BV13" s="287"/>
      <c r="BW13" s="281"/>
      <c r="BX13" s="281"/>
      <c r="BY13" s="281"/>
      <c r="BZ13" s="291"/>
      <c r="CA13" s="276"/>
      <c r="CB13" s="281"/>
      <c r="CC13" s="281"/>
      <c r="CD13" s="281"/>
      <c r="CE13" s="291"/>
      <c r="CF13" s="276"/>
      <c r="CG13" s="281"/>
      <c r="CH13" s="281"/>
      <c r="CI13" s="281"/>
      <c r="CJ13" s="284"/>
      <c r="CK13" s="287"/>
      <c r="CL13" s="281"/>
      <c r="CM13" s="281"/>
      <c r="CN13" s="281"/>
      <c r="CO13" s="284"/>
      <c r="CP13" s="287"/>
      <c r="CQ13" s="281"/>
      <c r="CR13" s="281"/>
      <c r="CS13" s="281"/>
      <c r="CT13" s="291"/>
      <c r="CU13" s="276"/>
      <c r="CV13" s="281"/>
      <c r="CW13" s="281"/>
      <c r="CX13" s="281"/>
      <c r="CY13" s="284"/>
      <c r="CZ13" s="287"/>
      <c r="DA13" s="281"/>
      <c r="DB13" s="281"/>
      <c r="DC13" s="281"/>
      <c r="DD13" s="296"/>
    </row>
    <row r="14" spans="1:108" ht="38.25" customHeight="1">
      <c r="A14" s="262" t="s">
        <v>211</v>
      </c>
      <c r="B14" s="267"/>
      <c r="C14" s="271"/>
      <c r="D14" s="276"/>
      <c r="E14" s="281"/>
      <c r="F14" s="281"/>
      <c r="G14" s="281"/>
      <c r="H14" s="284"/>
      <c r="I14" s="287"/>
      <c r="J14" s="281"/>
      <c r="K14" s="281"/>
      <c r="L14" s="281"/>
      <c r="M14" s="284"/>
      <c r="N14" s="287"/>
      <c r="O14" s="281"/>
      <c r="P14" s="281"/>
      <c r="Q14" s="281"/>
      <c r="R14" s="284"/>
      <c r="S14" s="276"/>
      <c r="T14" s="281"/>
      <c r="U14" s="281"/>
      <c r="V14" s="281"/>
      <c r="W14" s="291"/>
      <c r="X14" s="276"/>
      <c r="Y14" s="281"/>
      <c r="Z14" s="281"/>
      <c r="AA14" s="281"/>
      <c r="AB14" s="284"/>
      <c r="AC14" s="287"/>
      <c r="AD14" s="281"/>
      <c r="AE14" s="281"/>
      <c r="AF14" s="281"/>
      <c r="AG14" s="284"/>
      <c r="AH14" s="287"/>
      <c r="AI14" s="281"/>
      <c r="AJ14" s="281"/>
      <c r="AK14" s="281"/>
      <c r="AL14" s="291"/>
      <c r="AM14" s="276"/>
      <c r="AN14" s="281"/>
      <c r="AO14" s="281"/>
      <c r="AP14" s="281"/>
      <c r="AQ14" s="284"/>
      <c r="AR14" s="287"/>
      <c r="AS14" s="281"/>
      <c r="AT14" s="281"/>
      <c r="AU14" s="281"/>
      <c r="AV14" s="291"/>
      <c r="AW14" s="276"/>
      <c r="AX14" s="281"/>
      <c r="AY14" s="281"/>
      <c r="AZ14" s="281"/>
      <c r="BA14" s="291"/>
      <c r="BB14" s="276"/>
      <c r="BC14" s="281"/>
      <c r="BD14" s="281"/>
      <c r="BE14" s="281"/>
      <c r="BF14" s="284"/>
      <c r="BG14" s="287"/>
      <c r="BH14" s="281"/>
      <c r="BI14" s="281"/>
      <c r="BJ14" s="281"/>
      <c r="BK14" s="284"/>
      <c r="BL14" s="287"/>
      <c r="BM14" s="281"/>
      <c r="BN14" s="281"/>
      <c r="BO14" s="281"/>
      <c r="BP14" s="291"/>
      <c r="BQ14" s="276"/>
      <c r="BR14" s="281"/>
      <c r="BS14" s="281"/>
      <c r="BT14" s="281"/>
      <c r="BU14" s="284"/>
      <c r="BV14" s="287"/>
      <c r="BW14" s="281"/>
      <c r="BX14" s="281"/>
      <c r="BY14" s="281"/>
      <c r="BZ14" s="291"/>
      <c r="CA14" s="276"/>
      <c r="CB14" s="281"/>
      <c r="CC14" s="281"/>
      <c r="CD14" s="281"/>
      <c r="CE14" s="291"/>
      <c r="CF14" s="276"/>
      <c r="CG14" s="281"/>
      <c r="CH14" s="281"/>
      <c r="CI14" s="281"/>
      <c r="CJ14" s="284"/>
      <c r="CK14" s="287"/>
      <c r="CL14" s="281"/>
      <c r="CM14" s="281"/>
      <c r="CN14" s="281"/>
      <c r="CO14" s="284"/>
      <c r="CP14" s="287"/>
      <c r="CQ14" s="281"/>
      <c r="CR14" s="281"/>
      <c r="CS14" s="281"/>
      <c r="CT14" s="291"/>
      <c r="CU14" s="276"/>
      <c r="CV14" s="281"/>
      <c r="CW14" s="281"/>
      <c r="CX14" s="281"/>
      <c r="CY14" s="284"/>
      <c r="CZ14" s="287"/>
      <c r="DA14" s="281"/>
      <c r="DB14" s="281"/>
      <c r="DC14" s="281"/>
      <c r="DD14" s="296"/>
    </row>
    <row r="15" spans="1:108" ht="38.25" customHeight="1">
      <c r="A15" s="263"/>
      <c r="B15" s="268"/>
      <c r="C15" s="272"/>
      <c r="D15" s="277"/>
      <c r="E15" s="282"/>
      <c r="F15" s="282"/>
      <c r="G15" s="282"/>
      <c r="H15" s="285"/>
      <c r="I15" s="288"/>
      <c r="J15" s="282"/>
      <c r="K15" s="282"/>
      <c r="L15" s="282"/>
      <c r="M15" s="285"/>
      <c r="N15" s="288"/>
      <c r="O15" s="282"/>
      <c r="P15" s="282"/>
      <c r="Q15" s="282"/>
      <c r="R15" s="285"/>
      <c r="S15" s="277"/>
      <c r="T15" s="282"/>
      <c r="U15" s="282"/>
      <c r="V15" s="282"/>
      <c r="W15" s="292"/>
      <c r="X15" s="277"/>
      <c r="Y15" s="282"/>
      <c r="Z15" s="282"/>
      <c r="AA15" s="282"/>
      <c r="AB15" s="285"/>
      <c r="AC15" s="288"/>
      <c r="AD15" s="282"/>
      <c r="AE15" s="282"/>
      <c r="AF15" s="282"/>
      <c r="AG15" s="285"/>
      <c r="AH15" s="288"/>
      <c r="AI15" s="282"/>
      <c r="AJ15" s="282"/>
      <c r="AK15" s="282"/>
      <c r="AL15" s="292"/>
      <c r="AM15" s="277"/>
      <c r="AN15" s="282"/>
      <c r="AO15" s="282"/>
      <c r="AP15" s="282"/>
      <c r="AQ15" s="285"/>
      <c r="AR15" s="288"/>
      <c r="AS15" s="282"/>
      <c r="AT15" s="282"/>
      <c r="AU15" s="282"/>
      <c r="AV15" s="292"/>
      <c r="AW15" s="277"/>
      <c r="AX15" s="282"/>
      <c r="AY15" s="282"/>
      <c r="AZ15" s="282"/>
      <c r="BA15" s="292"/>
      <c r="BB15" s="277"/>
      <c r="BC15" s="282"/>
      <c r="BD15" s="282"/>
      <c r="BE15" s="282"/>
      <c r="BF15" s="285"/>
      <c r="BG15" s="288"/>
      <c r="BH15" s="282"/>
      <c r="BI15" s="282"/>
      <c r="BJ15" s="282"/>
      <c r="BK15" s="285"/>
      <c r="BL15" s="288"/>
      <c r="BM15" s="282"/>
      <c r="BN15" s="282"/>
      <c r="BO15" s="282"/>
      <c r="BP15" s="292"/>
      <c r="BQ15" s="277"/>
      <c r="BR15" s="282"/>
      <c r="BS15" s="282"/>
      <c r="BT15" s="282"/>
      <c r="BU15" s="285"/>
      <c r="BV15" s="288"/>
      <c r="BW15" s="282"/>
      <c r="BX15" s="282"/>
      <c r="BY15" s="282"/>
      <c r="BZ15" s="292"/>
      <c r="CA15" s="277"/>
      <c r="CB15" s="282"/>
      <c r="CC15" s="282"/>
      <c r="CD15" s="282"/>
      <c r="CE15" s="292"/>
      <c r="CF15" s="277"/>
      <c r="CG15" s="282"/>
      <c r="CH15" s="282"/>
      <c r="CI15" s="282"/>
      <c r="CJ15" s="285"/>
      <c r="CK15" s="288"/>
      <c r="CL15" s="282"/>
      <c r="CM15" s="282"/>
      <c r="CN15" s="282"/>
      <c r="CO15" s="285"/>
      <c r="CP15" s="288"/>
      <c r="CQ15" s="282"/>
      <c r="CR15" s="282"/>
      <c r="CS15" s="282"/>
      <c r="CT15" s="292"/>
      <c r="CU15" s="277"/>
      <c r="CV15" s="282"/>
      <c r="CW15" s="282"/>
      <c r="CX15" s="282"/>
      <c r="CY15" s="285"/>
      <c r="CZ15" s="288"/>
      <c r="DA15" s="282"/>
      <c r="DB15" s="282"/>
      <c r="DC15" s="282"/>
      <c r="DD15" s="297"/>
    </row>
    <row r="16" spans="1:108" ht="18.899999999999999" customHeight="1"/>
  </sheetData>
  <mergeCells count="8">
    <mergeCell ref="A1:DD1"/>
    <mergeCell ref="D2:R2"/>
    <mergeCell ref="S2:AG2"/>
    <mergeCell ref="AH2:AV2"/>
    <mergeCell ref="AW2:BK2"/>
    <mergeCell ref="BL2:BZ2"/>
    <mergeCell ref="CA2:CO2"/>
    <mergeCell ref="CP2:DD2"/>
  </mergeCells>
  <phoneticPr fontId="12"/>
  <pageMargins left="0.65" right="0.37" top="0.98425196850393681" bottom="0.59055118110236227" header="0.51181102362204722" footer="0.51181102362204722"/>
  <pageSetup paperSize="9" fitToWidth="1" fitToHeight="1" orientation="landscape" usePrinterDefaults="1"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Sheet9">
    <tabColor rgb="FFFFFF00"/>
  </sheetPr>
  <dimension ref="A1:Q26"/>
  <sheetViews>
    <sheetView view="pageBreakPreview" zoomScale="80" zoomScaleNormal="75" zoomScaleSheetLayoutView="80" workbookViewId="0"/>
  </sheetViews>
  <sheetFormatPr defaultRowHeight="13.2"/>
  <cols>
    <col min="1" max="1" width="1.6640625" style="298" customWidth="1"/>
    <col min="2" max="2" width="17.21875" style="298" customWidth="1"/>
    <col min="3" max="3" width="1.6640625" style="298" customWidth="1"/>
    <col min="4" max="4" width="25.6640625" style="298" customWidth="1"/>
    <col min="5" max="5" width="15" style="298" customWidth="1"/>
    <col min="6" max="6" width="1.6640625" style="298" customWidth="1"/>
    <col min="7" max="7" width="17.21875" style="298" customWidth="1"/>
    <col min="8" max="8" width="1.6640625" style="298" customWidth="1"/>
    <col min="9" max="15" width="7.6640625" style="298" customWidth="1"/>
    <col min="16" max="256" width="9" style="298" customWidth="1"/>
    <col min="257" max="257" width="1.6640625" style="298" customWidth="1"/>
    <col min="258" max="258" width="17.21875" style="298" customWidth="1"/>
    <col min="259" max="259" width="1.6640625" style="298" customWidth="1"/>
    <col min="260" max="260" width="44.109375" style="298" customWidth="1"/>
    <col min="261" max="261" width="15" style="298" customWidth="1"/>
    <col min="262" max="262" width="1.6640625" style="298" customWidth="1"/>
    <col min="263" max="263" width="17.21875" style="298" customWidth="1"/>
    <col min="264" max="264" width="1.6640625" style="298" customWidth="1"/>
    <col min="265" max="265" width="12" style="298" customWidth="1"/>
    <col min="266" max="267" width="10.6640625" style="298" customWidth="1"/>
    <col min="268" max="270" width="9.21875" style="298" customWidth="1"/>
    <col min="271" max="512" width="9" style="298" customWidth="1"/>
    <col min="513" max="513" width="1.6640625" style="298" customWidth="1"/>
    <col min="514" max="514" width="17.21875" style="298" customWidth="1"/>
    <col min="515" max="515" width="1.6640625" style="298" customWidth="1"/>
    <col min="516" max="516" width="44.109375" style="298" customWidth="1"/>
    <col min="517" max="517" width="15" style="298" customWidth="1"/>
    <col min="518" max="518" width="1.6640625" style="298" customWidth="1"/>
    <col min="519" max="519" width="17.21875" style="298" customWidth="1"/>
    <col min="520" max="520" width="1.6640625" style="298" customWidth="1"/>
    <col min="521" max="521" width="12" style="298" customWidth="1"/>
    <col min="522" max="523" width="10.6640625" style="298" customWidth="1"/>
    <col min="524" max="526" width="9.21875" style="298" customWidth="1"/>
    <col min="527" max="768" width="9" style="298" customWidth="1"/>
    <col min="769" max="769" width="1.6640625" style="298" customWidth="1"/>
    <col min="770" max="770" width="17.21875" style="298" customWidth="1"/>
    <col min="771" max="771" width="1.6640625" style="298" customWidth="1"/>
    <col min="772" max="772" width="44.109375" style="298" customWidth="1"/>
    <col min="773" max="773" width="15" style="298" customWidth="1"/>
    <col min="774" max="774" width="1.6640625" style="298" customWidth="1"/>
    <col min="775" max="775" width="17.21875" style="298" customWidth="1"/>
    <col min="776" max="776" width="1.6640625" style="298" customWidth="1"/>
    <col min="777" max="777" width="12" style="298" customWidth="1"/>
    <col min="778" max="779" width="10.6640625" style="298" customWidth="1"/>
    <col min="780" max="782" width="9.21875" style="298" customWidth="1"/>
    <col min="783" max="1024" width="9" style="298" customWidth="1"/>
    <col min="1025" max="1025" width="1.6640625" style="298" customWidth="1"/>
    <col min="1026" max="1026" width="17.21875" style="298" customWidth="1"/>
    <col min="1027" max="1027" width="1.6640625" style="298" customWidth="1"/>
    <col min="1028" max="1028" width="44.109375" style="298" customWidth="1"/>
    <col min="1029" max="1029" width="15" style="298" customWidth="1"/>
    <col min="1030" max="1030" width="1.6640625" style="298" customWidth="1"/>
    <col min="1031" max="1031" width="17.21875" style="298" customWidth="1"/>
    <col min="1032" max="1032" width="1.6640625" style="298" customWidth="1"/>
    <col min="1033" max="1033" width="12" style="298" customWidth="1"/>
    <col min="1034" max="1035" width="10.6640625" style="298" customWidth="1"/>
    <col min="1036" max="1038" width="9.21875" style="298" customWidth="1"/>
    <col min="1039" max="1280" width="9" style="298" customWidth="1"/>
    <col min="1281" max="1281" width="1.6640625" style="298" customWidth="1"/>
    <col min="1282" max="1282" width="17.21875" style="298" customWidth="1"/>
    <col min="1283" max="1283" width="1.6640625" style="298" customWidth="1"/>
    <col min="1284" max="1284" width="44.109375" style="298" customWidth="1"/>
    <col min="1285" max="1285" width="15" style="298" customWidth="1"/>
    <col min="1286" max="1286" width="1.6640625" style="298" customWidth="1"/>
    <col min="1287" max="1287" width="17.21875" style="298" customWidth="1"/>
    <col min="1288" max="1288" width="1.6640625" style="298" customWidth="1"/>
    <col min="1289" max="1289" width="12" style="298" customWidth="1"/>
    <col min="1290" max="1291" width="10.6640625" style="298" customWidth="1"/>
    <col min="1292" max="1294" width="9.21875" style="298" customWidth="1"/>
    <col min="1295" max="1536" width="9" style="298" customWidth="1"/>
    <col min="1537" max="1537" width="1.6640625" style="298" customWidth="1"/>
    <col min="1538" max="1538" width="17.21875" style="298" customWidth="1"/>
    <col min="1539" max="1539" width="1.6640625" style="298" customWidth="1"/>
    <col min="1540" max="1540" width="44.109375" style="298" customWidth="1"/>
    <col min="1541" max="1541" width="15" style="298" customWidth="1"/>
    <col min="1542" max="1542" width="1.6640625" style="298" customWidth="1"/>
    <col min="1543" max="1543" width="17.21875" style="298" customWidth="1"/>
    <col min="1544" max="1544" width="1.6640625" style="298" customWidth="1"/>
    <col min="1545" max="1545" width="12" style="298" customWidth="1"/>
    <col min="1546" max="1547" width="10.6640625" style="298" customWidth="1"/>
    <col min="1548" max="1550" width="9.21875" style="298" customWidth="1"/>
    <col min="1551" max="1792" width="9" style="298" customWidth="1"/>
    <col min="1793" max="1793" width="1.6640625" style="298" customWidth="1"/>
    <col min="1794" max="1794" width="17.21875" style="298" customWidth="1"/>
    <col min="1795" max="1795" width="1.6640625" style="298" customWidth="1"/>
    <col min="1796" max="1796" width="44.109375" style="298" customWidth="1"/>
    <col min="1797" max="1797" width="15" style="298" customWidth="1"/>
    <col min="1798" max="1798" width="1.6640625" style="298" customWidth="1"/>
    <col min="1799" max="1799" width="17.21875" style="298" customWidth="1"/>
    <col min="1800" max="1800" width="1.6640625" style="298" customWidth="1"/>
    <col min="1801" max="1801" width="12" style="298" customWidth="1"/>
    <col min="1802" max="1803" width="10.6640625" style="298" customWidth="1"/>
    <col min="1804" max="1806" width="9.21875" style="298" customWidth="1"/>
    <col min="1807" max="2048" width="9" style="298" customWidth="1"/>
    <col min="2049" max="2049" width="1.6640625" style="298" customWidth="1"/>
    <col min="2050" max="2050" width="17.21875" style="298" customWidth="1"/>
    <col min="2051" max="2051" width="1.6640625" style="298" customWidth="1"/>
    <col min="2052" max="2052" width="44.109375" style="298" customWidth="1"/>
    <col min="2053" max="2053" width="15" style="298" customWidth="1"/>
    <col min="2054" max="2054" width="1.6640625" style="298" customWidth="1"/>
    <col min="2055" max="2055" width="17.21875" style="298" customWidth="1"/>
    <col min="2056" max="2056" width="1.6640625" style="298" customWidth="1"/>
    <col min="2057" max="2057" width="12" style="298" customWidth="1"/>
    <col min="2058" max="2059" width="10.6640625" style="298" customWidth="1"/>
    <col min="2060" max="2062" width="9.21875" style="298" customWidth="1"/>
    <col min="2063" max="2304" width="9" style="298" customWidth="1"/>
    <col min="2305" max="2305" width="1.6640625" style="298" customWidth="1"/>
    <col min="2306" max="2306" width="17.21875" style="298" customWidth="1"/>
    <col min="2307" max="2307" width="1.6640625" style="298" customWidth="1"/>
    <col min="2308" max="2308" width="44.109375" style="298" customWidth="1"/>
    <col min="2309" max="2309" width="15" style="298" customWidth="1"/>
    <col min="2310" max="2310" width="1.6640625" style="298" customWidth="1"/>
    <col min="2311" max="2311" width="17.21875" style="298" customWidth="1"/>
    <col min="2312" max="2312" width="1.6640625" style="298" customWidth="1"/>
    <col min="2313" max="2313" width="12" style="298" customWidth="1"/>
    <col min="2314" max="2315" width="10.6640625" style="298" customWidth="1"/>
    <col min="2316" max="2318" width="9.21875" style="298" customWidth="1"/>
    <col min="2319" max="2560" width="9" style="298" customWidth="1"/>
    <col min="2561" max="2561" width="1.6640625" style="298" customWidth="1"/>
    <col min="2562" max="2562" width="17.21875" style="298" customWidth="1"/>
    <col min="2563" max="2563" width="1.6640625" style="298" customWidth="1"/>
    <col min="2564" max="2564" width="44.109375" style="298" customWidth="1"/>
    <col min="2565" max="2565" width="15" style="298" customWidth="1"/>
    <col min="2566" max="2566" width="1.6640625" style="298" customWidth="1"/>
    <col min="2567" max="2567" width="17.21875" style="298" customWidth="1"/>
    <col min="2568" max="2568" width="1.6640625" style="298" customWidth="1"/>
    <col min="2569" max="2569" width="12" style="298" customWidth="1"/>
    <col min="2570" max="2571" width="10.6640625" style="298" customWidth="1"/>
    <col min="2572" max="2574" width="9.21875" style="298" customWidth="1"/>
    <col min="2575" max="2816" width="9" style="298" customWidth="1"/>
    <col min="2817" max="2817" width="1.6640625" style="298" customWidth="1"/>
    <col min="2818" max="2818" width="17.21875" style="298" customWidth="1"/>
    <col min="2819" max="2819" width="1.6640625" style="298" customWidth="1"/>
    <col min="2820" max="2820" width="44.109375" style="298" customWidth="1"/>
    <col min="2821" max="2821" width="15" style="298" customWidth="1"/>
    <col min="2822" max="2822" width="1.6640625" style="298" customWidth="1"/>
    <col min="2823" max="2823" width="17.21875" style="298" customWidth="1"/>
    <col min="2824" max="2824" width="1.6640625" style="298" customWidth="1"/>
    <col min="2825" max="2825" width="12" style="298" customWidth="1"/>
    <col min="2826" max="2827" width="10.6640625" style="298" customWidth="1"/>
    <col min="2828" max="2830" width="9.21875" style="298" customWidth="1"/>
    <col min="2831" max="3072" width="9" style="298" customWidth="1"/>
    <col min="3073" max="3073" width="1.6640625" style="298" customWidth="1"/>
    <col min="3074" max="3074" width="17.21875" style="298" customWidth="1"/>
    <col min="3075" max="3075" width="1.6640625" style="298" customWidth="1"/>
    <col min="3076" max="3076" width="44.109375" style="298" customWidth="1"/>
    <col min="3077" max="3077" width="15" style="298" customWidth="1"/>
    <col min="3078" max="3078" width="1.6640625" style="298" customWidth="1"/>
    <col min="3079" max="3079" width="17.21875" style="298" customWidth="1"/>
    <col min="3080" max="3080" width="1.6640625" style="298" customWidth="1"/>
    <col min="3081" max="3081" width="12" style="298" customWidth="1"/>
    <col min="3082" max="3083" width="10.6640625" style="298" customWidth="1"/>
    <col min="3084" max="3086" width="9.21875" style="298" customWidth="1"/>
    <col min="3087" max="3328" width="9" style="298" customWidth="1"/>
    <col min="3329" max="3329" width="1.6640625" style="298" customWidth="1"/>
    <col min="3330" max="3330" width="17.21875" style="298" customWidth="1"/>
    <col min="3331" max="3331" width="1.6640625" style="298" customWidth="1"/>
    <col min="3332" max="3332" width="44.109375" style="298" customWidth="1"/>
    <col min="3333" max="3333" width="15" style="298" customWidth="1"/>
    <col min="3334" max="3334" width="1.6640625" style="298" customWidth="1"/>
    <col min="3335" max="3335" width="17.21875" style="298" customWidth="1"/>
    <col min="3336" max="3336" width="1.6640625" style="298" customWidth="1"/>
    <col min="3337" max="3337" width="12" style="298" customWidth="1"/>
    <col min="3338" max="3339" width="10.6640625" style="298" customWidth="1"/>
    <col min="3340" max="3342" width="9.21875" style="298" customWidth="1"/>
    <col min="3343" max="3584" width="9" style="298" customWidth="1"/>
    <col min="3585" max="3585" width="1.6640625" style="298" customWidth="1"/>
    <col min="3586" max="3586" width="17.21875" style="298" customWidth="1"/>
    <col min="3587" max="3587" width="1.6640625" style="298" customWidth="1"/>
    <col min="3588" max="3588" width="44.109375" style="298" customWidth="1"/>
    <col min="3589" max="3589" width="15" style="298" customWidth="1"/>
    <col min="3590" max="3590" width="1.6640625" style="298" customWidth="1"/>
    <col min="3591" max="3591" width="17.21875" style="298" customWidth="1"/>
    <col min="3592" max="3592" width="1.6640625" style="298" customWidth="1"/>
    <col min="3593" max="3593" width="12" style="298" customWidth="1"/>
    <col min="3594" max="3595" width="10.6640625" style="298" customWidth="1"/>
    <col min="3596" max="3598" width="9.21875" style="298" customWidth="1"/>
    <col min="3599" max="3840" width="9" style="298" customWidth="1"/>
    <col min="3841" max="3841" width="1.6640625" style="298" customWidth="1"/>
    <col min="3842" max="3842" width="17.21875" style="298" customWidth="1"/>
    <col min="3843" max="3843" width="1.6640625" style="298" customWidth="1"/>
    <col min="3844" max="3844" width="44.109375" style="298" customWidth="1"/>
    <col min="3845" max="3845" width="15" style="298" customWidth="1"/>
    <col min="3846" max="3846" width="1.6640625" style="298" customWidth="1"/>
    <col min="3847" max="3847" width="17.21875" style="298" customWidth="1"/>
    <col min="3848" max="3848" width="1.6640625" style="298" customWidth="1"/>
    <col min="3849" max="3849" width="12" style="298" customWidth="1"/>
    <col min="3850" max="3851" width="10.6640625" style="298" customWidth="1"/>
    <col min="3852" max="3854" width="9.21875" style="298" customWidth="1"/>
    <col min="3855" max="4096" width="9" style="298" customWidth="1"/>
    <col min="4097" max="4097" width="1.6640625" style="298" customWidth="1"/>
    <col min="4098" max="4098" width="17.21875" style="298" customWidth="1"/>
    <col min="4099" max="4099" width="1.6640625" style="298" customWidth="1"/>
    <col min="4100" max="4100" width="44.109375" style="298" customWidth="1"/>
    <col min="4101" max="4101" width="15" style="298" customWidth="1"/>
    <col min="4102" max="4102" width="1.6640625" style="298" customWidth="1"/>
    <col min="4103" max="4103" width="17.21875" style="298" customWidth="1"/>
    <col min="4104" max="4104" width="1.6640625" style="298" customWidth="1"/>
    <col min="4105" max="4105" width="12" style="298" customWidth="1"/>
    <col min="4106" max="4107" width="10.6640625" style="298" customWidth="1"/>
    <col min="4108" max="4110" width="9.21875" style="298" customWidth="1"/>
    <col min="4111" max="4352" width="9" style="298" customWidth="1"/>
    <col min="4353" max="4353" width="1.6640625" style="298" customWidth="1"/>
    <col min="4354" max="4354" width="17.21875" style="298" customWidth="1"/>
    <col min="4355" max="4355" width="1.6640625" style="298" customWidth="1"/>
    <col min="4356" max="4356" width="44.109375" style="298" customWidth="1"/>
    <col min="4357" max="4357" width="15" style="298" customWidth="1"/>
    <col min="4358" max="4358" width="1.6640625" style="298" customWidth="1"/>
    <col min="4359" max="4359" width="17.21875" style="298" customWidth="1"/>
    <col min="4360" max="4360" width="1.6640625" style="298" customWidth="1"/>
    <col min="4361" max="4361" width="12" style="298" customWidth="1"/>
    <col min="4362" max="4363" width="10.6640625" style="298" customWidth="1"/>
    <col min="4364" max="4366" width="9.21875" style="298" customWidth="1"/>
    <col min="4367" max="4608" width="9" style="298" customWidth="1"/>
    <col min="4609" max="4609" width="1.6640625" style="298" customWidth="1"/>
    <col min="4610" max="4610" width="17.21875" style="298" customWidth="1"/>
    <col min="4611" max="4611" width="1.6640625" style="298" customWidth="1"/>
    <col min="4612" max="4612" width="44.109375" style="298" customWidth="1"/>
    <col min="4613" max="4613" width="15" style="298" customWidth="1"/>
    <col min="4614" max="4614" width="1.6640625" style="298" customWidth="1"/>
    <col min="4615" max="4615" width="17.21875" style="298" customWidth="1"/>
    <col min="4616" max="4616" width="1.6640625" style="298" customWidth="1"/>
    <col min="4617" max="4617" width="12" style="298" customWidth="1"/>
    <col min="4618" max="4619" width="10.6640625" style="298" customWidth="1"/>
    <col min="4620" max="4622" width="9.21875" style="298" customWidth="1"/>
    <col min="4623" max="4864" width="9" style="298" customWidth="1"/>
    <col min="4865" max="4865" width="1.6640625" style="298" customWidth="1"/>
    <col min="4866" max="4866" width="17.21875" style="298" customWidth="1"/>
    <col min="4867" max="4867" width="1.6640625" style="298" customWidth="1"/>
    <col min="4868" max="4868" width="44.109375" style="298" customWidth="1"/>
    <col min="4869" max="4869" width="15" style="298" customWidth="1"/>
    <col min="4870" max="4870" width="1.6640625" style="298" customWidth="1"/>
    <col min="4871" max="4871" width="17.21875" style="298" customWidth="1"/>
    <col min="4872" max="4872" width="1.6640625" style="298" customWidth="1"/>
    <col min="4873" max="4873" width="12" style="298" customWidth="1"/>
    <col min="4874" max="4875" width="10.6640625" style="298" customWidth="1"/>
    <col min="4876" max="4878" width="9.21875" style="298" customWidth="1"/>
    <col min="4879" max="5120" width="9" style="298" customWidth="1"/>
    <col min="5121" max="5121" width="1.6640625" style="298" customWidth="1"/>
    <col min="5122" max="5122" width="17.21875" style="298" customWidth="1"/>
    <col min="5123" max="5123" width="1.6640625" style="298" customWidth="1"/>
    <col min="5124" max="5124" width="44.109375" style="298" customWidth="1"/>
    <col min="5125" max="5125" width="15" style="298" customWidth="1"/>
    <col min="5126" max="5126" width="1.6640625" style="298" customWidth="1"/>
    <col min="5127" max="5127" width="17.21875" style="298" customWidth="1"/>
    <col min="5128" max="5128" width="1.6640625" style="298" customWidth="1"/>
    <col min="5129" max="5129" width="12" style="298" customWidth="1"/>
    <col min="5130" max="5131" width="10.6640625" style="298" customWidth="1"/>
    <col min="5132" max="5134" width="9.21875" style="298" customWidth="1"/>
    <col min="5135" max="5376" width="9" style="298" customWidth="1"/>
    <col min="5377" max="5377" width="1.6640625" style="298" customWidth="1"/>
    <col min="5378" max="5378" width="17.21875" style="298" customWidth="1"/>
    <col min="5379" max="5379" width="1.6640625" style="298" customWidth="1"/>
    <col min="5380" max="5380" width="44.109375" style="298" customWidth="1"/>
    <col min="5381" max="5381" width="15" style="298" customWidth="1"/>
    <col min="5382" max="5382" width="1.6640625" style="298" customWidth="1"/>
    <col min="5383" max="5383" width="17.21875" style="298" customWidth="1"/>
    <col min="5384" max="5384" width="1.6640625" style="298" customWidth="1"/>
    <col min="5385" max="5385" width="12" style="298" customWidth="1"/>
    <col min="5386" max="5387" width="10.6640625" style="298" customWidth="1"/>
    <col min="5388" max="5390" width="9.21875" style="298" customWidth="1"/>
    <col min="5391" max="5632" width="9" style="298" customWidth="1"/>
    <col min="5633" max="5633" width="1.6640625" style="298" customWidth="1"/>
    <col min="5634" max="5634" width="17.21875" style="298" customWidth="1"/>
    <col min="5635" max="5635" width="1.6640625" style="298" customWidth="1"/>
    <col min="5636" max="5636" width="44.109375" style="298" customWidth="1"/>
    <col min="5637" max="5637" width="15" style="298" customWidth="1"/>
    <col min="5638" max="5638" width="1.6640625" style="298" customWidth="1"/>
    <col min="5639" max="5639" width="17.21875" style="298" customWidth="1"/>
    <col min="5640" max="5640" width="1.6640625" style="298" customWidth="1"/>
    <col min="5641" max="5641" width="12" style="298" customWidth="1"/>
    <col min="5642" max="5643" width="10.6640625" style="298" customWidth="1"/>
    <col min="5644" max="5646" width="9.21875" style="298" customWidth="1"/>
    <col min="5647" max="5888" width="9" style="298" customWidth="1"/>
    <col min="5889" max="5889" width="1.6640625" style="298" customWidth="1"/>
    <col min="5890" max="5890" width="17.21875" style="298" customWidth="1"/>
    <col min="5891" max="5891" width="1.6640625" style="298" customWidth="1"/>
    <col min="5892" max="5892" width="44.109375" style="298" customWidth="1"/>
    <col min="5893" max="5893" width="15" style="298" customWidth="1"/>
    <col min="5894" max="5894" width="1.6640625" style="298" customWidth="1"/>
    <col min="5895" max="5895" width="17.21875" style="298" customWidth="1"/>
    <col min="5896" max="5896" width="1.6640625" style="298" customWidth="1"/>
    <col min="5897" max="5897" width="12" style="298" customWidth="1"/>
    <col min="5898" max="5899" width="10.6640625" style="298" customWidth="1"/>
    <col min="5900" max="5902" width="9.21875" style="298" customWidth="1"/>
    <col min="5903" max="6144" width="9" style="298" customWidth="1"/>
    <col min="6145" max="6145" width="1.6640625" style="298" customWidth="1"/>
    <col min="6146" max="6146" width="17.21875" style="298" customWidth="1"/>
    <col min="6147" max="6147" width="1.6640625" style="298" customWidth="1"/>
    <col min="6148" max="6148" width="44.109375" style="298" customWidth="1"/>
    <col min="6149" max="6149" width="15" style="298" customWidth="1"/>
    <col min="6150" max="6150" width="1.6640625" style="298" customWidth="1"/>
    <col min="6151" max="6151" width="17.21875" style="298" customWidth="1"/>
    <col min="6152" max="6152" width="1.6640625" style="298" customWidth="1"/>
    <col min="6153" max="6153" width="12" style="298" customWidth="1"/>
    <col min="6154" max="6155" width="10.6640625" style="298" customWidth="1"/>
    <col min="6156" max="6158" width="9.21875" style="298" customWidth="1"/>
    <col min="6159" max="6400" width="9" style="298" customWidth="1"/>
    <col min="6401" max="6401" width="1.6640625" style="298" customWidth="1"/>
    <col min="6402" max="6402" width="17.21875" style="298" customWidth="1"/>
    <col min="6403" max="6403" width="1.6640625" style="298" customWidth="1"/>
    <col min="6404" max="6404" width="44.109375" style="298" customWidth="1"/>
    <col min="6405" max="6405" width="15" style="298" customWidth="1"/>
    <col min="6406" max="6406" width="1.6640625" style="298" customWidth="1"/>
    <col min="6407" max="6407" width="17.21875" style="298" customWidth="1"/>
    <col min="6408" max="6408" width="1.6640625" style="298" customWidth="1"/>
    <col min="6409" max="6409" width="12" style="298" customWidth="1"/>
    <col min="6410" max="6411" width="10.6640625" style="298" customWidth="1"/>
    <col min="6412" max="6414" width="9.21875" style="298" customWidth="1"/>
    <col min="6415" max="6656" width="9" style="298" customWidth="1"/>
    <col min="6657" max="6657" width="1.6640625" style="298" customWidth="1"/>
    <col min="6658" max="6658" width="17.21875" style="298" customWidth="1"/>
    <col min="6659" max="6659" width="1.6640625" style="298" customWidth="1"/>
    <col min="6660" max="6660" width="44.109375" style="298" customWidth="1"/>
    <col min="6661" max="6661" width="15" style="298" customWidth="1"/>
    <col min="6662" max="6662" width="1.6640625" style="298" customWidth="1"/>
    <col min="6663" max="6663" width="17.21875" style="298" customWidth="1"/>
    <col min="6664" max="6664" width="1.6640625" style="298" customWidth="1"/>
    <col min="6665" max="6665" width="12" style="298" customWidth="1"/>
    <col min="6666" max="6667" width="10.6640625" style="298" customWidth="1"/>
    <col min="6668" max="6670" width="9.21875" style="298" customWidth="1"/>
    <col min="6671" max="6912" width="9" style="298" customWidth="1"/>
    <col min="6913" max="6913" width="1.6640625" style="298" customWidth="1"/>
    <col min="6914" max="6914" width="17.21875" style="298" customWidth="1"/>
    <col min="6915" max="6915" width="1.6640625" style="298" customWidth="1"/>
    <col min="6916" max="6916" width="44.109375" style="298" customWidth="1"/>
    <col min="6917" max="6917" width="15" style="298" customWidth="1"/>
    <col min="6918" max="6918" width="1.6640625" style="298" customWidth="1"/>
    <col min="6919" max="6919" width="17.21875" style="298" customWidth="1"/>
    <col min="6920" max="6920" width="1.6640625" style="298" customWidth="1"/>
    <col min="6921" max="6921" width="12" style="298" customWidth="1"/>
    <col min="6922" max="6923" width="10.6640625" style="298" customWidth="1"/>
    <col min="6924" max="6926" width="9.21875" style="298" customWidth="1"/>
    <col min="6927" max="7168" width="9" style="298" customWidth="1"/>
    <col min="7169" max="7169" width="1.6640625" style="298" customWidth="1"/>
    <col min="7170" max="7170" width="17.21875" style="298" customWidth="1"/>
    <col min="7171" max="7171" width="1.6640625" style="298" customWidth="1"/>
    <col min="7172" max="7172" width="44.109375" style="298" customWidth="1"/>
    <col min="7173" max="7173" width="15" style="298" customWidth="1"/>
    <col min="7174" max="7174" width="1.6640625" style="298" customWidth="1"/>
    <col min="7175" max="7175" width="17.21875" style="298" customWidth="1"/>
    <col min="7176" max="7176" width="1.6640625" style="298" customWidth="1"/>
    <col min="7177" max="7177" width="12" style="298" customWidth="1"/>
    <col min="7178" max="7179" width="10.6640625" style="298" customWidth="1"/>
    <col min="7180" max="7182" width="9.21875" style="298" customWidth="1"/>
    <col min="7183" max="7424" width="9" style="298" customWidth="1"/>
    <col min="7425" max="7425" width="1.6640625" style="298" customWidth="1"/>
    <col min="7426" max="7426" width="17.21875" style="298" customWidth="1"/>
    <col min="7427" max="7427" width="1.6640625" style="298" customWidth="1"/>
    <col min="7428" max="7428" width="44.109375" style="298" customWidth="1"/>
    <col min="7429" max="7429" width="15" style="298" customWidth="1"/>
    <col min="7430" max="7430" width="1.6640625" style="298" customWidth="1"/>
    <col min="7431" max="7431" width="17.21875" style="298" customWidth="1"/>
    <col min="7432" max="7432" width="1.6640625" style="298" customWidth="1"/>
    <col min="7433" max="7433" width="12" style="298" customWidth="1"/>
    <col min="7434" max="7435" width="10.6640625" style="298" customWidth="1"/>
    <col min="7436" max="7438" width="9.21875" style="298" customWidth="1"/>
    <col min="7439" max="7680" width="9" style="298" customWidth="1"/>
    <col min="7681" max="7681" width="1.6640625" style="298" customWidth="1"/>
    <col min="7682" max="7682" width="17.21875" style="298" customWidth="1"/>
    <col min="7683" max="7683" width="1.6640625" style="298" customWidth="1"/>
    <col min="7684" max="7684" width="44.109375" style="298" customWidth="1"/>
    <col min="7685" max="7685" width="15" style="298" customWidth="1"/>
    <col min="7686" max="7686" width="1.6640625" style="298" customWidth="1"/>
    <col min="7687" max="7687" width="17.21875" style="298" customWidth="1"/>
    <col min="7688" max="7688" width="1.6640625" style="298" customWidth="1"/>
    <col min="7689" max="7689" width="12" style="298" customWidth="1"/>
    <col min="7690" max="7691" width="10.6640625" style="298" customWidth="1"/>
    <col min="7692" max="7694" width="9.21875" style="298" customWidth="1"/>
    <col min="7695" max="7936" width="9" style="298" customWidth="1"/>
    <col min="7937" max="7937" width="1.6640625" style="298" customWidth="1"/>
    <col min="7938" max="7938" width="17.21875" style="298" customWidth="1"/>
    <col min="7939" max="7939" width="1.6640625" style="298" customWidth="1"/>
    <col min="7940" max="7940" width="44.109375" style="298" customWidth="1"/>
    <col min="7941" max="7941" width="15" style="298" customWidth="1"/>
    <col min="7942" max="7942" width="1.6640625" style="298" customWidth="1"/>
    <col min="7943" max="7943" width="17.21875" style="298" customWidth="1"/>
    <col min="7944" max="7944" width="1.6640625" style="298" customWidth="1"/>
    <col min="7945" max="7945" width="12" style="298" customWidth="1"/>
    <col min="7946" max="7947" width="10.6640625" style="298" customWidth="1"/>
    <col min="7948" max="7950" width="9.21875" style="298" customWidth="1"/>
    <col min="7951" max="8192" width="9" style="298" customWidth="1"/>
    <col min="8193" max="8193" width="1.6640625" style="298" customWidth="1"/>
    <col min="8194" max="8194" width="17.21875" style="298" customWidth="1"/>
    <col min="8195" max="8195" width="1.6640625" style="298" customWidth="1"/>
    <col min="8196" max="8196" width="44.109375" style="298" customWidth="1"/>
    <col min="8197" max="8197" width="15" style="298" customWidth="1"/>
    <col min="8198" max="8198" width="1.6640625" style="298" customWidth="1"/>
    <col min="8199" max="8199" width="17.21875" style="298" customWidth="1"/>
    <col min="8200" max="8200" width="1.6640625" style="298" customWidth="1"/>
    <col min="8201" max="8201" width="12" style="298" customWidth="1"/>
    <col min="8202" max="8203" width="10.6640625" style="298" customWidth="1"/>
    <col min="8204" max="8206" width="9.21875" style="298" customWidth="1"/>
    <col min="8207" max="8448" width="9" style="298" customWidth="1"/>
    <col min="8449" max="8449" width="1.6640625" style="298" customWidth="1"/>
    <col min="8450" max="8450" width="17.21875" style="298" customWidth="1"/>
    <col min="8451" max="8451" width="1.6640625" style="298" customWidth="1"/>
    <col min="8452" max="8452" width="44.109375" style="298" customWidth="1"/>
    <col min="8453" max="8453" width="15" style="298" customWidth="1"/>
    <col min="8454" max="8454" width="1.6640625" style="298" customWidth="1"/>
    <col min="8455" max="8455" width="17.21875" style="298" customWidth="1"/>
    <col min="8456" max="8456" width="1.6640625" style="298" customWidth="1"/>
    <col min="8457" max="8457" width="12" style="298" customWidth="1"/>
    <col min="8458" max="8459" width="10.6640625" style="298" customWidth="1"/>
    <col min="8460" max="8462" width="9.21875" style="298" customWidth="1"/>
    <col min="8463" max="8704" width="9" style="298" customWidth="1"/>
    <col min="8705" max="8705" width="1.6640625" style="298" customWidth="1"/>
    <col min="8706" max="8706" width="17.21875" style="298" customWidth="1"/>
    <col min="8707" max="8707" width="1.6640625" style="298" customWidth="1"/>
    <col min="8708" max="8708" width="44.109375" style="298" customWidth="1"/>
    <col min="8709" max="8709" width="15" style="298" customWidth="1"/>
    <col min="8710" max="8710" width="1.6640625" style="298" customWidth="1"/>
    <col min="8711" max="8711" width="17.21875" style="298" customWidth="1"/>
    <col min="8712" max="8712" width="1.6640625" style="298" customWidth="1"/>
    <col min="8713" max="8713" width="12" style="298" customWidth="1"/>
    <col min="8714" max="8715" width="10.6640625" style="298" customWidth="1"/>
    <col min="8716" max="8718" width="9.21875" style="298" customWidth="1"/>
    <col min="8719" max="8960" width="9" style="298" customWidth="1"/>
    <col min="8961" max="8961" width="1.6640625" style="298" customWidth="1"/>
    <col min="8962" max="8962" width="17.21875" style="298" customWidth="1"/>
    <col min="8963" max="8963" width="1.6640625" style="298" customWidth="1"/>
    <col min="8964" max="8964" width="44.109375" style="298" customWidth="1"/>
    <col min="8965" max="8965" width="15" style="298" customWidth="1"/>
    <col min="8966" max="8966" width="1.6640625" style="298" customWidth="1"/>
    <col min="8967" max="8967" width="17.21875" style="298" customWidth="1"/>
    <col min="8968" max="8968" width="1.6640625" style="298" customWidth="1"/>
    <col min="8969" max="8969" width="12" style="298" customWidth="1"/>
    <col min="8970" max="8971" width="10.6640625" style="298" customWidth="1"/>
    <col min="8972" max="8974" width="9.21875" style="298" customWidth="1"/>
    <col min="8975" max="9216" width="9" style="298" customWidth="1"/>
    <col min="9217" max="9217" width="1.6640625" style="298" customWidth="1"/>
    <col min="9218" max="9218" width="17.21875" style="298" customWidth="1"/>
    <col min="9219" max="9219" width="1.6640625" style="298" customWidth="1"/>
    <col min="9220" max="9220" width="44.109375" style="298" customWidth="1"/>
    <col min="9221" max="9221" width="15" style="298" customWidth="1"/>
    <col min="9222" max="9222" width="1.6640625" style="298" customWidth="1"/>
    <col min="9223" max="9223" width="17.21875" style="298" customWidth="1"/>
    <col min="9224" max="9224" width="1.6640625" style="298" customWidth="1"/>
    <col min="9225" max="9225" width="12" style="298" customWidth="1"/>
    <col min="9226" max="9227" width="10.6640625" style="298" customWidth="1"/>
    <col min="9228" max="9230" width="9.21875" style="298" customWidth="1"/>
    <col min="9231" max="9472" width="9" style="298" customWidth="1"/>
    <col min="9473" max="9473" width="1.6640625" style="298" customWidth="1"/>
    <col min="9474" max="9474" width="17.21875" style="298" customWidth="1"/>
    <col min="9475" max="9475" width="1.6640625" style="298" customWidth="1"/>
    <col min="9476" max="9476" width="44.109375" style="298" customWidth="1"/>
    <col min="9477" max="9477" width="15" style="298" customWidth="1"/>
    <col min="9478" max="9478" width="1.6640625" style="298" customWidth="1"/>
    <col min="9479" max="9479" width="17.21875" style="298" customWidth="1"/>
    <col min="9480" max="9480" width="1.6640625" style="298" customWidth="1"/>
    <col min="9481" max="9481" width="12" style="298" customWidth="1"/>
    <col min="9482" max="9483" width="10.6640625" style="298" customWidth="1"/>
    <col min="9484" max="9486" width="9.21875" style="298" customWidth="1"/>
    <col min="9487" max="9728" width="9" style="298" customWidth="1"/>
    <col min="9729" max="9729" width="1.6640625" style="298" customWidth="1"/>
    <col min="9730" max="9730" width="17.21875" style="298" customWidth="1"/>
    <col min="9731" max="9731" width="1.6640625" style="298" customWidth="1"/>
    <col min="9732" max="9732" width="44.109375" style="298" customWidth="1"/>
    <col min="9733" max="9733" width="15" style="298" customWidth="1"/>
    <col min="9734" max="9734" width="1.6640625" style="298" customWidth="1"/>
    <col min="9735" max="9735" width="17.21875" style="298" customWidth="1"/>
    <col min="9736" max="9736" width="1.6640625" style="298" customWidth="1"/>
    <col min="9737" max="9737" width="12" style="298" customWidth="1"/>
    <col min="9738" max="9739" width="10.6640625" style="298" customWidth="1"/>
    <col min="9740" max="9742" width="9.21875" style="298" customWidth="1"/>
    <col min="9743" max="9984" width="9" style="298" customWidth="1"/>
    <col min="9985" max="9985" width="1.6640625" style="298" customWidth="1"/>
    <col min="9986" max="9986" width="17.21875" style="298" customWidth="1"/>
    <col min="9987" max="9987" width="1.6640625" style="298" customWidth="1"/>
    <col min="9988" max="9988" width="44.109375" style="298" customWidth="1"/>
    <col min="9989" max="9989" width="15" style="298" customWidth="1"/>
    <col min="9990" max="9990" width="1.6640625" style="298" customWidth="1"/>
    <col min="9991" max="9991" width="17.21875" style="298" customWidth="1"/>
    <col min="9992" max="9992" width="1.6640625" style="298" customWidth="1"/>
    <col min="9993" max="9993" width="12" style="298" customWidth="1"/>
    <col min="9994" max="9995" width="10.6640625" style="298" customWidth="1"/>
    <col min="9996" max="9998" width="9.21875" style="298" customWidth="1"/>
    <col min="9999" max="10240" width="9" style="298" customWidth="1"/>
    <col min="10241" max="10241" width="1.6640625" style="298" customWidth="1"/>
    <col min="10242" max="10242" width="17.21875" style="298" customWidth="1"/>
    <col min="10243" max="10243" width="1.6640625" style="298" customWidth="1"/>
    <col min="10244" max="10244" width="44.109375" style="298" customWidth="1"/>
    <col min="10245" max="10245" width="15" style="298" customWidth="1"/>
    <col min="10246" max="10246" width="1.6640625" style="298" customWidth="1"/>
    <col min="10247" max="10247" width="17.21875" style="298" customWidth="1"/>
    <col min="10248" max="10248" width="1.6640625" style="298" customWidth="1"/>
    <col min="10249" max="10249" width="12" style="298" customWidth="1"/>
    <col min="10250" max="10251" width="10.6640625" style="298" customWidth="1"/>
    <col min="10252" max="10254" width="9.21875" style="298" customWidth="1"/>
    <col min="10255" max="10496" width="9" style="298" customWidth="1"/>
    <col min="10497" max="10497" width="1.6640625" style="298" customWidth="1"/>
    <col min="10498" max="10498" width="17.21875" style="298" customWidth="1"/>
    <col min="10499" max="10499" width="1.6640625" style="298" customWidth="1"/>
    <col min="10500" max="10500" width="44.109375" style="298" customWidth="1"/>
    <col min="10501" max="10501" width="15" style="298" customWidth="1"/>
    <col min="10502" max="10502" width="1.6640625" style="298" customWidth="1"/>
    <col min="10503" max="10503" width="17.21875" style="298" customWidth="1"/>
    <col min="10504" max="10504" width="1.6640625" style="298" customWidth="1"/>
    <col min="10505" max="10505" width="12" style="298" customWidth="1"/>
    <col min="10506" max="10507" width="10.6640625" style="298" customWidth="1"/>
    <col min="10508" max="10510" width="9.21875" style="298" customWidth="1"/>
    <col min="10511" max="10752" width="9" style="298" customWidth="1"/>
    <col min="10753" max="10753" width="1.6640625" style="298" customWidth="1"/>
    <col min="10754" max="10754" width="17.21875" style="298" customWidth="1"/>
    <col min="10755" max="10755" width="1.6640625" style="298" customWidth="1"/>
    <col min="10756" max="10756" width="44.109375" style="298" customWidth="1"/>
    <col min="10757" max="10757" width="15" style="298" customWidth="1"/>
    <col min="10758" max="10758" width="1.6640625" style="298" customWidth="1"/>
    <col min="10759" max="10759" width="17.21875" style="298" customWidth="1"/>
    <col min="10760" max="10760" width="1.6640625" style="298" customWidth="1"/>
    <col min="10761" max="10761" width="12" style="298" customWidth="1"/>
    <col min="10762" max="10763" width="10.6640625" style="298" customWidth="1"/>
    <col min="10764" max="10766" width="9.21875" style="298" customWidth="1"/>
    <col min="10767" max="11008" width="9" style="298" customWidth="1"/>
    <col min="11009" max="11009" width="1.6640625" style="298" customWidth="1"/>
    <col min="11010" max="11010" width="17.21875" style="298" customWidth="1"/>
    <col min="11011" max="11011" width="1.6640625" style="298" customWidth="1"/>
    <col min="11012" max="11012" width="44.109375" style="298" customWidth="1"/>
    <col min="11013" max="11013" width="15" style="298" customWidth="1"/>
    <col min="11014" max="11014" width="1.6640625" style="298" customWidth="1"/>
    <col min="11015" max="11015" width="17.21875" style="298" customWidth="1"/>
    <col min="11016" max="11016" width="1.6640625" style="298" customWidth="1"/>
    <col min="11017" max="11017" width="12" style="298" customWidth="1"/>
    <col min="11018" max="11019" width="10.6640625" style="298" customWidth="1"/>
    <col min="11020" max="11022" width="9.21875" style="298" customWidth="1"/>
    <col min="11023" max="11264" width="9" style="298" customWidth="1"/>
    <col min="11265" max="11265" width="1.6640625" style="298" customWidth="1"/>
    <col min="11266" max="11266" width="17.21875" style="298" customWidth="1"/>
    <col min="11267" max="11267" width="1.6640625" style="298" customWidth="1"/>
    <col min="11268" max="11268" width="44.109375" style="298" customWidth="1"/>
    <col min="11269" max="11269" width="15" style="298" customWidth="1"/>
    <col min="11270" max="11270" width="1.6640625" style="298" customWidth="1"/>
    <col min="11271" max="11271" width="17.21875" style="298" customWidth="1"/>
    <col min="11272" max="11272" width="1.6640625" style="298" customWidth="1"/>
    <col min="11273" max="11273" width="12" style="298" customWidth="1"/>
    <col min="11274" max="11275" width="10.6640625" style="298" customWidth="1"/>
    <col min="11276" max="11278" width="9.21875" style="298" customWidth="1"/>
    <col min="11279" max="11520" width="9" style="298" customWidth="1"/>
    <col min="11521" max="11521" width="1.6640625" style="298" customWidth="1"/>
    <col min="11522" max="11522" width="17.21875" style="298" customWidth="1"/>
    <col min="11523" max="11523" width="1.6640625" style="298" customWidth="1"/>
    <col min="11524" max="11524" width="44.109375" style="298" customWidth="1"/>
    <col min="11525" max="11525" width="15" style="298" customWidth="1"/>
    <col min="11526" max="11526" width="1.6640625" style="298" customWidth="1"/>
    <col min="11527" max="11527" width="17.21875" style="298" customWidth="1"/>
    <col min="11528" max="11528" width="1.6640625" style="298" customWidth="1"/>
    <col min="11529" max="11529" width="12" style="298" customWidth="1"/>
    <col min="11530" max="11531" width="10.6640625" style="298" customWidth="1"/>
    <col min="11532" max="11534" width="9.21875" style="298" customWidth="1"/>
    <col min="11535" max="11776" width="9" style="298" customWidth="1"/>
    <col min="11777" max="11777" width="1.6640625" style="298" customWidth="1"/>
    <col min="11778" max="11778" width="17.21875" style="298" customWidth="1"/>
    <col min="11779" max="11779" width="1.6640625" style="298" customWidth="1"/>
    <col min="11780" max="11780" width="44.109375" style="298" customWidth="1"/>
    <col min="11781" max="11781" width="15" style="298" customWidth="1"/>
    <col min="11782" max="11782" width="1.6640625" style="298" customWidth="1"/>
    <col min="11783" max="11783" width="17.21875" style="298" customWidth="1"/>
    <col min="11784" max="11784" width="1.6640625" style="298" customWidth="1"/>
    <col min="11785" max="11785" width="12" style="298" customWidth="1"/>
    <col min="11786" max="11787" width="10.6640625" style="298" customWidth="1"/>
    <col min="11788" max="11790" width="9.21875" style="298" customWidth="1"/>
    <col min="11791" max="12032" width="9" style="298" customWidth="1"/>
    <col min="12033" max="12033" width="1.6640625" style="298" customWidth="1"/>
    <col min="12034" max="12034" width="17.21875" style="298" customWidth="1"/>
    <col min="12035" max="12035" width="1.6640625" style="298" customWidth="1"/>
    <col min="12036" max="12036" width="44.109375" style="298" customWidth="1"/>
    <col min="12037" max="12037" width="15" style="298" customWidth="1"/>
    <col min="12038" max="12038" width="1.6640625" style="298" customWidth="1"/>
    <col min="12039" max="12039" width="17.21875" style="298" customWidth="1"/>
    <col min="12040" max="12040" width="1.6640625" style="298" customWidth="1"/>
    <col min="12041" max="12041" width="12" style="298" customWidth="1"/>
    <col min="12042" max="12043" width="10.6640625" style="298" customWidth="1"/>
    <col min="12044" max="12046" width="9.21875" style="298" customWidth="1"/>
    <col min="12047" max="12288" width="9" style="298" customWidth="1"/>
    <col min="12289" max="12289" width="1.6640625" style="298" customWidth="1"/>
    <col min="12290" max="12290" width="17.21875" style="298" customWidth="1"/>
    <col min="12291" max="12291" width="1.6640625" style="298" customWidth="1"/>
    <col min="12292" max="12292" width="44.109375" style="298" customWidth="1"/>
    <col min="12293" max="12293" width="15" style="298" customWidth="1"/>
    <col min="12294" max="12294" width="1.6640625" style="298" customWidth="1"/>
    <col min="12295" max="12295" width="17.21875" style="298" customWidth="1"/>
    <col min="12296" max="12296" width="1.6640625" style="298" customWidth="1"/>
    <col min="12297" max="12297" width="12" style="298" customWidth="1"/>
    <col min="12298" max="12299" width="10.6640625" style="298" customWidth="1"/>
    <col min="12300" max="12302" width="9.21875" style="298" customWidth="1"/>
    <col min="12303" max="12544" width="9" style="298" customWidth="1"/>
    <col min="12545" max="12545" width="1.6640625" style="298" customWidth="1"/>
    <col min="12546" max="12546" width="17.21875" style="298" customWidth="1"/>
    <col min="12547" max="12547" width="1.6640625" style="298" customWidth="1"/>
    <col min="12548" max="12548" width="44.109375" style="298" customWidth="1"/>
    <col min="12549" max="12549" width="15" style="298" customWidth="1"/>
    <col min="12550" max="12550" width="1.6640625" style="298" customWidth="1"/>
    <col min="12551" max="12551" width="17.21875" style="298" customWidth="1"/>
    <col min="12552" max="12552" width="1.6640625" style="298" customWidth="1"/>
    <col min="12553" max="12553" width="12" style="298" customWidth="1"/>
    <col min="12554" max="12555" width="10.6640625" style="298" customWidth="1"/>
    <col min="12556" max="12558" width="9.21875" style="298" customWidth="1"/>
    <col min="12559" max="12800" width="9" style="298" customWidth="1"/>
    <col min="12801" max="12801" width="1.6640625" style="298" customWidth="1"/>
    <col min="12802" max="12802" width="17.21875" style="298" customWidth="1"/>
    <col min="12803" max="12803" width="1.6640625" style="298" customWidth="1"/>
    <col min="12804" max="12804" width="44.109375" style="298" customWidth="1"/>
    <col min="12805" max="12805" width="15" style="298" customWidth="1"/>
    <col min="12806" max="12806" width="1.6640625" style="298" customWidth="1"/>
    <col min="12807" max="12807" width="17.21875" style="298" customWidth="1"/>
    <col min="12808" max="12808" width="1.6640625" style="298" customWidth="1"/>
    <col min="12809" max="12809" width="12" style="298" customWidth="1"/>
    <col min="12810" max="12811" width="10.6640625" style="298" customWidth="1"/>
    <col min="12812" max="12814" width="9.21875" style="298" customWidth="1"/>
    <col min="12815" max="13056" width="9" style="298" customWidth="1"/>
    <col min="13057" max="13057" width="1.6640625" style="298" customWidth="1"/>
    <col min="13058" max="13058" width="17.21875" style="298" customWidth="1"/>
    <col min="13059" max="13059" width="1.6640625" style="298" customWidth="1"/>
    <col min="13060" max="13060" width="44.109375" style="298" customWidth="1"/>
    <col min="13061" max="13061" width="15" style="298" customWidth="1"/>
    <col min="13062" max="13062" width="1.6640625" style="298" customWidth="1"/>
    <col min="13063" max="13063" width="17.21875" style="298" customWidth="1"/>
    <col min="13064" max="13064" width="1.6640625" style="298" customWidth="1"/>
    <col min="13065" max="13065" width="12" style="298" customWidth="1"/>
    <col min="13066" max="13067" width="10.6640625" style="298" customWidth="1"/>
    <col min="13068" max="13070" width="9.21875" style="298" customWidth="1"/>
    <col min="13071" max="13312" width="9" style="298" customWidth="1"/>
    <col min="13313" max="13313" width="1.6640625" style="298" customWidth="1"/>
    <col min="13314" max="13314" width="17.21875" style="298" customWidth="1"/>
    <col min="13315" max="13315" width="1.6640625" style="298" customWidth="1"/>
    <col min="13316" max="13316" width="44.109375" style="298" customWidth="1"/>
    <col min="13317" max="13317" width="15" style="298" customWidth="1"/>
    <col min="13318" max="13318" width="1.6640625" style="298" customWidth="1"/>
    <col min="13319" max="13319" width="17.21875" style="298" customWidth="1"/>
    <col min="13320" max="13320" width="1.6640625" style="298" customWidth="1"/>
    <col min="13321" max="13321" width="12" style="298" customWidth="1"/>
    <col min="13322" max="13323" width="10.6640625" style="298" customWidth="1"/>
    <col min="13324" max="13326" width="9.21875" style="298" customWidth="1"/>
    <col min="13327" max="13568" width="9" style="298" customWidth="1"/>
    <col min="13569" max="13569" width="1.6640625" style="298" customWidth="1"/>
    <col min="13570" max="13570" width="17.21875" style="298" customWidth="1"/>
    <col min="13571" max="13571" width="1.6640625" style="298" customWidth="1"/>
    <col min="13572" max="13572" width="44.109375" style="298" customWidth="1"/>
    <col min="13573" max="13573" width="15" style="298" customWidth="1"/>
    <col min="13574" max="13574" width="1.6640625" style="298" customWidth="1"/>
    <col min="13575" max="13575" width="17.21875" style="298" customWidth="1"/>
    <col min="13576" max="13576" width="1.6640625" style="298" customWidth="1"/>
    <col min="13577" max="13577" width="12" style="298" customWidth="1"/>
    <col min="13578" max="13579" width="10.6640625" style="298" customWidth="1"/>
    <col min="13580" max="13582" width="9.21875" style="298" customWidth="1"/>
    <col min="13583" max="13824" width="9" style="298" customWidth="1"/>
    <col min="13825" max="13825" width="1.6640625" style="298" customWidth="1"/>
    <col min="13826" max="13826" width="17.21875" style="298" customWidth="1"/>
    <col min="13827" max="13827" width="1.6640625" style="298" customWidth="1"/>
    <col min="13828" max="13828" width="44.109375" style="298" customWidth="1"/>
    <col min="13829" max="13829" width="15" style="298" customWidth="1"/>
    <col min="13830" max="13830" width="1.6640625" style="298" customWidth="1"/>
    <col min="13831" max="13831" width="17.21875" style="298" customWidth="1"/>
    <col min="13832" max="13832" width="1.6640625" style="298" customWidth="1"/>
    <col min="13833" max="13833" width="12" style="298" customWidth="1"/>
    <col min="13834" max="13835" width="10.6640625" style="298" customWidth="1"/>
    <col min="13836" max="13838" width="9.21875" style="298" customWidth="1"/>
    <col min="13839" max="14080" width="9" style="298" customWidth="1"/>
    <col min="14081" max="14081" width="1.6640625" style="298" customWidth="1"/>
    <col min="14082" max="14082" width="17.21875" style="298" customWidth="1"/>
    <col min="14083" max="14083" width="1.6640625" style="298" customWidth="1"/>
    <col min="14084" max="14084" width="44.109375" style="298" customWidth="1"/>
    <col min="14085" max="14085" width="15" style="298" customWidth="1"/>
    <col min="14086" max="14086" width="1.6640625" style="298" customWidth="1"/>
    <col min="14087" max="14087" width="17.21875" style="298" customWidth="1"/>
    <col min="14088" max="14088" width="1.6640625" style="298" customWidth="1"/>
    <col min="14089" max="14089" width="12" style="298" customWidth="1"/>
    <col min="14090" max="14091" width="10.6640625" style="298" customWidth="1"/>
    <col min="14092" max="14094" width="9.21875" style="298" customWidth="1"/>
    <col min="14095" max="14336" width="9" style="298" customWidth="1"/>
    <col min="14337" max="14337" width="1.6640625" style="298" customWidth="1"/>
    <col min="14338" max="14338" width="17.21875" style="298" customWidth="1"/>
    <col min="14339" max="14339" width="1.6640625" style="298" customWidth="1"/>
    <col min="14340" max="14340" width="44.109375" style="298" customWidth="1"/>
    <col min="14341" max="14341" width="15" style="298" customWidth="1"/>
    <col min="14342" max="14342" width="1.6640625" style="298" customWidth="1"/>
    <col min="14343" max="14343" width="17.21875" style="298" customWidth="1"/>
    <col min="14344" max="14344" width="1.6640625" style="298" customWidth="1"/>
    <col min="14345" max="14345" width="12" style="298" customWidth="1"/>
    <col min="14346" max="14347" width="10.6640625" style="298" customWidth="1"/>
    <col min="14348" max="14350" width="9.21875" style="298" customWidth="1"/>
    <col min="14351" max="14592" width="9" style="298" customWidth="1"/>
    <col min="14593" max="14593" width="1.6640625" style="298" customWidth="1"/>
    <col min="14594" max="14594" width="17.21875" style="298" customWidth="1"/>
    <col min="14595" max="14595" width="1.6640625" style="298" customWidth="1"/>
    <col min="14596" max="14596" width="44.109375" style="298" customWidth="1"/>
    <col min="14597" max="14597" width="15" style="298" customWidth="1"/>
    <col min="14598" max="14598" width="1.6640625" style="298" customWidth="1"/>
    <col min="14599" max="14599" width="17.21875" style="298" customWidth="1"/>
    <col min="14600" max="14600" width="1.6640625" style="298" customWidth="1"/>
    <col min="14601" max="14601" width="12" style="298" customWidth="1"/>
    <col min="14602" max="14603" width="10.6640625" style="298" customWidth="1"/>
    <col min="14604" max="14606" width="9.21875" style="298" customWidth="1"/>
    <col min="14607" max="14848" width="9" style="298" customWidth="1"/>
    <col min="14849" max="14849" width="1.6640625" style="298" customWidth="1"/>
    <col min="14850" max="14850" width="17.21875" style="298" customWidth="1"/>
    <col min="14851" max="14851" width="1.6640625" style="298" customWidth="1"/>
    <col min="14852" max="14852" width="44.109375" style="298" customWidth="1"/>
    <col min="14853" max="14853" width="15" style="298" customWidth="1"/>
    <col min="14854" max="14854" width="1.6640625" style="298" customWidth="1"/>
    <col min="14855" max="14855" width="17.21875" style="298" customWidth="1"/>
    <col min="14856" max="14856" width="1.6640625" style="298" customWidth="1"/>
    <col min="14857" max="14857" width="12" style="298" customWidth="1"/>
    <col min="14858" max="14859" width="10.6640625" style="298" customWidth="1"/>
    <col min="14860" max="14862" width="9.21875" style="298" customWidth="1"/>
    <col min="14863" max="15104" width="9" style="298" customWidth="1"/>
    <col min="15105" max="15105" width="1.6640625" style="298" customWidth="1"/>
    <col min="15106" max="15106" width="17.21875" style="298" customWidth="1"/>
    <col min="15107" max="15107" width="1.6640625" style="298" customWidth="1"/>
    <col min="15108" max="15108" width="44.109375" style="298" customWidth="1"/>
    <col min="15109" max="15109" width="15" style="298" customWidth="1"/>
    <col min="15110" max="15110" width="1.6640625" style="298" customWidth="1"/>
    <col min="15111" max="15111" width="17.21875" style="298" customWidth="1"/>
    <col min="15112" max="15112" width="1.6640625" style="298" customWidth="1"/>
    <col min="15113" max="15113" width="12" style="298" customWidth="1"/>
    <col min="15114" max="15115" width="10.6640625" style="298" customWidth="1"/>
    <col min="15116" max="15118" width="9.21875" style="298" customWidth="1"/>
    <col min="15119" max="15360" width="9" style="298" customWidth="1"/>
    <col min="15361" max="15361" width="1.6640625" style="298" customWidth="1"/>
    <col min="15362" max="15362" width="17.21875" style="298" customWidth="1"/>
    <col min="15363" max="15363" width="1.6640625" style="298" customWidth="1"/>
    <col min="15364" max="15364" width="44.109375" style="298" customWidth="1"/>
    <col min="15365" max="15365" width="15" style="298" customWidth="1"/>
    <col min="15366" max="15366" width="1.6640625" style="298" customWidth="1"/>
    <col min="15367" max="15367" width="17.21875" style="298" customWidth="1"/>
    <col min="15368" max="15368" width="1.6640625" style="298" customWidth="1"/>
    <col min="15369" max="15369" width="12" style="298" customWidth="1"/>
    <col min="15370" max="15371" width="10.6640625" style="298" customWidth="1"/>
    <col min="15372" max="15374" width="9.21875" style="298" customWidth="1"/>
    <col min="15375" max="15616" width="9" style="298" customWidth="1"/>
    <col min="15617" max="15617" width="1.6640625" style="298" customWidth="1"/>
    <col min="15618" max="15618" width="17.21875" style="298" customWidth="1"/>
    <col min="15619" max="15619" width="1.6640625" style="298" customWidth="1"/>
    <col min="15620" max="15620" width="44.109375" style="298" customWidth="1"/>
    <col min="15621" max="15621" width="15" style="298" customWidth="1"/>
    <col min="15622" max="15622" width="1.6640625" style="298" customWidth="1"/>
    <col min="15623" max="15623" width="17.21875" style="298" customWidth="1"/>
    <col min="15624" max="15624" width="1.6640625" style="298" customWidth="1"/>
    <col min="15625" max="15625" width="12" style="298" customWidth="1"/>
    <col min="15626" max="15627" width="10.6640625" style="298" customWidth="1"/>
    <col min="15628" max="15630" width="9.21875" style="298" customWidth="1"/>
    <col min="15631" max="15872" width="9" style="298" customWidth="1"/>
    <col min="15873" max="15873" width="1.6640625" style="298" customWidth="1"/>
    <col min="15874" max="15874" width="17.21875" style="298" customWidth="1"/>
    <col min="15875" max="15875" width="1.6640625" style="298" customWidth="1"/>
    <col min="15876" max="15876" width="44.109375" style="298" customWidth="1"/>
    <col min="15877" max="15877" width="15" style="298" customWidth="1"/>
    <col min="15878" max="15878" width="1.6640625" style="298" customWidth="1"/>
    <col min="15879" max="15879" width="17.21875" style="298" customWidth="1"/>
    <col min="15880" max="15880" width="1.6640625" style="298" customWidth="1"/>
    <col min="15881" max="15881" width="12" style="298" customWidth="1"/>
    <col min="15882" max="15883" width="10.6640625" style="298" customWidth="1"/>
    <col min="15884" max="15886" width="9.21875" style="298" customWidth="1"/>
    <col min="15887" max="16128" width="9" style="298" customWidth="1"/>
    <col min="16129" max="16129" width="1.6640625" style="298" customWidth="1"/>
    <col min="16130" max="16130" width="17.21875" style="298" customWidth="1"/>
    <col min="16131" max="16131" width="1.6640625" style="298" customWidth="1"/>
    <col min="16132" max="16132" width="44.109375" style="298" customWidth="1"/>
    <col min="16133" max="16133" width="15" style="298" customWidth="1"/>
    <col min="16134" max="16134" width="1.6640625" style="298" customWidth="1"/>
    <col min="16135" max="16135" width="17.21875" style="298" customWidth="1"/>
    <col min="16136" max="16136" width="1.6640625" style="298" customWidth="1"/>
    <col min="16137" max="16137" width="12" style="298" customWidth="1"/>
    <col min="16138" max="16139" width="10.6640625" style="298" customWidth="1"/>
    <col min="16140" max="16142" width="9.21875" style="298" customWidth="1"/>
    <col min="16143" max="16384" width="9" style="298" customWidth="1"/>
  </cols>
  <sheetData>
    <row r="1" spans="1:17" ht="15" customHeight="1">
      <c r="B1" s="298" t="s">
        <v>1257</v>
      </c>
      <c r="J1" s="325"/>
      <c r="K1" s="325"/>
      <c r="L1" s="325"/>
      <c r="M1" s="325"/>
      <c r="N1" s="325"/>
      <c r="O1" s="325"/>
    </row>
    <row r="2" spans="1:17" ht="18" customHeight="1">
      <c r="I2" s="121" t="s">
        <v>27</v>
      </c>
      <c r="J2" s="109" t="s">
        <v>1248</v>
      </c>
      <c r="K2" s="109" t="str">
        <f>基本データ!D21</f>
        <v xml:space="preserve">
山田　花子</v>
      </c>
      <c r="L2" s="109"/>
      <c r="M2" s="109" t="s">
        <v>1237</v>
      </c>
      <c r="N2" s="109" t="str">
        <f>基本データ!D17</f>
        <v xml:space="preserve">
029-826-1111</v>
      </c>
      <c r="O2" s="151"/>
      <c r="Q2" s="329"/>
    </row>
    <row r="3" spans="1:17" ht="18" customHeight="1">
      <c r="I3" s="122" t="s">
        <v>122</v>
      </c>
      <c r="J3" s="110" t="s">
        <v>1248</v>
      </c>
      <c r="K3" s="110" t="str">
        <f>基本データ!D22</f>
        <v xml:space="preserve">
鈴木　一郎</v>
      </c>
      <c r="L3" s="110"/>
      <c r="M3" s="110" t="s">
        <v>1237</v>
      </c>
      <c r="N3" s="110" t="str">
        <f>基本データ!D17</f>
        <v xml:space="preserve">
029-826-1111</v>
      </c>
      <c r="O3" s="152"/>
    </row>
    <row r="4" spans="1:17" ht="18" customHeight="1"/>
    <row r="5" spans="1:17" ht="18" customHeight="1">
      <c r="H5" s="303"/>
      <c r="L5" s="328">
        <f>基本データ!D25</f>
        <v>45790</v>
      </c>
      <c r="M5" s="328"/>
      <c r="N5" s="328"/>
      <c r="O5" s="328"/>
    </row>
    <row r="6" spans="1:17" ht="18" customHeight="1">
      <c r="B6" s="303"/>
      <c r="C6" s="303"/>
      <c r="D6" s="303"/>
      <c r="E6" s="303"/>
      <c r="F6" s="303"/>
      <c r="G6" s="303"/>
      <c r="H6" s="303"/>
      <c r="I6" s="303"/>
      <c r="J6" s="310"/>
      <c r="K6" s="310"/>
      <c r="L6" s="310"/>
      <c r="M6" s="310"/>
      <c r="N6" s="310"/>
      <c r="O6" s="310"/>
    </row>
    <row r="7" spans="1:17" ht="18" customHeight="1">
      <c r="A7" s="87" t="s">
        <v>468</v>
      </c>
      <c r="B7" s="87"/>
      <c r="C7" s="87"/>
      <c r="D7" s="87"/>
      <c r="E7" s="87"/>
      <c r="F7" s="87"/>
      <c r="G7" s="87"/>
      <c r="H7" s="87"/>
      <c r="I7" s="87"/>
      <c r="J7" s="87"/>
      <c r="K7" s="87"/>
      <c r="L7" s="87"/>
      <c r="M7" s="87"/>
      <c r="N7" s="87"/>
      <c r="O7" s="87"/>
      <c r="P7" s="153" t="s">
        <v>1251</v>
      </c>
    </row>
    <row r="8" spans="1:17" ht="18" customHeight="1">
      <c r="A8" s="299" t="s">
        <v>60</v>
      </c>
      <c r="B8" s="299"/>
      <c r="C8" s="299"/>
      <c r="D8" s="299"/>
      <c r="E8" s="299"/>
      <c r="F8" s="299"/>
      <c r="G8" s="299"/>
      <c r="H8" s="299"/>
      <c r="I8" s="299"/>
      <c r="J8" s="299"/>
      <c r="K8" s="299"/>
      <c r="L8" s="299"/>
      <c r="M8" s="299"/>
      <c r="N8" s="299"/>
      <c r="O8" s="299"/>
    </row>
    <row r="9" spans="1:17" ht="18" customHeight="1">
      <c r="B9" s="303"/>
      <c r="C9" s="303"/>
      <c r="D9" s="303"/>
      <c r="E9" s="303"/>
      <c r="F9" s="303"/>
      <c r="G9" s="303"/>
      <c r="J9" s="310"/>
      <c r="K9" s="310"/>
      <c r="L9" s="310"/>
      <c r="M9" s="310"/>
      <c r="N9" s="310"/>
      <c r="O9" s="310"/>
    </row>
    <row r="10" spans="1:17" ht="18" customHeight="1">
      <c r="B10" s="303" t="s">
        <v>427</v>
      </c>
      <c r="C10" s="303"/>
      <c r="D10" s="303"/>
      <c r="E10" s="303"/>
      <c r="F10" s="303"/>
      <c r="G10" s="303"/>
      <c r="H10" s="303"/>
      <c r="I10" s="303"/>
      <c r="J10" s="310"/>
      <c r="K10" s="310"/>
      <c r="L10" s="310"/>
      <c r="M10" s="310"/>
      <c r="N10" s="310"/>
      <c r="O10" s="310"/>
    </row>
    <row r="11" spans="1:17" ht="18" customHeight="1">
      <c r="B11" s="303"/>
      <c r="C11" s="303"/>
      <c r="D11" s="303"/>
      <c r="E11" s="303"/>
      <c r="G11" s="310"/>
      <c r="H11" s="215"/>
      <c r="I11" s="215"/>
      <c r="J11" s="310"/>
      <c r="K11" s="310"/>
      <c r="L11" s="310"/>
      <c r="M11" s="310"/>
      <c r="N11" s="310"/>
      <c r="O11" s="310"/>
    </row>
    <row r="12" spans="1:17" ht="18" customHeight="1">
      <c r="B12" s="303"/>
      <c r="C12" s="303"/>
      <c r="D12" s="303"/>
      <c r="E12" s="303"/>
      <c r="F12" s="303"/>
      <c r="G12" s="303"/>
      <c r="H12" s="303"/>
      <c r="I12" s="303"/>
      <c r="J12" s="310"/>
      <c r="K12" s="310"/>
      <c r="L12" s="310"/>
      <c r="M12" s="310"/>
      <c r="N12" s="310"/>
      <c r="O12" s="310"/>
    </row>
    <row r="13" spans="1:17" ht="18" customHeight="1">
      <c r="B13" s="303"/>
      <c r="C13" s="303"/>
      <c r="D13" s="303"/>
      <c r="E13" s="303"/>
      <c r="G13" s="309" t="s">
        <v>1259</v>
      </c>
      <c r="H13" s="303"/>
      <c r="I13" s="303" t="str">
        <f>基本データ!D14</f>
        <v xml:space="preserve">
土浦市大和町○○番○号</v>
      </c>
      <c r="J13" s="310"/>
      <c r="K13" s="310"/>
      <c r="L13" s="310"/>
      <c r="M13" s="310"/>
      <c r="N13" s="310"/>
      <c r="O13" s="310"/>
    </row>
    <row r="14" spans="1:17" ht="18" customHeight="1">
      <c r="B14" s="303"/>
      <c r="C14" s="303"/>
      <c r="E14" s="309" t="s">
        <v>315</v>
      </c>
      <c r="G14" s="309" t="s">
        <v>162</v>
      </c>
      <c r="H14" s="303"/>
      <c r="I14" s="303" t="str">
        <f>基本データ!D15</f>
        <v>○○○○　(株)</v>
      </c>
      <c r="J14" s="310"/>
      <c r="K14" s="310"/>
      <c r="L14" s="310"/>
      <c r="M14" s="310"/>
      <c r="N14" s="310"/>
      <c r="O14" s="310"/>
    </row>
    <row r="15" spans="1:17" ht="18" customHeight="1">
      <c r="B15" s="303"/>
      <c r="C15" s="303"/>
      <c r="D15" s="303"/>
      <c r="E15" s="303"/>
      <c r="G15" s="309" t="s">
        <v>1045</v>
      </c>
      <c r="H15" s="303"/>
      <c r="I15" s="303" t="str">
        <f>基本データ!D18</f>
        <v xml:space="preserve">
代表取締役　土浦　太郎</v>
      </c>
      <c r="O15" s="156"/>
    </row>
    <row r="16" spans="1:17" ht="18" customHeight="1">
      <c r="B16" s="303"/>
      <c r="C16" s="303"/>
      <c r="D16" s="303"/>
      <c r="E16" s="303"/>
      <c r="G16" s="309"/>
      <c r="H16" s="303"/>
      <c r="I16" s="303"/>
      <c r="O16" s="85"/>
    </row>
    <row r="17" spans="1:15" ht="25.05" customHeight="1">
      <c r="B17" s="168" t="s">
        <v>1192</v>
      </c>
      <c r="C17" s="303"/>
      <c r="D17" s="303"/>
      <c r="E17" s="303"/>
      <c r="F17" s="303"/>
      <c r="G17" s="303"/>
      <c r="H17" s="303"/>
      <c r="I17" s="303"/>
      <c r="J17" s="310"/>
      <c r="K17" s="310"/>
      <c r="L17" s="310"/>
      <c r="M17" s="310"/>
      <c r="N17" s="310"/>
      <c r="O17" s="310"/>
    </row>
    <row r="18" spans="1:15" ht="25.05" customHeight="1">
      <c r="A18" s="300"/>
      <c r="B18" s="93" t="s">
        <v>395</v>
      </c>
      <c r="C18" s="138"/>
      <c r="D18" s="99" t="str">
        <f>基本データ!D4</f>
        <v>土下維工　第○○号</v>
      </c>
      <c r="E18" s="136"/>
      <c r="F18" s="136"/>
      <c r="G18" s="319"/>
      <c r="H18" s="319"/>
      <c r="I18" s="319"/>
      <c r="J18" s="319"/>
      <c r="K18" s="319"/>
      <c r="L18" s="319"/>
      <c r="M18" s="319"/>
      <c r="N18" s="319"/>
      <c r="O18" s="313"/>
    </row>
    <row r="19" spans="1:15" ht="25.05" customHeight="1">
      <c r="A19" s="301"/>
      <c r="B19" s="94" t="s">
        <v>487</v>
      </c>
      <c r="C19" s="139"/>
      <c r="D19" s="100" t="str">
        <f>基本データ!D5</f>
        <v>○○○○○○○○○○○○○○○○○○○○○○○○○○○○○○○○○工事</v>
      </c>
      <c r="E19" s="310"/>
      <c r="F19" s="316"/>
      <c r="G19" s="316"/>
      <c r="H19" s="316"/>
      <c r="I19" s="316"/>
      <c r="J19" s="316"/>
      <c r="K19" s="316"/>
      <c r="L19" s="316"/>
      <c r="M19" s="316"/>
      <c r="N19" s="316"/>
      <c r="O19" s="322"/>
    </row>
    <row r="20" spans="1:15" ht="25.05" customHeight="1">
      <c r="A20" s="300"/>
      <c r="B20" s="93" t="s">
        <v>456</v>
      </c>
      <c r="C20" s="304"/>
      <c r="D20" s="121" t="str">
        <f>基本データ!D6</f>
        <v xml:space="preserve">
土浦市　田中町　地内</v>
      </c>
      <c r="E20" s="151"/>
      <c r="F20" s="300"/>
      <c r="G20" s="93" t="s">
        <v>96</v>
      </c>
      <c r="H20" s="313"/>
      <c r="I20" s="323">
        <f>基本データ!D23</f>
        <v>283200000</v>
      </c>
      <c r="J20" s="326"/>
      <c r="K20" s="326"/>
      <c r="L20" s="326"/>
      <c r="M20" s="326"/>
      <c r="N20" s="326"/>
      <c r="O20" s="151" t="s">
        <v>320</v>
      </c>
    </row>
    <row r="21" spans="1:15" ht="25.05" customHeight="1">
      <c r="A21" s="301"/>
      <c r="B21" s="95"/>
      <c r="C21" s="139"/>
      <c r="D21" s="122"/>
      <c r="E21" s="152"/>
      <c r="F21" s="302"/>
      <c r="G21" s="95"/>
      <c r="H21" s="322"/>
      <c r="I21" s="324"/>
      <c r="J21" s="327"/>
      <c r="K21" s="327"/>
      <c r="L21" s="327"/>
      <c r="M21" s="327"/>
      <c r="N21" s="327"/>
      <c r="O21" s="152"/>
    </row>
    <row r="22" spans="1:15" ht="25.05" customHeight="1">
      <c r="A22" s="300"/>
      <c r="B22" s="93" t="s">
        <v>438</v>
      </c>
      <c r="C22" s="304"/>
      <c r="D22" s="305">
        <f>基本データ!D25</f>
        <v>45790</v>
      </c>
      <c r="E22" s="311"/>
      <c r="F22" s="300"/>
      <c r="G22" s="93" t="s">
        <v>526</v>
      </c>
      <c r="H22" s="313"/>
      <c r="I22" s="121" t="str">
        <f>基本データ!D19</f>
        <v xml:space="preserve">
土浦　二郎</v>
      </c>
      <c r="J22" s="109"/>
      <c r="K22" s="109"/>
      <c r="L22" s="109"/>
      <c r="M22" s="109"/>
      <c r="N22" s="109"/>
      <c r="O22" s="151"/>
    </row>
    <row r="23" spans="1:15" ht="25.05" customHeight="1">
      <c r="A23" s="301"/>
      <c r="B23" s="95"/>
      <c r="C23" s="139"/>
      <c r="D23" s="306"/>
      <c r="E23" s="312"/>
      <c r="F23" s="302"/>
      <c r="G23" s="95"/>
      <c r="H23" s="322"/>
      <c r="I23" s="122"/>
      <c r="J23" s="110"/>
      <c r="K23" s="110"/>
      <c r="L23" s="110"/>
      <c r="M23" s="110"/>
      <c r="N23" s="110"/>
      <c r="O23" s="152"/>
    </row>
    <row r="24" spans="1:15" ht="25.05" customHeight="1">
      <c r="A24" s="300"/>
      <c r="B24" s="94"/>
      <c r="C24" s="304"/>
      <c r="D24" s="307" t="str">
        <f>"自　　　"&amp;TEXT(基本データ!D7,"ggge年ｍ月ｄ日")</f>
        <v xml:space="preserve">
自　　　令和7年5月14日</v>
      </c>
      <c r="E24" s="313"/>
      <c r="F24" s="300"/>
      <c r="G24" s="320" t="s">
        <v>458</v>
      </c>
      <c r="H24" s="138"/>
      <c r="I24" s="121" t="str">
        <f>基本データ!D20</f>
        <v xml:space="preserve">
土浦　三郎</v>
      </c>
      <c r="J24" s="109"/>
      <c r="K24" s="109"/>
      <c r="L24" s="109"/>
      <c r="M24" s="109"/>
      <c r="N24" s="109"/>
      <c r="O24" s="151"/>
    </row>
    <row r="25" spans="1:15" ht="25.05" customHeight="1">
      <c r="A25" s="301"/>
      <c r="B25" s="94" t="s">
        <v>397</v>
      </c>
      <c r="C25" s="304"/>
      <c r="D25" s="308"/>
      <c r="E25" s="314" t="str">
        <f>基本データ!D9&amp;"　日間"</f>
        <v xml:space="preserve">
306　日間</v>
      </c>
      <c r="F25" s="317"/>
      <c r="G25" s="94"/>
      <c r="H25" s="304"/>
      <c r="I25" s="155"/>
      <c r="J25" s="156"/>
      <c r="K25" s="156"/>
      <c r="L25" s="156"/>
      <c r="M25" s="156"/>
      <c r="N25" s="156"/>
      <c r="O25" s="157"/>
    </row>
    <row r="26" spans="1:15" ht="25.05" customHeight="1">
      <c r="A26" s="302"/>
      <c r="B26" s="95"/>
      <c r="C26" s="139"/>
      <c r="D26" s="239" t="str">
        <f>"至　　　"&amp;TEXT(基本データ!D8,"ggge年ｍ月ｄ日")</f>
        <v xml:space="preserve">
至　　　令和8年3月15日</v>
      </c>
      <c r="E26" s="315"/>
      <c r="F26" s="318"/>
      <c r="G26" s="321" t="s">
        <v>529</v>
      </c>
      <c r="H26" s="139"/>
      <c r="I26" s="122"/>
      <c r="J26" s="110"/>
      <c r="K26" s="110"/>
      <c r="L26" s="110"/>
      <c r="M26" s="110"/>
      <c r="N26" s="110"/>
      <c r="O26" s="152"/>
    </row>
    <row r="27" spans="1:15" ht="30" customHeight="1"/>
  </sheetData>
  <mergeCells count="17">
    <mergeCell ref="K2:L2"/>
    <mergeCell ref="N2:O2"/>
    <mergeCell ref="K3:L3"/>
    <mergeCell ref="N3:O3"/>
    <mergeCell ref="L5:O5"/>
    <mergeCell ref="A7:O7"/>
    <mergeCell ref="A8:O8"/>
    <mergeCell ref="B20:B21"/>
    <mergeCell ref="D20:E21"/>
    <mergeCell ref="G20:G21"/>
    <mergeCell ref="I20:M21"/>
    <mergeCell ref="O20:O21"/>
    <mergeCell ref="B22:B23"/>
    <mergeCell ref="D22:E23"/>
    <mergeCell ref="G22:G23"/>
    <mergeCell ref="I22:O23"/>
    <mergeCell ref="I24:O26"/>
  </mergeCells>
  <phoneticPr fontId="12"/>
  <printOptions horizontalCentered="1" verticalCentered="1"/>
  <pageMargins left="0.59055118110236227" right="0.39370078740157483" top="0.78740157480314943" bottom="0.59055118110236227" header="0.51181102362204722" footer="0.51181102362204722"/>
  <pageSetup paperSize="9" fitToWidth="1" fitToHeight="1" orientation="landscape" usePrinterDefaults="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Sheet10">
    <tabColor rgb="FFFFFF00"/>
  </sheetPr>
  <dimension ref="A1:N14"/>
  <sheetViews>
    <sheetView view="pageBreakPreview" zoomScale="80" zoomScaleNormal="75" zoomScaleSheetLayoutView="80" workbookViewId="0">
      <selection activeCell="F3" sqref="F3"/>
    </sheetView>
  </sheetViews>
  <sheetFormatPr defaultRowHeight="13.2"/>
  <cols>
    <col min="1" max="1" width="16.88671875" style="168" customWidth="1"/>
    <col min="2" max="2" width="31.6640625" style="168" customWidth="1"/>
    <col min="3" max="3" width="43.21875" style="168" customWidth="1"/>
    <col min="4" max="4" width="13.44140625" style="168" customWidth="1"/>
    <col min="5" max="5" width="24.44140625" style="168" customWidth="1"/>
    <col min="6" max="6" width="8.77734375" style="168" customWidth="1"/>
    <col min="7" max="256" width="9" style="168" customWidth="1"/>
    <col min="257" max="257" width="16.88671875" style="168" customWidth="1"/>
    <col min="258" max="258" width="31.6640625" style="168" customWidth="1"/>
    <col min="259" max="259" width="43.21875" style="168" customWidth="1"/>
    <col min="260" max="260" width="13.44140625" style="168" customWidth="1"/>
    <col min="261" max="261" width="24.44140625" style="168" customWidth="1"/>
    <col min="262" max="262" width="8.77734375" style="168" customWidth="1"/>
    <col min="263" max="512" width="9" style="168" customWidth="1"/>
    <col min="513" max="513" width="16.88671875" style="168" customWidth="1"/>
    <col min="514" max="514" width="31.6640625" style="168" customWidth="1"/>
    <col min="515" max="515" width="43.21875" style="168" customWidth="1"/>
    <col min="516" max="516" width="13.44140625" style="168" customWidth="1"/>
    <col min="517" max="517" width="24.44140625" style="168" customWidth="1"/>
    <col min="518" max="518" width="8.77734375" style="168" customWidth="1"/>
    <col min="519" max="768" width="9" style="168" customWidth="1"/>
    <col min="769" max="769" width="16.88671875" style="168" customWidth="1"/>
    <col min="770" max="770" width="31.6640625" style="168" customWidth="1"/>
    <col min="771" max="771" width="43.21875" style="168" customWidth="1"/>
    <col min="772" max="772" width="13.44140625" style="168" customWidth="1"/>
    <col min="773" max="773" width="24.44140625" style="168" customWidth="1"/>
    <col min="774" max="774" width="8.77734375" style="168" customWidth="1"/>
    <col min="775" max="1024" width="9" style="168" customWidth="1"/>
    <col min="1025" max="1025" width="16.88671875" style="168" customWidth="1"/>
    <col min="1026" max="1026" width="31.6640625" style="168" customWidth="1"/>
    <col min="1027" max="1027" width="43.21875" style="168" customWidth="1"/>
    <col min="1028" max="1028" width="13.44140625" style="168" customWidth="1"/>
    <col min="1029" max="1029" width="24.44140625" style="168" customWidth="1"/>
    <col min="1030" max="1030" width="8.77734375" style="168" customWidth="1"/>
    <col min="1031" max="1280" width="9" style="168" customWidth="1"/>
    <col min="1281" max="1281" width="16.88671875" style="168" customWidth="1"/>
    <col min="1282" max="1282" width="31.6640625" style="168" customWidth="1"/>
    <col min="1283" max="1283" width="43.21875" style="168" customWidth="1"/>
    <col min="1284" max="1284" width="13.44140625" style="168" customWidth="1"/>
    <col min="1285" max="1285" width="24.44140625" style="168" customWidth="1"/>
    <col min="1286" max="1286" width="8.77734375" style="168" customWidth="1"/>
    <col min="1287" max="1536" width="9" style="168" customWidth="1"/>
    <col min="1537" max="1537" width="16.88671875" style="168" customWidth="1"/>
    <col min="1538" max="1538" width="31.6640625" style="168" customWidth="1"/>
    <col min="1539" max="1539" width="43.21875" style="168" customWidth="1"/>
    <col min="1540" max="1540" width="13.44140625" style="168" customWidth="1"/>
    <col min="1541" max="1541" width="24.44140625" style="168" customWidth="1"/>
    <col min="1542" max="1542" width="8.77734375" style="168" customWidth="1"/>
    <col min="1543" max="1792" width="9" style="168" customWidth="1"/>
    <col min="1793" max="1793" width="16.88671875" style="168" customWidth="1"/>
    <col min="1794" max="1794" width="31.6640625" style="168" customWidth="1"/>
    <col min="1795" max="1795" width="43.21875" style="168" customWidth="1"/>
    <col min="1796" max="1796" width="13.44140625" style="168" customWidth="1"/>
    <col min="1797" max="1797" width="24.44140625" style="168" customWidth="1"/>
    <col min="1798" max="1798" width="8.77734375" style="168" customWidth="1"/>
    <col min="1799" max="2048" width="9" style="168" customWidth="1"/>
    <col min="2049" max="2049" width="16.88671875" style="168" customWidth="1"/>
    <col min="2050" max="2050" width="31.6640625" style="168" customWidth="1"/>
    <col min="2051" max="2051" width="43.21875" style="168" customWidth="1"/>
    <col min="2052" max="2052" width="13.44140625" style="168" customWidth="1"/>
    <col min="2053" max="2053" width="24.44140625" style="168" customWidth="1"/>
    <col min="2054" max="2054" width="8.77734375" style="168" customWidth="1"/>
    <col min="2055" max="2304" width="9" style="168" customWidth="1"/>
    <col min="2305" max="2305" width="16.88671875" style="168" customWidth="1"/>
    <col min="2306" max="2306" width="31.6640625" style="168" customWidth="1"/>
    <col min="2307" max="2307" width="43.21875" style="168" customWidth="1"/>
    <col min="2308" max="2308" width="13.44140625" style="168" customWidth="1"/>
    <col min="2309" max="2309" width="24.44140625" style="168" customWidth="1"/>
    <col min="2310" max="2310" width="8.77734375" style="168" customWidth="1"/>
    <col min="2311" max="2560" width="9" style="168" customWidth="1"/>
    <col min="2561" max="2561" width="16.88671875" style="168" customWidth="1"/>
    <col min="2562" max="2562" width="31.6640625" style="168" customWidth="1"/>
    <col min="2563" max="2563" width="43.21875" style="168" customWidth="1"/>
    <col min="2564" max="2564" width="13.44140625" style="168" customWidth="1"/>
    <col min="2565" max="2565" width="24.44140625" style="168" customWidth="1"/>
    <col min="2566" max="2566" width="8.77734375" style="168" customWidth="1"/>
    <col min="2567" max="2816" width="9" style="168" customWidth="1"/>
    <col min="2817" max="2817" width="16.88671875" style="168" customWidth="1"/>
    <col min="2818" max="2818" width="31.6640625" style="168" customWidth="1"/>
    <col min="2819" max="2819" width="43.21875" style="168" customWidth="1"/>
    <col min="2820" max="2820" width="13.44140625" style="168" customWidth="1"/>
    <col min="2821" max="2821" width="24.44140625" style="168" customWidth="1"/>
    <col min="2822" max="2822" width="8.77734375" style="168" customWidth="1"/>
    <col min="2823" max="3072" width="9" style="168" customWidth="1"/>
    <col min="3073" max="3073" width="16.88671875" style="168" customWidth="1"/>
    <col min="3074" max="3074" width="31.6640625" style="168" customWidth="1"/>
    <col min="3075" max="3075" width="43.21875" style="168" customWidth="1"/>
    <col min="3076" max="3076" width="13.44140625" style="168" customWidth="1"/>
    <col min="3077" max="3077" width="24.44140625" style="168" customWidth="1"/>
    <col min="3078" max="3078" width="8.77734375" style="168" customWidth="1"/>
    <col min="3079" max="3328" width="9" style="168" customWidth="1"/>
    <col min="3329" max="3329" width="16.88671875" style="168" customWidth="1"/>
    <col min="3330" max="3330" width="31.6640625" style="168" customWidth="1"/>
    <col min="3331" max="3331" width="43.21875" style="168" customWidth="1"/>
    <col min="3332" max="3332" width="13.44140625" style="168" customWidth="1"/>
    <col min="3333" max="3333" width="24.44140625" style="168" customWidth="1"/>
    <col min="3334" max="3334" width="8.77734375" style="168" customWidth="1"/>
    <col min="3335" max="3584" width="9" style="168" customWidth="1"/>
    <col min="3585" max="3585" width="16.88671875" style="168" customWidth="1"/>
    <col min="3586" max="3586" width="31.6640625" style="168" customWidth="1"/>
    <col min="3587" max="3587" width="43.21875" style="168" customWidth="1"/>
    <col min="3588" max="3588" width="13.44140625" style="168" customWidth="1"/>
    <col min="3589" max="3589" width="24.44140625" style="168" customWidth="1"/>
    <col min="3590" max="3590" width="8.77734375" style="168" customWidth="1"/>
    <col min="3591" max="3840" width="9" style="168" customWidth="1"/>
    <col min="3841" max="3841" width="16.88671875" style="168" customWidth="1"/>
    <col min="3842" max="3842" width="31.6640625" style="168" customWidth="1"/>
    <col min="3843" max="3843" width="43.21875" style="168" customWidth="1"/>
    <col min="3844" max="3844" width="13.44140625" style="168" customWidth="1"/>
    <col min="3845" max="3845" width="24.44140625" style="168" customWidth="1"/>
    <col min="3846" max="3846" width="8.77734375" style="168" customWidth="1"/>
    <col min="3847" max="4096" width="9" style="168" customWidth="1"/>
    <col min="4097" max="4097" width="16.88671875" style="168" customWidth="1"/>
    <col min="4098" max="4098" width="31.6640625" style="168" customWidth="1"/>
    <col min="4099" max="4099" width="43.21875" style="168" customWidth="1"/>
    <col min="4100" max="4100" width="13.44140625" style="168" customWidth="1"/>
    <col min="4101" max="4101" width="24.44140625" style="168" customWidth="1"/>
    <col min="4102" max="4102" width="8.77734375" style="168" customWidth="1"/>
    <col min="4103" max="4352" width="9" style="168" customWidth="1"/>
    <col min="4353" max="4353" width="16.88671875" style="168" customWidth="1"/>
    <col min="4354" max="4354" width="31.6640625" style="168" customWidth="1"/>
    <col min="4355" max="4355" width="43.21875" style="168" customWidth="1"/>
    <col min="4356" max="4356" width="13.44140625" style="168" customWidth="1"/>
    <col min="4357" max="4357" width="24.44140625" style="168" customWidth="1"/>
    <col min="4358" max="4358" width="8.77734375" style="168" customWidth="1"/>
    <col min="4359" max="4608" width="9" style="168" customWidth="1"/>
    <col min="4609" max="4609" width="16.88671875" style="168" customWidth="1"/>
    <col min="4610" max="4610" width="31.6640625" style="168" customWidth="1"/>
    <col min="4611" max="4611" width="43.21875" style="168" customWidth="1"/>
    <col min="4612" max="4612" width="13.44140625" style="168" customWidth="1"/>
    <col min="4613" max="4613" width="24.44140625" style="168" customWidth="1"/>
    <col min="4614" max="4614" width="8.77734375" style="168" customWidth="1"/>
    <col min="4615" max="4864" width="9" style="168" customWidth="1"/>
    <col min="4865" max="4865" width="16.88671875" style="168" customWidth="1"/>
    <col min="4866" max="4866" width="31.6640625" style="168" customWidth="1"/>
    <col min="4867" max="4867" width="43.21875" style="168" customWidth="1"/>
    <col min="4868" max="4868" width="13.44140625" style="168" customWidth="1"/>
    <col min="4869" max="4869" width="24.44140625" style="168" customWidth="1"/>
    <col min="4870" max="4870" width="8.77734375" style="168" customWidth="1"/>
    <col min="4871" max="5120" width="9" style="168" customWidth="1"/>
    <col min="5121" max="5121" width="16.88671875" style="168" customWidth="1"/>
    <col min="5122" max="5122" width="31.6640625" style="168" customWidth="1"/>
    <col min="5123" max="5123" width="43.21875" style="168" customWidth="1"/>
    <col min="5124" max="5124" width="13.44140625" style="168" customWidth="1"/>
    <col min="5125" max="5125" width="24.44140625" style="168" customWidth="1"/>
    <col min="5126" max="5126" width="8.77734375" style="168" customWidth="1"/>
    <col min="5127" max="5376" width="9" style="168" customWidth="1"/>
    <col min="5377" max="5377" width="16.88671875" style="168" customWidth="1"/>
    <col min="5378" max="5378" width="31.6640625" style="168" customWidth="1"/>
    <col min="5379" max="5379" width="43.21875" style="168" customWidth="1"/>
    <col min="5380" max="5380" width="13.44140625" style="168" customWidth="1"/>
    <col min="5381" max="5381" width="24.44140625" style="168" customWidth="1"/>
    <col min="5382" max="5382" width="8.77734375" style="168" customWidth="1"/>
    <col min="5383" max="5632" width="9" style="168" customWidth="1"/>
    <col min="5633" max="5633" width="16.88671875" style="168" customWidth="1"/>
    <col min="5634" max="5634" width="31.6640625" style="168" customWidth="1"/>
    <col min="5635" max="5635" width="43.21875" style="168" customWidth="1"/>
    <col min="5636" max="5636" width="13.44140625" style="168" customWidth="1"/>
    <col min="5637" max="5637" width="24.44140625" style="168" customWidth="1"/>
    <col min="5638" max="5638" width="8.77734375" style="168" customWidth="1"/>
    <col min="5639" max="5888" width="9" style="168" customWidth="1"/>
    <col min="5889" max="5889" width="16.88671875" style="168" customWidth="1"/>
    <col min="5890" max="5890" width="31.6640625" style="168" customWidth="1"/>
    <col min="5891" max="5891" width="43.21875" style="168" customWidth="1"/>
    <col min="5892" max="5892" width="13.44140625" style="168" customWidth="1"/>
    <col min="5893" max="5893" width="24.44140625" style="168" customWidth="1"/>
    <col min="5894" max="5894" width="8.77734375" style="168" customWidth="1"/>
    <col min="5895" max="6144" width="9" style="168" customWidth="1"/>
    <col min="6145" max="6145" width="16.88671875" style="168" customWidth="1"/>
    <col min="6146" max="6146" width="31.6640625" style="168" customWidth="1"/>
    <col min="6147" max="6147" width="43.21875" style="168" customWidth="1"/>
    <col min="6148" max="6148" width="13.44140625" style="168" customWidth="1"/>
    <col min="6149" max="6149" width="24.44140625" style="168" customWidth="1"/>
    <col min="6150" max="6150" width="8.77734375" style="168" customWidth="1"/>
    <col min="6151" max="6400" width="9" style="168" customWidth="1"/>
    <col min="6401" max="6401" width="16.88671875" style="168" customWidth="1"/>
    <col min="6402" max="6402" width="31.6640625" style="168" customWidth="1"/>
    <col min="6403" max="6403" width="43.21875" style="168" customWidth="1"/>
    <col min="6404" max="6404" width="13.44140625" style="168" customWidth="1"/>
    <col min="6405" max="6405" width="24.44140625" style="168" customWidth="1"/>
    <col min="6406" max="6406" width="8.77734375" style="168" customWidth="1"/>
    <col min="6407" max="6656" width="9" style="168" customWidth="1"/>
    <col min="6657" max="6657" width="16.88671875" style="168" customWidth="1"/>
    <col min="6658" max="6658" width="31.6640625" style="168" customWidth="1"/>
    <col min="6659" max="6659" width="43.21875" style="168" customWidth="1"/>
    <col min="6660" max="6660" width="13.44140625" style="168" customWidth="1"/>
    <col min="6661" max="6661" width="24.44140625" style="168" customWidth="1"/>
    <col min="6662" max="6662" width="8.77734375" style="168" customWidth="1"/>
    <col min="6663" max="6912" width="9" style="168" customWidth="1"/>
    <col min="6913" max="6913" width="16.88671875" style="168" customWidth="1"/>
    <col min="6914" max="6914" width="31.6640625" style="168" customWidth="1"/>
    <col min="6915" max="6915" width="43.21875" style="168" customWidth="1"/>
    <col min="6916" max="6916" width="13.44140625" style="168" customWidth="1"/>
    <col min="6917" max="6917" width="24.44140625" style="168" customWidth="1"/>
    <col min="6918" max="6918" width="8.77734375" style="168" customWidth="1"/>
    <col min="6919" max="7168" width="9" style="168" customWidth="1"/>
    <col min="7169" max="7169" width="16.88671875" style="168" customWidth="1"/>
    <col min="7170" max="7170" width="31.6640625" style="168" customWidth="1"/>
    <col min="7171" max="7171" width="43.21875" style="168" customWidth="1"/>
    <col min="7172" max="7172" width="13.44140625" style="168" customWidth="1"/>
    <col min="7173" max="7173" width="24.44140625" style="168" customWidth="1"/>
    <col min="7174" max="7174" width="8.77734375" style="168" customWidth="1"/>
    <col min="7175" max="7424" width="9" style="168" customWidth="1"/>
    <col min="7425" max="7425" width="16.88671875" style="168" customWidth="1"/>
    <col min="7426" max="7426" width="31.6640625" style="168" customWidth="1"/>
    <col min="7427" max="7427" width="43.21875" style="168" customWidth="1"/>
    <col min="7428" max="7428" width="13.44140625" style="168" customWidth="1"/>
    <col min="7429" max="7429" width="24.44140625" style="168" customWidth="1"/>
    <col min="7430" max="7430" width="8.77734375" style="168" customWidth="1"/>
    <col min="7431" max="7680" width="9" style="168" customWidth="1"/>
    <col min="7681" max="7681" width="16.88671875" style="168" customWidth="1"/>
    <col min="7682" max="7682" width="31.6640625" style="168" customWidth="1"/>
    <col min="7683" max="7683" width="43.21875" style="168" customWidth="1"/>
    <col min="7684" max="7684" width="13.44140625" style="168" customWidth="1"/>
    <col min="7685" max="7685" width="24.44140625" style="168" customWidth="1"/>
    <col min="7686" max="7686" width="8.77734375" style="168" customWidth="1"/>
    <col min="7687" max="7936" width="9" style="168" customWidth="1"/>
    <col min="7937" max="7937" width="16.88671875" style="168" customWidth="1"/>
    <col min="7938" max="7938" width="31.6640625" style="168" customWidth="1"/>
    <col min="7939" max="7939" width="43.21875" style="168" customWidth="1"/>
    <col min="7940" max="7940" width="13.44140625" style="168" customWidth="1"/>
    <col min="7941" max="7941" width="24.44140625" style="168" customWidth="1"/>
    <col min="7942" max="7942" width="8.77734375" style="168" customWidth="1"/>
    <col min="7943" max="8192" width="9" style="168" customWidth="1"/>
    <col min="8193" max="8193" width="16.88671875" style="168" customWidth="1"/>
    <col min="8194" max="8194" width="31.6640625" style="168" customWidth="1"/>
    <col min="8195" max="8195" width="43.21875" style="168" customWidth="1"/>
    <col min="8196" max="8196" width="13.44140625" style="168" customWidth="1"/>
    <col min="8197" max="8197" width="24.44140625" style="168" customWidth="1"/>
    <col min="8198" max="8198" width="8.77734375" style="168" customWidth="1"/>
    <col min="8199" max="8448" width="9" style="168" customWidth="1"/>
    <col min="8449" max="8449" width="16.88671875" style="168" customWidth="1"/>
    <col min="8450" max="8450" width="31.6640625" style="168" customWidth="1"/>
    <col min="8451" max="8451" width="43.21875" style="168" customWidth="1"/>
    <col min="8452" max="8452" width="13.44140625" style="168" customWidth="1"/>
    <col min="8453" max="8453" width="24.44140625" style="168" customWidth="1"/>
    <col min="8454" max="8454" width="8.77734375" style="168" customWidth="1"/>
    <col min="8455" max="8704" width="9" style="168" customWidth="1"/>
    <col min="8705" max="8705" width="16.88671875" style="168" customWidth="1"/>
    <col min="8706" max="8706" width="31.6640625" style="168" customWidth="1"/>
    <col min="8707" max="8707" width="43.21875" style="168" customWidth="1"/>
    <col min="8708" max="8708" width="13.44140625" style="168" customWidth="1"/>
    <col min="8709" max="8709" width="24.44140625" style="168" customWidth="1"/>
    <col min="8710" max="8710" width="8.77734375" style="168" customWidth="1"/>
    <col min="8711" max="8960" width="9" style="168" customWidth="1"/>
    <col min="8961" max="8961" width="16.88671875" style="168" customWidth="1"/>
    <col min="8962" max="8962" width="31.6640625" style="168" customWidth="1"/>
    <col min="8963" max="8963" width="43.21875" style="168" customWidth="1"/>
    <col min="8964" max="8964" width="13.44140625" style="168" customWidth="1"/>
    <col min="8965" max="8965" width="24.44140625" style="168" customWidth="1"/>
    <col min="8966" max="8966" width="8.77734375" style="168" customWidth="1"/>
    <col min="8967" max="9216" width="9" style="168" customWidth="1"/>
    <col min="9217" max="9217" width="16.88671875" style="168" customWidth="1"/>
    <col min="9218" max="9218" width="31.6640625" style="168" customWidth="1"/>
    <col min="9219" max="9219" width="43.21875" style="168" customWidth="1"/>
    <col min="9220" max="9220" width="13.44140625" style="168" customWidth="1"/>
    <col min="9221" max="9221" width="24.44140625" style="168" customWidth="1"/>
    <col min="9222" max="9222" width="8.77734375" style="168" customWidth="1"/>
    <col min="9223" max="9472" width="9" style="168" customWidth="1"/>
    <col min="9473" max="9473" width="16.88671875" style="168" customWidth="1"/>
    <col min="9474" max="9474" width="31.6640625" style="168" customWidth="1"/>
    <col min="9475" max="9475" width="43.21875" style="168" customWidth="1"/>
    <col min="9476" max="9476" width="13.44140625" style="168" customWidth="1"/>
    <col min="9477" max="9477" width="24.44140625" style="168" customWidth="1"/>
    <col min="9478" max="9478" width="8.77734375" style="168" customWidth="1"/>
    <col min="9479" max="9728" width="9" style="168" customWidth="1"/>
    <col min="9729" max="9729" width="16.88671875" style="168" customWidth="1"/>
    <col min="9730" max="9730" width="31.6640625" style="168" customWidth="1"/>
    <col min="9731" max="9731" width="43.21875" style="168" customWidth="1"/>
    <col min="9732" max="9732" width="13.44140625" style="168" customWidth="1"/>
    <col min="9733" max="9733" width="24.44140625" style="168" customWidth="1"/>
    <col min="9734" max="9734" width="8.77734375" style="168" customWidth="1"/>
    <col min="9735" max="9984" width="9" style="168" customWidth="1"/>
    <col min="9985" max="9985" width="16.88671875" style="168" customWidth="1"/>
    <col min="9986" max="9986" width="31.6640625" style="168" customWidth="1"/>
    <col min="9987" max="9987" width="43.21875" style="168" customWidth="1"/>
    <col min="9988" max="9988" width="13.44140625" style="168" customWidth="1"/>
    <col min="9989" max="9989" width="24.44140625" style="168" customWidth="1"/>
    <col min="9990" max="9990" width="8.77734375" style="168" customWidth="1"/>
    <col min="9991" max="10240" width="9" style="168" customWidth="1"/>
    <col min="10241" max="10241" width="16.88671875" style="168" customWidth="1"/>
    <col min="10242" max="10242" width="31.6640625" style="168" customWidth="1"/>
    <col min="10243" max="10243" width="43.21875" style="168" customWidth="1"/>
    <col min="10244" max="10244" width="13.44140625" style="168" customWidth="1"/>
    <col min="10245" max="10245" width="24.44140625" style="168" customWidth="1"/>
    <col min="10246" max="10246" width="8.77734375" style="168" customWidth="1"/>
    <col min="10247" max="10496" width="9" style="168" customWidth="1"/>
    <col min="10497" max="10497" width="16.88671875" style="168" customWidth="1"/>
    <col min="10498" max="10498" width="31.6640625" style="168" customWidth="1"/>
    <col min="10499" max="10499" width="43.21875" style="168" customWidth="1"/>
    <col min="10500" max="10500" width="13.44140625" style="168" customWidth="1"/>
    <col min="10501" max="10501" width="24.44140625" style="168" customWidth="1"/>
    <col min="10502" max="10502" width="8.77734375" style="168" customWidth="1"/>
    <col min="10503" max="10752" width="9" style="168" customWidth="1"/>
    <col min="10753" max="10753" width="16.88671875" style="168" customWidth="1"/>
    <col min="10754" max="10754" width="31.6640625" style="168" customWidth="1"/>
    <col min="10755" max="10755" width="43.21875" style="168" customWidth="1"/>
    <col min="10756" max="10756" width="13.44140625" style="168" customWidth="1"/>
    <col min="10757" max="10757" width="24.44140625" style="168" customWidth="1"/>
    <col min="10758" max="10758" width="8.77734375" style="168" customWidth="1"/>
    <col min="10759" max="11008" width="9" style="168" customWidth="1"/>
    <col min="11009" max="11009" width="16.88671875" style="168" customWidth="1"/>
    <col min="11010" max="11010" width="31.6640625" style="168" customWidth="1"/>
    <col min="11011" max="11011" width="43.21875" style="168" customWidth="1"/>
    <col min="11012" max="11012" width="13.44140625" style="168" customWidth="1"/>
    <col min="11013" max="11013" width="24.44140625" style="168" customWidth="1"/>
    <col min="11014" max="11014" width="8.77734375" style="168" customWidth="1"/>
    <col min="11015" max="11264" width="9" style="168" customWidth="1"/>
    <col min="11265" max="11265" width="16.88671875" style="168" customWidth="1"/>
    <col min="11266" max="11266" width="31.6640625" style="168" customWidth="1"/>
    <col min="11267" max="11267" width="43.21875" style="168" customWidth="1"/>
    <col min="11268" max="11268" width="13.44140625" style="168" customWidth="1"/>
    <col min="11269" max="11269" width="24.44140625" style="168" customWidth="1"/>
    <col min="11270" max="11270" width="8.77734375" style="168" customWidth="1"/>
    <col min="11271" max="11520" width="9" style="168" customWidth="1"/>
    <col min="11521" max="11521" width="16.88671875" style="168" customWidth="1"/>
    <col min="11522" max="11522" width="31.6640625" style="168" customWidth="1"/>
    <col min="11523" max="11523" width="43.21875" style="168" customWidth="1"/>
    <col min="11524" max="11524" width="13.44140625" style="168" customWidth="1"/>
    <col min="11525" max="11525" width="24.44140625" style="168" customWidth="1"/>
    <col min="11526" max="11526" width="8.77734375" style="168" customWidth="1"/>
    <col min="11527" max="11776" width="9" style="168" customWidth="1"/>
    <col min="11777" max="11777" width="16.88671875" style="168" customWidth="1"/>
    <col min="11778" max="11778" width="31.6640625" style="168" customWidth="1"/>
    <col min="11779" max="11779" width="43.21875" style="168" customWidth="1"/>
    <col min="11780" max="11780" width="13.44140625" style="168" customWidth="1"/>
    <col min="11781" max="11781" width="24.44140625" style="168" customWidth="1"/>
    <col min="11782" max="11782" width="8.77734375" style="168" customWidth="1"/>
    <col min="11783" max="12032" width="9" style="168" customWidth="1"/>
    <col min="12033" max="12033" width="16.88671875" style="168" customWidth="1"/>
    <col min="12034" max="12034" width="31.6640625" style="168" customWidth="1"/>
    <col min="12035" max="12035" width="43.21875" style="168" customWidth="1"/>
    <col min="12036" max="12036" width="13.44140625" style="168" customWidth="1"/>
    <col min="12037" max="12037" width="24.44140625" style="168" customWidth="1"/>
    <col min="12038" max="12038" width="8.77734375" style="168" customWidth="1"/>
    <col min="12039" max="12288" width="9" style="168" customWidth="1"/>
    <col min="12289" max="12289" width="16.88671875" style="168" customWidth="1"/>
    <col min="12290" max="12290" width="31.6640625" style="168" customWidth="1"/>
    <col min="12291" max="12291" width="43.21875" style="168" customWidth="1"/>
    <col min="12292" max="12292" width="13.44140625" style="168" customWidth="1"/>
    <col min="12293" max="12293" width="24.44140625" style="168" customWidth="1"/>
    <col min="12294" max="12294" width="8.77734375" style="168" customWidth="1"/>
    <col min="12295" max="12544" width="9" style="168" customWidth="1"/>
    <col min="12545" max="12545" width="16.88671875" style="168" customWidth="1"/>
    <col min="12546" max="12546" width="31.6640625" style="168" customWidth="1"/>
    <col min="12547" max="12547" width="43.21875" style="168" customWidth="1"/>
    <col min="12548" max="12548" width="13.44140625" style="168" customWidth="1"/>
    <col min="12549" max="12549" width="24.44140625" style="168" customWidth="1"/>
    <col min="12550" max="12550" width="8.77734375" style="168" customWidth="1"/>
    <col min="12551" max="12800" width="9" style="168" customWidth="1"/>
    <col min="12801" max="12801" width="16.88671875" style="168" customWidth="1"/>
    <col min="12802" max="12802" width="31.6640625" style="168" customWidth="1"/>
    <col min="12803" max="12803" width="43.21875" style="168" customWidth="1"/>
    <col min="12804" max="12804" width="13.44140625" style="168" customWidth="1"/>
    <col min="12805" max="12805" width="24.44140625" style="168" customWidth="1"/>
    <col min="12806" max="12806" width="8.77734375" style="168" customWidth="1"/>
    <col min="12807" max="13056" width="9" style="168" customWidth="1"/>
    <col min="13057" max="13057" width="16.88671875" style="168" customWidth="1"/>
    <col min="13058" max="13058" width="31.6640625" style="168" customWidth="1"/>
    <col min="13059" max="13059" width="43.21875" style="168" customWidth="1"/>
    <col min="13060" max="13060" width="13.44140625" style="168" customWidth="1"/>
    <col min="13061" max="13061" width="24.44140625" style="168" customWidth="1"/>
    <col min="13062" max="13062" width="8.77734375" style="168" customWidth="1"/>
    <col min="13063" max="13312" width="9" style="168" customWidth="1"/>
    <col min="13313" max="13313" width="16.88671875" style="168" customWidth="1"/>
    <col min="13314" max="13314" width="31.6640625" style="168" customWidth="1"/>
    <col min="13315" max="13315" width="43.21875" style="168" customWidth="1"/>
    <col min="13316" max="13316" width="13.44140625" style="168" customWidth="1"/>
    <col min="13317" max="13317" width="24.44140625" style="168" customWidth="1"/>
    <col min="13318" max="13318" width="8.77734375" style="168" customWidth="1"/>
    <col min="13319" max="13568" width="9" style="168" customWidth="1"/>
    <col min="13569" max="13569" width="16.88671875" style="168" customWidth="1"/>
    <col min="13570" max="13570" width="31.6640625" style="168" customWidth="1"/>
    <col min="13571" max="13571" width="43.21875" style="168" customWidth="1"/>
    <col min="13572" max="13572" width="13.44140625" style="168" customWidth="1"/>
    <col min="13573" max="13573" width="24.44140625" style="168" customWidth="1"/>
    <col min="13574" max="13574" width="8.77734375" style="168" customWidth="1"/>
    <col min="13575" max="13824" width="9" style="168" customWidth="1"/>
    <col min="13825" max="13825" width="16.88671875" style="168" customWidth="1"/>
    <col min="13826" max="13826" width="31.6640625" style="168" customWidth="1"/>
    <col min="13827" max="13827" width="43.21875" style="168" customWidth="1"/>
    <col min="13828" max="13828" width="13.44140625" style="168" customWidth="1"/>
    <col min="13829" max="13829" width="24.44140625" style="168" customWidth="1"/>
    <col min="13830" max="13830" width="8.77734375" style="168" customWidth="1"/>
    <col min="13831" max="14080" width="9" style="168" customWidth="1"/>
    <col min="14081" max="14081" width="16.88671875" style="168" customWidth="1"/>
    <col min="14082" max="14082" width="31.6640625" style="168" customWidth="1"/>
    <col min="14083" max="14083" width="43.21875" style="168" customWidth="1"/>
    <col min="14084" max="14084" width="13.44140625" style="168" customWidth="1"/>
    <col min="14085" max="14085" width="24.44140625" style="168" customWidth="1"/>
    <col min="14086" max="14086" width="8.77734375" style="168" customWidth="1"/>
    <col min="14087" max="14336" width="9" style="168" customWidth="1"/>
    <col min="14337" max="14337" width="16.88671875" style="168" customWidth="1"/>
    <col min="14338" max="14338" width="31.6640625" style="168" customWidth="1"/>
    <col min="14339" max="14339" width="43.21875" style="168" customWidth="1"/>
    <col min="14340" max="14340" width="13.44140625" style="168" customWidth="1"/>
    <col min="14341" max="14341" width="24.44140625" style="168" customWidth="1"/>
    <col min="14342" max="14342" width="8.77734375" style="168" customWidth="1"/>
    <col min="14343" max="14592" width="9" style="168" customWidth="1"/>
    <col min="14593" max="14593" width="16.88671875" style="168" customWidth="1"/>
    <col min="14594" max="14594" width="31.6640625" style="168" customWidth="1"/>
    <col min="14595" max="14595" width="43.21875" style="168" customWidth="1"/>
    <col min="14596" max="14596" width="13.44140625" style="168" customWidth="1"/>
    <col min="14597" max="14597" width="24.44140625" style="168" customWidth="1"/>
    <col min="14598" max="14598" width="8.77734375" style="168" customWidth="1"/>
    <col min="14599" max="14848" width="9" style="168" customWidth="1"/>
    <col min="14849" max="14849" width="16.88671875" style="168" customWidth="1"/>
    <col min="14850" max="14850" width="31.6640625" style="168" customWidth="1"/>
    <col min="14851" max="14851" width="43.21875" style="168" customWidth="1"/>
    <col min="14852" max="14852" width="13.44140625" style="168" customWidth="1"/>
    <col min="14853" max="14853" width="24.44140625" style="168" customWidth="1"/>
    <col min="14854" max="14854" width="8.77734375" style="168" customWidth="1"/>
    <col min="14855" max="15104" width="9" style="168" customWidth="1"/>
    <col min="15105" max="15105" width="16.88671875" style="168" customWidth="1"/>
    <col min="15106" max="15106" width="31.6640625" style="168" customWidth="1"/>
    <col min="15107" max="15107" width="43.21875" style="168" customWidth="1"/>
    <col min="15108" max="15108" width="13.44140625" style="168" customWidth="1"/>
    <col min="15109" max="15109" width="24.44140625" style="168" customWidth="1"/>
    <col min="15110" max="15110" width="8.77734375" style="168" customWidth="1"/>
    <col min="15111" max="15360" width="9" style="168" customWidth="1"/>
    <col min="15361" max="15361" width="16.88671875" style="168" customWidth="1"/>
    <col min="15362" max="15362" width="31.6640625" style="168" customWidth="1"/>
    <col min="15363" max="15363" width="43.21875" style="168" customWidth="1"/>
    <col min="15364" max="15364" width="13.44140625" style="168" customWidth="1"/>
    <col min="15365" max="15365" width="24.44140625" style="168" customWidth="1"/>
    <col min="15366" max="15366" width="8.77734375" style="168" customWidth="1"/>
    <col min="15367" max="15616" width="9" style="168" customWidth="1"/>
    <col min="15617" max="15617" width="16.88671875" style="168" customWidth="1"/>
    <col min="15618" max="15618" width="31.6640625" style="168" customWidth="1"/>
    <col min="15619" max="15619" width="43.21875" style="168" customWidth="1"/>
    <col min="15620" max="15620" width="13.44140625" style="168" customWidth="1"/>
    <col min="15621" max="15621" width="24.44140625" style="168" customWidth="1"/>
    <col min="15622" max="15622" width="8.77734375" style="168" customWidth="1"/>
    <col min="15623" max="15872" width="9" style="168" customWidth="1"/>
    <col min="15873" max="15873" width="16.88671875" style="168" customWidth="1"/>
    <col min="15874" max="15874" width="31.6640625" style="168" customWidth="1"/>
    <col min="15875" max="15875" width="43.21875" style="168" customWidth="1"/>
    <col min="15876" max="15876" width="13.44140625" style="168" customWidth="1"/>
    <col min="15877" max="15877" width="24.44140625" style="168" customWidth="1"/>
    <col min="15878" max="15878" width="8.77734375" style="168" customWidth="1"/>
    <col min="15879" max="16128" width="9" style="168" customWidth="1"/>
    <col min="16129" max="16129" width="16.88671875" style="168" customWidth="1"/>
    <col min="16130" max="16130" width="31.6640625" style="168" customWidth="1"/>
    <col min="16131" max="16131" width="43.21875" style="168" customWidth="1"/>
    <col min="16132" max="16132" width="13.44140625" style="168" customWidth="1"/>
    <col min="16133" max="16133" width="24.44140625" style="168" customWidth="1"/>
    <col min="16134" max="16134" width="8.77734375" style="168" customWidth="1"/>
    <col min="16135" max="16384" width="9" style="168" customWidth="1"/>
  </cols>
  <sheetData>
    <row r="1" spans="1:14" s="298" customFormat="1">
      <c r="J1" s="325"/>
      <c r="K1" s="325"/>
      <c r="L1" s="325"/>
      <c r="M1" s="325"/>
      <c r="N1" s="325"/>
    </row>
    <row r="2" spans="1:14">
      <c r="A2" s="85" t="s">
        <v>82</v>
      </c>
      <c r="B2" s="85"/>
      <c r="C2" s="85"/>
      <c r="D2" s="85"/>
      <c r="E2" s="85"/>
    </row>
    <row r="3" spans="1:14" ht="21.75" customHeight="1">
      <c r="B3" s="168" t="s">
        <v>530</v>
      </c>
    </row>
    <row r="4" spans="1:14" ht="41.1" customHeight="1">
      <c r="A4" s="158" t="s">
        <v>112</v>
      </c>
      <c r="B4" s="158" t="s">
        <v>46</v>
      </c>
      <c r="C4" s="158" t="s">
        <v>420</v>
      </c>
      <c r="D4" s="330" t="s">
        <v>533</v>
      </c>
      <c r="E4" s="158" t="s">
        <v>537</v>
      </c>
    </row>
    <row r="5" spans="1:14" ht="41.1" customHeight="1">
      <c r="A5" s="158"/>
      <c r="B5" s="158"/>
      <c r="C5" s="158"/>
      <c r="D5" s="158"/>
      <c r="E5" s="158"/>
    </row>
    <row r="6" spans="1:14" ht="41.1" customHeight="1">
      <c r="A6" s="158"/>
      <c r="B6" s="158"/>
      <c r="C6" s="158"/>
      <c r="D6" s="158"/>
      <c r="E6" s="158"/>
    </row>
    <row r="7" spans="1:14" ht="41.1" customHeight="1">
      <c r="A7" s="158"/>
      <c r="B7" s="158"/>
      <c r="C7" s="158"/>
      <c r="D7" s="158"/>
      <c r="E7" s="158"/>
    </row>
    <row r="8" spans="1:14" ht="41.1" customHeight="1">
      <c r="A8" s="158"/>
      <c r="B8" s="158"/>
      <c r="C8" s="158"/>
      <c r="D8" s="158"/>
      <c r="E8" s="158"/>
    </row>
    <row r="9" spans="1:14" ht="41.1" customHeight="1">
      <c r="A9" s="158"/>
      <c r="B9" s="158"/>
      <c r="C9" s="158"/>
      <c r="D9" s="158"/>
      <c r="E9" s="158"/>
    </row>
    <row r="10" spans="1:14" ht="41.1" customHeight="1">
      <c r="A10" s="158"/>
      <c r="B10" s="158"/>
      <c r="C10" s="158"/>
      <c r="D10" s="158"/>
      <c r="E10" s="158"/>
    </row>
    <row r="11" spans="1:14" ht="41.1" customHeight="1">
      <c r="A11" s="158"/>
      <c r="B11" s="158"/>
      <c r="C11" s="158"/>
      <c r="D11" s="158"/>
      <c r="E11" s="158"/>
    </row>
    <row r="12" spans="1:14" ht="41.1" customHeight="1">
      <c r="A12" s="158"/>
      <c r="B12" s="158"/>
      <c r="C12" s="158"/>
      <c r="D12" s="158"/>
      <c r="E12" s="158"/>
    </row>
    <row r="13" spans="1:14" ht="20.25" customHeight="1">
      <c r="A13" s="168" t="s">
        <v>1749</v>
      </c>
      <c r="B13" s="156"/>
      <c r="C13" s="156"/>
      <c r="D13" s="156"/>
      <c r="E13" s="156"/>
    </row>
    <row r="14" spans="1:14" ht="21" customHeight="1">
      <c r="A14" s="168" t="s">
        <v>1200</v>
      </c>
    </row>
    <row r="15" spans="1:14" ht="21" customHeight="1"/>
    <row r="16" spans="1:14" ht="21" customHeight="1"/>
  </sheetData>
  <mergeCells count="1">
    <mergeCell ref="A2:E2"/>
  </mergeCells>
  <phoneticPr fontId="12"/>
  <pageMargins left="0.74803149606299213" right="0.74803149606299213" top="0.98425196850393681" bottom="0.78740157480314965" header="0.51181102362204722" footer="0.51181102362204722"/>
  <pageSetup paperSize="9" fitToWidth="1" fitToHeight="1" orientation="landscape" usePrinterDefaults="1"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Sheet40">
    <tabColor rgb="FFFFFF00"/>
  </sheetPr>
  <dimension ref="A1:L39"/>
  <sheetViews>
    <sheetView showGridLines="0" view="pageBreakPreview" zoomScale="80" zoomScaleSheetLayoutView="80" workbookViewId="0"/>
  </sheetViews>
  <sheetFormatPr defaultColWidth="9" defaultRowHeight="13.2"/>
  <cols>
    <col min="1" max="1" width="2.6640625" customWidth="1"/>
    <col min="3" max="3" width="10.6640625" customWidth="1"/>
    <col min="4" max="4" width="3.6640625" customWidth="1"/>
    <col min="5" max="5" width="10.6640625" customWidth="1"/>
    <col min="6" max="6" width="8.6640625" customWidth="1"/>
    <col min="7" max="8" width="9.109375" customWidth="1"/>
    <col min="9" max="9" width="10.6640625" customWidth="1"/>
    <col min="10" max="11" width="9.109375" customWidth="1"/>
    <col min="12" max="12" width="2.6640625" customWidth="1"/>
  </cols>
  <sheetData>
    <row r="1" spans="1:12" ht="20.100000000000001" customHeight="1">
      <c r="B1" s="333" t="s">
        <v>641</v>
      </c>
      <c r="C1" s="339"/>
      <c r="D1" s="339"/>
      <c r="E1" s="339"/>
      <c r="F1" s="339"/>
      <c r="G1" s="339"/>
      <c r="H1" s="339"/>
      <c r="I1" s="339"/>
      <c r="J1" s="339"/>
      <c r="K1" s="339"/>
      <c r="L1" s="339"/>
    </row>
    <row r="2" spans="1:12" ht="20.100000000000001" customHeight="1">
      <c r="B2" s="333"/>
      <c r="C2" s="339"/>
      <c r="D2" s="339"/>
      <c r="E2" s="339"/>
      <c r="F2" s="339"/>
      <c r="G2" s="339"/>
      <c r="H2" s="339"/>
      <c r="I2" s="339"/>
      <c r="J2" s="339"/>
      <c r="K2" s="339"/>
      <c r="L2" s="339"/>
    </row>
    <row r="3" spans="1:12" ht="20.100000000000001" customHeight="1">
      <c r="B3" s="333"/>
      <c r="C3" s="339"/>
      <c r="D3" s="339"/>
      <c r="E3" s="343" t="s">
        <v>27</v>
      </c>
      <c r="F3" s="346" t="s">
        <v>1248</v>
      </c>
      <c r="G3" s="349" t="str">
        <f>基本データ!D21</f>
        <v xml:space="preserve">
山田　花子</v>
      </c>
      <c r="H3" s="349"/>
      <c r="I3" s="346" t="s">
        <v>1237</v>
      </c>
      <c r="J3" s="352" t="str">
        <f>基本データ!D17</f>
        <v xml:space="preserve">
029-826-1111</v>
      </c>
      <c r="K3" s="354"/>
      <c r="L3" s="339"/>
    </row>
    <row r="4" spans="1:12" ht="20.100000000000001" customHeight="1">
      <c r="B4" s="333"/>
      <c r="C4" s="339"/>
      <c r="D4" s="339"/>
      <c r="E4" s="344" t="s">
        <v>122</v>
      </c>
      <c r="F4" s="347" t="s">
        <v>1248</v>
      </c>
      <c r="G4" s="350" t="str">
        <f>基本データ!D22</f>
        <v xml:space="preserve">
鈴木　一郎</v>
      </c>
      <c r="H4" s="350"/>
      <c r="I4" s="347" t="s">
        <v>1237</v>
      </c>
      <c r="J4" s="353" t="str">
        <f>基本データ!D17</f>
        <v xml:space="preserve">
029-826-1111</v>
      </c>
      <c r="K4" s="355"/>
      <c r="L4" s="339"/>
    </row>
    <row r="5" spans="1:12" ht="20.100000000000001" customHeight="1">
      <c r="B5" s="334"/>
      <c r="C5" s="339"/>
      <c r="D5" s="339"/>
      <c r="E5" s="339"/>
      <c r="F5" s="339"/>
      <c r="G5" s="339"/>
      <c r="H5" s="339"/>
      <c r="I5" s="339"/>
      <c r="J5" s="339"/>
      <c r="K5" s="339"/>
      <c r="L5" s="339"/>
    </row>
    <row r="6" spans="1:12" ht="24" customHeight="1">
      <c r="A6" s="331" t="s">
        <v>277</v>
      </c>
      <c r="B6" s="331"/>
      <c r="C6" s="331"/>
      <c r="D6" s="331"/>
      <c r="E6" s="331"/>
      <c r="F6" s="331"/>
      <c r="G6" s="331"/>
      <c r="H6" s="331"/>
      <c r="I6" s="331"/>
      <c r="J6" s="331"/>
      <c r="K6" s="331"/>
      <c r="L6" s="331"/>
    </row>
    <row r="7" spans="1:12" ht="20.100000000000001" customHeight="1">
      <c r="B7" s="334"/>
      <c r="C7" s="339"/>
      <c r="D7" s="339"/>
      <c r="E7" s="339"/>
      <c r="F7" s="339"/>
      <c r="G7" s="339"/>
      <c r="H7" s="339"/>
      <c r="I7" s="339"/>
      <c r="J7" s="339"/>
      <c r="K7" s="339"/>
      <c r="L7" s="339"/>
    </row>
    <row r="8" spans="1:12" ht="20.100000000000001" customHeight="1">
      <c r="B8" s="335"/>
      <c r="C8" s="337"/>
      <c r="D8" s="337"/>
      <c r="E8" s="337"/>
      <c r="F8" s="337"/>
      <c r="G8" s="337"/>
      <c r="H8" s="337"/>
      <c r="I8" s="337"/>
      <c r="J8" s="337" t="str">
        <f>TEXT(基本データ!D25,"　ggge年m月d日")</f>
        <v xml:space="preserve"> 令和7年5月13日</v>
      </c>
      <c r="K8" s="356"/>
      <c r="L8" s="339"/>
    </row>
    <row r="9" spans="1:12" ht="20.100000000000001" customHeight="1">
      <c r="B9" s="334"/>
      <c r="C9" s="339"/>
      <c r="D9" s="339"/>
      <c r="E9" s="339"/>
      <c r="F9" s="339"/>
      <c r="G9" s="339"/>
      <c r="H9" s="339"/>
      <c r="I9" s="339"/>
      <c r="J9" s="339"/>
      <c r="K9" s="339"/>
      <c r="L9" s="339"/>
    </row>
    <row r="10" spans="1:12" ht="20.100000000000001" customHeight="1">
      <c r="B10" s="333" t="s">
        <v>269</v>
      </c>
      <c r="C10" s="339"/>
      <c r="D10" s="339"/>
      <c r="E10" s="339"/>
      <c r="F10" s="339"/>
      <c r="G10" s="339"/>
      <c r="H10" s="339"/>
      <c r="I10" s="339"/>
      <c r="J10" s="339"/>
      <c r="K10" s="339"/>
      <c r="L10" s="339"/>
    </row>
    <row r="11" spans="1:12" ht="20.100000000000001" customHeight="1">
      <c r="B11" s="334"/>
      <c r="C11" s="339"/>
      <c r="D11" s="339"/>
      <c r="E11" s="339"/>
      <c r="F11" s="339"/>
      <c r="G11" s="339"/>
      <c r="H11" s="339"/>
      <c r="I11" s="339"/>
      <c r="J11" s="339"/>
      <c r="K11" s="339"/>
      <c r="L11" s="339"/>
    </row>
    <row r="12" spans="1:12" ht="20.100000000000001" customHeight="1">
      <c r="B12" s="336"/>
      <c r="C12" s="339"/>
      <c r="D12" s="339"/>
      <c r="E12" s="339"/>
      <c r="F12" s="339"/>
      <c r="G12" s="339"/>
      <c r="H12" s="339"/>
      <c r="I12" s="339"/>
      <c r="J12" s="339"/>
      <c r="K12" s="339"/>
      <c r="L12" s="339"/>
    </row>
    <row r="13" spans="1:12" ht="20.100000000000001" customHeight="1">
      <c r="B13" s="334"/>
      <c r="C13" s="339"/>
      <c r="D13" s="339"/>
      <c r="E13" s="339"/>
      <c r="F13" s="339"/>
      <c r="G13" s="339"/>
      <c r="H13" s="339"/>
      <c r="I13" s="339"/>
      <c r="J13" s="339"/>
      <c r="K13" s="339"/>
      <c r="L13" s="339"/>
    </row>
    <row r="14" spans="1:12" ht="20.100000000000001" customHeight="1">
      <c r="B14" s="334"/>
      <c r="C14" s="339"/>
      <c r="D14" s="339"/>
      <c r="E14" s="339"/>
      <c r="F14" s="339"/>
      <c r="G14" s="339" t="s">
        <v>346</v>
      </c>
      <c r="H14" s="351" t="str">
        <f>基本データ!D14</f>
        <v xml:space="preserve">
土浦市大和町○○番○号</v>
      </c>
      <c r="I14" s="351"/>
      <c r="J14" s="351"/>
      <c r="K14" s="351"/>
      <c r="L14" s="339"/>
    </row>
    <row r="15" spans="1:12" ht="20.100000000000001" customHeight="1">
      <c r="B15" s="337" t="s">
        <v>343</v>
      </c>
      <c r="C15" s="337"/>
      <c r="D15" s="337"/>
      <c r="E15" s="337"/>
      <c r="F15" s="348" t="s">
        <v>612</v>
      </c>
      <c r="G15" s="337" t="s">
        <v>197</v>
      </c>
      <c r="H15" s="351" t="str">
        <f>基本データ!D15</f>
        <v>○○○○　(株)</v>
      </c>
      <c r="I15" s="351"/>
      <c r="J15" s="351"/>
      <c r="K15" s="351"/>
      <c r="L15" s="339"/>
    </row>
    <row r="16" spans="1:12" ht="20.100000000000001" customHeight="1">
      <c r="B16" s="334"/>
      <c r="C16" s="339"/>
      <c r="D16" s="339"/>
      <c r="E16" s="339"/>
      <c r="F16" s="339"/>
      <c r="G16" s="339" t="s">
        <v>1146</v>
      </c>
      <c r="H16" s="351" t="str">
        <f>基本データ!D18</f>
        <v xml:space="preserve">
代表取締役　土浦　太郎</v>
      </c>
      <c r="I16" s="351"/>
      <c r="J16" s="351"/>
      <c r="K16" s="351"/>
      <c r="L16" s="339"/>
    </row>
    <row r="17" spans="1:12" ht="20.100000000000001" customHeight="1">
      <c r="B17" s="334"/>
      <c r="C17" s="339"/>
      <c r="D17" s="339"/>
      <c r="E17" s="339"/>
      <c r="F17" s="339"/>
      <c r="G17" s="339"/>
      <c r="H17" s="339"/>
      <c r="I17" s="339"/>
      <c r="J17" s="339"/>
      <c r="K17" s="339"/>
      <c r="L17" s="339"/>
    </row>
    <row r="18" spans="1:12" ht="40.5" customHeight="1">
      <c r="B18" s="338" t="str">
        <f>TEXT(基本データ!D25,"　ggge年m月d日")&amp;"付けで契約しました下記工事について、"&amp;TEXT(基本データ!D25+1,"　ggge年m月d日")&amp;"に着工しますので、土浦市請負工事及び委託業務執行規則第8条の規定に基づき届け出ます。"</f>
        <v xml:space="preserve"> 令和7年5月13日付けで契約しました下記工事について、 令和7年5月14日に着工しますので、土浦市請負工事及び委託業務執行規則第8条の規定に基づき届け出ます。</v>
      </c>
      <c r="C18" s="338"/>
      <c r="D18" s="338"/>
      <c r="E18" s="338"/>
      <c r="F18" s="338"/>
      <c r="G18" s="338"/>
      <c r="H18" s="338"/>
      <c r="I18" s="338"/>
      <c r="J18" s="338"/>
      <c r="K18" s="338"/>
      <c r="L18" s="335"/>
    </row>
    <row r="19" spans="1:12" ht="20.100000000000001" customHeight="1">
      <c r="B19" s="334"/>
      <c r="C19" s="339"/>
      <c r="D19" s="339"/>
      <c r="E19" s="339"/>
      <c r="F19" s="339"/>
      <c r="G19" s="339"/>
      <c r="H19" s="339"/>
      <c r="I19" s="339"/>
      <c r="J19" s="339"/>
      <c r="K19" s="339"/>
      <c r="L19" s="339"/>
    </row>
    <row r="20" spans="1:12" ht="20.100000000000001" customHeight="1">
      <c r="B20" s="334"/>
      <c r="C20" s="339"/>
      <c r="D20" s="339"/>
      <c r="E20" s="339"/>
      <c r="F20" s="339"/>
      <c r="G20" s="339"/>
      <c r="H20" s="339"/>
      <c r="I20" s="339"/>
      <c r="J20" s="339"/>
      <c r="K20" s="339"/>
      <c r="L20" s="339"/>
    </row>
    <row r="21" spans="1:12" ht="20.100000000000001" customHeight="1">
      <c r="A21" s="332" t="s">
        <v>150</v>
      </c>
      <c r="B21" s="332"/>
      <c r="C21" s="332"/>
      <c r="D21" s="332"/>
      <c r="E21" s="332"/>
      <c r="F21" s="332"/>
      <c r="G21" s="332"/>
      <c r="H21" s="332"/>
      <c r="I21" s="332"/>
      <c r="J21" s="332"/>
      <c r="K21" s="332"/>
      <c r="L21" s="332"/>
    </row>
    <row r="22" spans="1:12" ht="20.100000000000001" customHeight="1">
      <c r="B22" s="334"/>
      <c r="C22" s="339"/>
      <c r="D22" s="339"/>
      <c r="E22" s="339"/>
      <c r="F22" s="339"/>
      <c r="G22" s="339"/>
      <c r="H22" s="339"/>
      <c r="I22" s="339"/>
      <c r="J22" s="339"/>
      <c r="K22" s="339"/>
      <c r="L22" s="339"/>
    </row>
    <row r="23" spans="1:12" ht="20.100000000000001" customHeight="1">
      <c r="B23" s="334"/>
      <c r="C23" s="339"/>
      <c r="D23" s="339"/>
      <c r="E23" s="339"/>
      <c r="F23" s="339"/>
      <c r="G23" s="339"/>
      <c r="H23" s="339"/>
      <c r="I23" s="339"/>
      <c r="J23" s="339"/>
      <c r="K23" s="339"/>
      <c r="L23" s="339"/>
    </row>
    <row r="24" spans="1:12" ht="20.100000000000001" customHeight="1">
      <c r="B24" s="337" t="s">
        <v>386</v>
      </c>
      <c r="C24" s="337"/>
      <c r="D24" s="340" t="str">
        <f>基本データ!D4</f>
        <v>土下維工　第○○号</v>
      </c>
      <c r="E24" s="340"/>
      <c r="F24" s="340"/>
      <c r="G24" s="340"/>
      <c r="H24" s="340"/>
      <c r="I24" s="340"/>
      <c r="J24" s="340"/>
      <c r="K24" s="340"/>
      <c r="L24" s="339"/>
    </row>
    <row r="25" spans="1:12" ht="20.100000000000001" customHeight="1">
      <c r="B25" s="337" t="s">
        <v>222</v>
      </c>
      <c r="C25" s="337"/>
      <c r="D25" s="341" t="str">
        <f>基本データ!D5</f>
        <v>○○○○○○○○○○○○○○○○○○○○○○○○○○○○○○○○○工事</v>
      </c>
      <c r="E25" s="341"/>
      <c r="F25" s="341"/>
      <c r="G25" s="341"/>
      <c r="H25" s="341"/>
      <c r="I25" s="341"/>
      <c r="J25" s="341"/>
      <c r="K25" s="341"/>
      <c r="L25" s="339"/>
    </row>
    <row r="26" spans="1:12" ht="20.100000000000001" customHeight="1">
      <c r="B26" s="334"/>
      <c r="C26" s="339"/>
      <c r="D26" s="339"/>
      <c r="E26" s="339"/>
      <c r="F26" s="339"/>
      <c r="G26" s="339"/>
      <c r="H26" s="339"/>
      <c r="I26" s="339"/>
      <c r="J26" s="339"/>
      <c r="K26" s="339"/>
      <c r="L26" s="339"/>
    </row>
    <row r="27" spans="1:12" ht="20.100000000000001" customHeight="1">
      <c r="B27" s="337" t="s">
        <v>613</v>
      </c>
      <c r="C27" s="337"/>
      <c r="D27" s="337" t="str">
        <f>基本データ!D6</f>
        <v xml:space="preserve">
土浦市　田中町　地内</v>
      </c>
      <c r="E27" s="337"/>
      <c r="F27" s="337"/>
      <c r="G27" s="337"/>
      <c r="H27" s="337"/>
      <c r="I27" s="337"/>
      <c r="J27" s="337"/>
      <c r="K27" s="337"/>
      <c r="L27" s="339"/>
    </row>
    <row r="28" spans="1:12" ht="20.100000000000001" customHeight="1">
      <c r="B28" s="336"/>
      <c r="C28" s="339"/>
      <c r="D28" s="339"/>
      <c r="E28" s="339"/>
      <c r="F28" s="339"/>
      <c r="G28" s="339"/>
      <c r="H28" s="339"/>
      <c r="I28" s="339"/>
      <c r="J28" s="339"/>
      <c r="K28" s="339"/>
      <c r="L28" s="339"/>
    </row>
    <row r="29" spans="1:12" ht="20.100000000000001" customHeight="1">
      <c r="B29" s="339" t="s">
        <v>127</v>
      </c>
      <c r="C29" s="339"/>
      <c r="D29" s="339" t="s">
        <v>341</v>
      </c>
      <c r="E29" s="345">
        <f>基本データ!D7</f>
        <v>45791</v>
      </c>
      <c r="F29" s="345"/>
      <c r="G29" s="339"/>
      <c r="H29" s="339"/>
      <c r="I29" s="339"/>
      <c r="J29" s="339"/>
      <c r="K29" s="339"/>
      <c r="L29" s="339"/>
    </row>
    <row r="30" spans="1:12" ht="20.100000000000001" customHeight="1">
      <c r="B30" s="334" t="s">
        <v>211</v>
      </c>
      <c r="C30" s="339"/>
      <c r="D30" s="339"/>
      <c r="E30" s="339"/>
      <c r="F30" s="339"/>
      <c r="G30" s="339">
        <f>基本データ!D9</f>
        <v>306</v>
      </c>
      <c r="H30" s="348" t="s">
        <v>891</v>
      </c>
      <c r="I30" s="339"/>
      <c r="J30" s="339"/>
      <c r="K30" s="339"/>
      <c r="L30" s="339"/>
    </row>
    <row r="31" spans="1:12" ht="20.100000000000001" customHeight="1">
      <c r="B31" s="339"/>
      <c r="C31" s="339"/>
      <c r="D31" s="339" t="s">
        <v>233</v>
      </c>
      <c r="E31" s="345">
        <f>基本データ!D8</f>
        <v>46096</v>
      </c>
      <c r="F31" s="345"/>
      <c r="G31" s="339"/>
      <c r="H31" s="339"/>
      <c r="I31" s="339"/>
      <c r="J31" s="339"/>
      <c r="K31" s="339"/>
      <c r="L31" s="339"/>
    </row>
    <row r="32" spans="1:12" ht="20.100000000000001" customHeight="1">
      <c r="B32" s="337" t="s">
        <v>327</v>
      </c>
      <c r="C32" s="337"/>
      <c r="D32" s="337"/>
      <c r="E32" s="337"/>
      <c r="F32" s="337"/>
      <c r="G32" s="337"/>
      <c r="H32" s="337"/>
      <c r="I32" s="337"/>
      <c r="J32" s="337"/>
      <c r="K32" s="337"/>
      <c r="L32" s="339"/>
    </row>
    <row r="33" spans="2:12" ht="20.100000000000001" customHeight="1">
      <c r="B33" s="334"/>
      <c r="C33" s="339"/>
      <c r="D33" s="339"/>
      <c r="E33" s="339"/>
      <c r="F33" s="339"/>
      <c r="G33" s="339"/>
      <c r="H33" s="339"/>
      <c r="I33" s="339"/>
      <c r="J33" s="339"/>
      <c r="K33" s="339"/>
      <c r="L33" s="339"/>
    </row>
    <row r="34" spans="2:12" ht="20.100000000000001" customHeight="1">
      <c r="B34" s="337" t="s">
        <v>574</v>
      </c>
      <c r="C34" s="337"/>
      <c r="D34" s="342">
        <f>基本データ!D23</f>
        <v>283200000</v>
      </c>
      <c r="E34" s="342"/>
      <c r="F34" s="337" t="s">
        <v>320</v>
      </c>
      <c r="G34" s="337"/>
      <c r="H34" s="337"/>
      <c r="I34" s="337"/>
      <c r="J34" s="337"/>
      <c r="K34" s="337"/>
      <c r="L34" s="339"/>
    </row>
    <row r="35" spans="2:12" ht="20.100000000000001" customHeight="1">
      <c r="B35" s="334"/>
      <c r="C35" s="339"/>
      <c r="D35" s="339"/>
      <c r="E35" s="339"/>
      <c r="F35" s="339"/>
      <c r="G35" s="339"/>
      <c r="H35" s="339"/>
      <c r="I35" s="339"/>
      <c r="J35" s="339"/>
      <c r="K35" s="339"/>
      <c r="L35" s="339"/>
    </row>
    <row r="36" spans="2:12" ht="20.100000000000001" customHeight="1">
      <c r="B36" s="339"/>
      <c r="C36" s="339"/>
      <c r="D36" s="339"/>
      <c r="E36" s="339"/>
      <c r="F36" s="339"/>
      <c r="G36" s="339"/>
      <c r="H36" s="339"/>
      <c r="I36" s="339"/>
      <c r="J36" s="339"/>
      <c r="K36" s="339"/>
      <c r="L36" s="339"/>
    </row>
    <row r="37" spans="2:12" ht="20.100000000000001" customHeight="1">
      <c r="B37" s="339"/>
      <c r="C37" s="339"/>
      <c r="D37" s="339"/>
      <c r="E37" s="339"/>
      <c r="F37" s="339"/>
      <c r="G37" s="339"/>
      <c r="H37" s="339"/>
      <c r="I37" s="339"/>
      <c r="J37" s="339"/>
      <c r="K37" s="339"/>
      <c r="L37" s="339"/>
    </row>
    <row r="38" spans="2:12" ht="20.100000000000001" customHeight="1">
      <c r="B38" s="339"/>
      <c r="C38" s="339"/>
      <c r="D38" s="339"/>
      <c r="E38" s="339"/>
      <c r="F38" s="339"/>
      <c r="G38" s="339"/>
      <c r="H38" s="339"/>
      <c r="I38" s="339"/>
      <c r="J38" s="339"/>
      <c r="K38" s="339"/>
      <c r="L38" s="339"/>
    </row>
    <row r="39" spans="2:12" ht="20.100000000000001" customHeight="1">
      <c r="B39" s="339"/>
      <c r="C39" s="339"/>
      <c r="D39" s="339"/>
      <c r="E39" s="339"/>
      <c r="F39" s="339"/>
      <c r="G39" s="339"/>
      <c r="H39" s="339"/>
      <c r="I39" s="339"/>
      <c r="J39" s="339"/>
      <c r="K39" s="339"/>
      <c r="L39" s="339"/>
    </row>
  </sheetData>
  <mergeCells count="17">
    <mergeCell ref="B1:J1"/>
    <mergeCell ref="G3:H3"/>
    <mergeCell ref="J3:K3"/>
    <mergeCell ref="G4:H4"/>
    <mergeCell ref="J4:K4"/>
    <mergeCell ref="A6:L6"/>
    <mergeCell ref="B10:J10"/>
    <mergeCell ref="H14:K14"/>
    <mergeCell ref="H15:K15"/>
    <mergeCell ref="H16:K16"/>
    <mergeCell ref="B18:K18"/>
    <mergeCell ref="A21:L21"/>
    <mergeCell ref="D24:K24"/>
    <mergeCell ref="D25:K25"/>
    <mergeCell ref="E29:F29"/>
    <mergeCell ref="E31:F31"/>
    <mergeCell ref="D34:E34"/>
  </mergeCells>
  <phoneticPr fontId="12"/>
  <pageMargins left="0.43307086614173218" right="0.43307086614173218" top="1" bottom="1" header="0.5" footer="0.5"/>
  <pageSetup paperSize="9" fitToWidth="1" fitToHeight="1" orientation="portrait" usePrinterDefaults="1"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Z44"/>
  <sheetViews>
    <sheetView view="pageBreakPreview" zoomScale="80" zoomScaleNormal="80" zoomScaleSheetLayoutView="80" workbookViewId="0"/>
  </sheetViews>
  <sheetFormatPr defaultRowHeight="13.2"/>
  <cols>
    <col min="1" max="1" width="5" customWidth="1"/>
    <col min="2" max="2" width="2.6640625" customWidth="1"/>
    <col min="3" max="3" width="0.88671875" customWidth="1"/>
    <col min="5" max="5" width="7.6640625" customWidth="1"/>
    <col min="6" max="6" width="14.109375" customWidth="1"/>
    <col min="7" max="7" width="4.109375" customWidth="1"/>
    <col min="8" max="8" width="3.6640625" customWidth="1"/>
    <col min="9" max="9" width="6.6640625" customWidth="1"/>
    <col min="10" max="10" width="5.21875" customWidth="1"/>
    <col min="11" max="11" width="4.77734375" customWidth="1"/>
    <col min="12" max="12" width="2.44140625" customWidth="1"/>
    <col min="13" max="13" width="3.33203125" customWidth="1"/>
    <col min="14" max="14" width="6" customWidth="1"/>
    <col min="15" max="15" width="7.77734375" customWidth="1"/>
    <col min="16" max="16" width="4" customWidth="1"/>
    <col min="17" max="17" width="5.109375" customWidth="1"/>
    <col min="18" max="18" width="6.77734375" customWidth="1"/>
    <col min="19" max="19" width="1.6640625" customWidth="1"/>
    <col min="20" max="20" width="4.33203125" customWidth="1"/>
  </cols>
  <sheetData>
    <row r="1" spans="1:26">
      <c r="A1" t="s">
        <v>1584</v>
      </c>
      <c r="X1" s="361"/>
      <c r="Y1" s="361"/>
      <c r="Z1" s="361"/>
    </row>
    <row r="2" spans="1:26">
      <c r="V2" s="361"/>
      <c r="W2" s="361"/>
      <c r="X2" s="361"/>
      <c r="Y2" s="361"/>
      <c r="Z2" s="361"/>
    </row>
    <row r="3" spans="1:26" ht="20.100000000000001" customHeight="1">
      <c r="B3" s="357" t="s">
        <v>783</v>
      </c>
      <c r="C3" s="357"/>
      <c r="D3" s="357"/>
      <c r="E3" s="365" t="s">
        <v>1650</v>
      </c>
      <c r="F3" s="365"/>
      <c r="G3" s="365"/>
      <c r="H3" s="365"/>
      <c r="I3" s="365"/>
      <c r="J3" s="393" t="s">
        <v>1599</v>
      </c>
      <c r="V3" s="361"/>
      <c r="W3" s="361"/>
      <c r="X3" s="361"/>
      <c r="Y3" s="361"/>
      <c r="Z3" s="361"/>
    </row>
    <row r="4" spans="1:26" ht="20.100000000000001" customHeight="1">
      <c r="B4" s="358" t="s">
        <v>1585</v>
      </c>
      <c r="C4" s="358"/>
      <c r="D4" s="358"/>
      <c r="E4" s="358"/>
      <c r="F4" s="358"/>
      <c r="G4" s="376" t="str">
        <f>基本データ!D4&amp;"　"&amp;基本データ!D5</f>
        <v>土下維工　第○○号　○○○○○○○○○○○○○○○○○○○○○○○○○○○○○○○○○工事</v>
      </c>
      <c r="H4" s="376"/>
      <c r="I4" s="376"/>
      <c r="J4" s="376"/>
      <c r="K4" s="376"/>
      <c r="L4" s="376"/>
      <c r="M4" s="376"/>
      <c r="N4" s="376"/>
      <c r="O4" s="376"/>
      <c r="P4" s="376"/>
      <c r="Q4" s="376"/>
      <c r="R4" s="376"/>
      <c r="S4" s="376"/>
      <c r="T4" s="376"/>
      <c r="V4" s="361"/>
      <c r="W4" s="361"/>
      <c r="X4" s="361"/>
      <c r="Y4" s="361"/>
      <c r="Z4" s="361"/>
    </row>
    <row r="5" spans="1:26" ht="3.9" customHeight="1">
      <c r="V5" s="361"/>
      <c r="W5" s="361"/>
      <c r="X5" s="361"/>
      <c r="Y5" s="361"/>
      <c r="Z5" s="361"/>
    </row>
    <row r="6" spans="1:26" ht="20.100000000000001" customHeight="1">
      <c r="B6" s="359" t="s">
        <v>881</v>
      </c>
      <c r="C6" s="362"/>
      <c r="D6" s="362"/>
      <c r="E6" s="362"/>
      <c r="F6" s="362"/>
      <c r="G6" s="377"/>
      <c r="H6" s="377"/>
      <c r="I6" s="377"/>
      <c r="J6" s="377"/>
      <c r="K6" s="395"/>
      <c r="M6" s="401" t="s">
        <v>9</v>
      </c>
      <c r="N6" s="402"/>
      <c r="O6" s="403">
        <f>基本データ!D23</f>
        <v>283200000</v>
      </c>
      <c r="P6" s="403"/>
      <c r="Q6" s="403"/>
      <c r="R6" s="407" t="s">
        <v>320</v>
      </c>
      <c r="S6" s="387"/>
      <c r="V6" s="361"/>
      <c r="W6" s="361"/>
      <c r="X6" s="361"/>
      <c r="Y6" s="361"/>
      <c r="Z6" s="361"/>
    </row>
    <row r="7" spans="1:26" ht="3" customHeight="1">
      <c r="V7" s="361"/>
      <c r="W7" s="361"/>
      <c r="X7" s="361"/>
      <c r="Y7" s="361"/>
      <c r="Z7" s="361"/>
    </row>
    <row r="8" spans="1:26" ht="23.1" customHeight="1">
      <c r="F8" t="s">
        <v>1591</v>
      </c>
      <c r="G8" s="378"/>
      <c r="H8" s="378"/>
      <c r="I8" s="378"/>
      <c r="J8" s="378"/>
      <c r="K8" s="378"/>
      <c r="L8" s="378"/>
      <c r="M8" s="378"/>
      <c r="N8" s="378"/>
      <c r="O8" s="378"/>
      <c r="P8" s="378"/>
      <c r="Q8" s="378"/>
      <c r="R8" s="378"/>
      <c r="V8" s="361"/>
      <c r="W8" s="361"/>
      <c r="X8" s="361"/>
      <c r="Y8" s="361"/>
      <c r="Z8" s="361"/>
    </row>
    <row r="9" spans="1:26" ht="3" customHeight="1">
      <c r="V9" s="361"/>
      <c r="W9" s="361"/>
      <c r="X9" s="361"/>
      <c r="Y9" s="361"/>
      <c r="Z9" s="361"/>
    </row>
    <row r="10" spans="1:26" ht="23.1" customHeight="1">
      <c r="F10" s="367" t="s">
        <v>57</v>
      </c>
      <c r="G10" s="379" t="str">
        <f>基本データ!D14</f>
        <v xml:space="preserve">
土浦市大和町○○番○号</v>
      </c>
      <c r="H10" s="379"/>
      <c r="I10" s="379"/>
      <c r="J10" s="379"/>
      <c r="K10" s="379"/>
      <c r="L10" s="379"/>
      <c r="M10" s="379"/>
      <c r="N10" s="379"/>
      <c r="O10" s="379"/>
      <c r="P10" s="379"/>
      <c r="Q10" s="379"/>
      <c r="R10" s="379"/>
      <c r="V10" s="361"/>
      <c r="W10" s="361"/>
      <c r="X10" s="361"/>
      <c r="Y10" s="361"/>
      <c r="Z10" s="361"/>
    </row>
    <row r="11" spans="1:26" ht="3" customHeight="1">
      <c r="V11" s="361"/>
      <c r="W11" s="361"/>
      <c r="X11" s="361"/>
      <c r="Y11" s="361"/>
      <c r="Z11" s="361"/>
    </row>
    <row r="12" spans="1:26" ht="23.1" customHeight="1">
      <c r="F12" s="367" t="s">
        <v>79</v>
      </c>
      <c r="G12" s="379" t="str">
        <f>基本データ!D15</f>
        <v>○○○○　(株)</v>
      </c>
      <c r="H12" s="379"/>
      <c r="I12" s="379"/>
      <c r="J12" s="379"/>
      <c r="K12" s="379"/>
      <c r="L12" s="379"/>
      <c r="M12" s="379"/>
      <c r="N12" s="379"/>
      <c r="O12" s="379"/>
      <c r="P12" s="379"/>
      <c r="Q12" s="379"/>
      <c r="R12" s="379"/>
      <c r="V12" s="361"/>
      <c r="W12" s="361"/>
      <c r="X12" s="361"/>
      <c r="Y12" s="361"/>
      <c r="Z12" s="361"/>
    </row>
    <row r="13" spans="1:26" ht="5.0999999999999996" customHeight="1">
      <c r="V13" s="361"/>
      <c r="W13" s="361"/>
      <c r="X13" s="361"/>
      <c r="Y13" s="361"/>
      <c r="Z13" s="361"/>
    </row>
    <row r="14" spans="1:26" ht="18" customHeight="1">
      <c r="F14" s="368" t="s">
        <v>772</v>
      </c>
      <c r="G14" s="380"/>
      <c r="H14" s="380"/>
      <c r="I14" s="380"/>
      <c r="J14" s="380"/>
      <c r="K14" s="396"/>
      <c r="L14" s="396"/>
      <c r="M14" s="396"/>
      <c r="N14" s="396"/>
      <c r="O14" s="396"/>
      <c r="P14" s="396"/>
      <c r="Q14" s="396"/>
      <c r="R14" s="408"/>
      <c r="V14" s="361"/>
      <c r="W14" s="361"/>
      <c r="X14" s="361"/>
      <c r="Y14" s="361"/>
      <c r="Z14" s="361"/>
    </row>
    <row r="15" spans="1:26" ht="3.9" customHeight="1">
      <c r="V15" s="361"/>
      <c r="W15" s="361"/>
      <c r="X15" s="361"/>
      <c r="Y15" s="361"/>
      <c r="Z15" s="361"/>
    </row>
    <row r="16" spans="1:26" ht="18" customHeight="1">
      <c r="F16" s="368" t="s">
        <v>1592</v>
      </c>
      <c r="G16" s="368"/>
      <c r="H16" s="380"/>
      <c r="I16" s="380"/>
      <c r="J16" s="380"/>
      <c r="K16" s="397" t="str">
        <f>基本データ!D16</f>
        <v>T1234567890122</v>
      </c>
      <c r="L16" s="397"/>
      <c r="M16" s="397"/>
      <c r="N16" s="397"/>
      <c r="O16" s="397"/>
      <c r="P16" s="397"/>
      <c r="Q16" s="397"/>
      <c r="R16" s="409"/>
      <c r="V16" s="361"/>
      <c r="W16" s="361"/>
      <c r="X16" s="361"/>
      <c r="Y16" s="361"/>
      <c r="Z16" s="361"/>
    </row>
    <row r="17" spans="2:20" ht="3.9" customHeight="1"/>
    <row r="18" spans="2:20" ht="18" customHeight="1">
      <c r="F18" s="368" t="s">
        <v>1593</v>
      </c>
      <c r="G18" s="380"/>
      <c r="H18" s="380"/>
      <c r="I18" s="380"/>
      <c r="J18" s="380"/>
      <c r="K18" s="398"/>
      <c r="L18" s="398"/>
      <c r="M18" s="398"/>
      <c r="N18" s="398"/>
      <c r="O18" s="398"/>
      <c r="P18" s="398"/>
      <c r="Q18" s="398"/>
      <c r="R18" s="410" t="s">
        <v>320</v>
      </c>
      <c r="S18" s="387"/>
    </row>
    <row r="19" spans="2:20" ht="3" customHeight="1"/>
    <row r="20" spans="2:20" ht="30" customHeight="1">
      <c r="D20" s="363" t="s">
        <v>773</v>
      </c>
      <c r="E20" s="363"/>
      <c r="F20" s="363"/>
      <c r="G20" s="363"/>
      <c r="H20" s="363"/>
      <c r="I20" s="363"/>
      <c r="J20" s="363"/>
      <c r="K20" s="363"/>
      <c r="L20" s="363"/>
      <c r="M20" s="363"/>
      <c r="N20" s="363"/>
      <c r="O20" s="363"/>
      <c r="P20" s="363"/>
      <c r="Q20" s="363"/>
      <c r="R20" s="363"/>
      <c r="S20" s="363"/>
    </row>
    <row r="21" spans="2:20" ht="2.1" customHeight="1"/>
    <row r="22" spans="2:20" ht="375" customHeight="1">
      <c r="T22" s="411" t="s">
        <v>1109</v>
      </c>
    </row>
    <row r="23" spans="2:20" ht="18" customHeight="1">
      <c r="B23" t="s">
        <v>1064</v>
      </c>
    </row>
    <row r="24" spans="2:20" ht="6.9" customHeight="1"/>
    <row r="25" spans="2:20" ht="18" customHeight="1">
      <c r="B25" s="360"/>
      <c r="D25" t="s">
        <v>1586</v>
      </c>
    </row>
    <row r="26" spans="2:20" ht="6.75" customHeight="1"/>
    <row r="27" spans="2:20" ht="18" customHeight="1">
      <c r="B27" s="360"/>
      <c r="D27" t="s">
        <v>937</v>
      </c>
    </row>
    <row r="28" spans="2:20">
      <c r="F28" s="369" t="s">
        <v>1594</v>
      </c>
      <c r="G28" s="381"/>
      <c r="I28" s="389" t="s">
        <v>633</v>
      </c>
      <c r="J28" s="389"/>
    </row>
    <row r="29" spans="2:20" ht="33" customHeight="1">
      <c r="F29" s="370"/>
      <c r="G29" s="382" t="s">
        <v>1595</v>
      </c>
      <c r="H29" s="387" t="s">
        <v>1597</v>
      </c>
      <c r="I29" s="370"/>
      <c r="J29" s="394"/>
      <c r="K29" s="399" t="s">
        <v>320</v>
      </c>
      <c r="L29" s="388" t="s">
        <v>1601</v>
      </c>
      <c r="M29" s="385"/>
      <c r="N29" s="370" t="str">
        <f>IF(F29="","",F29*I29)</f>
        <v/>
      </c>
      <c r="O29" s="394"/>
      <c r="P29" s="399" t="s">
        <v>320</v>
      </c>
    </row>
    <row r="30" spans="2:20" ht="6.75" customHeight="1">
      <c r="G30" s="383"/>
      <c r="H30" s="387"/>
      <c r="K30" s="383"/>
      <c r="L30" s="387"/>
      <c r="P30" s="383"/>
    </row>
    <row r="31" spans="2:20" ht="18" customHeight="1">
      <c r="B31" s="360"/>
      <c r="D31" t="s">
        <v>859</v>
      </c>
    </row>
    <row r="32" spans="2:20">
      <c r="F32" s="371" t="s">
        <v>9</v>
      </c>
      <c r="I32" s="371" t="s">
        <v>1598</v>
      </c>
      <c r="K32" s="389" t="s">
        <v>224</v>
      </c>
      <c r="L32" s="389"/>
    </row>
    <row r="33" spans="2:22">
      <c r="F33" s="372"/>
      <c r="G33" s="384" t="s">
        <v>320</v>
      </c>
      <c r="H33" s="388" t="s">
        <v>1597</v>
      </c>
      <c r="I33" s="390"/>
      <c r="J33" s="387" t="s">
        <v>1597</v>
      </c>
      <c r="K33" s="366"/>
      <c r="L33" s="382" t="s">
        <v>275</v>
      </c>
      <c r="M33" s="387" t="s">
        <v>1601</v>
      </c>
      <c r="N33" s="372" t="str">
        <f>IF(F33="","",F33*I33/1000*K33/70)</f>
        <v/>
      </c>
      <c r="O33" s="404"/>
      <c r="P33" s="384" t="s">
        <v>320</v>
      </c>
    </row>
    <row r="34" spans="2:22" ht="3" customHeight="1">
      <c r="F34" s="373"/>
      <c r="G34" s="385"/>
      <c r="H34" s="388"/>
      <c r="I34" s="391"/>
      <c r="J34" s="387"/>
      <c r="K34" s="400"/>
      <c r="L34" s="400"/>
      <c r="M34" s="387"/>
      <c r="N34" s="373"/>
      <c r="O34" s="405"/>
      <c r="P34" s="385"/>
    </row>
    <row r="35" spans="2:22">
      <c r="F35" s="374"/>
      <c r="G35" s="386"/>
      <c r="H35" s="388"/>
      <c r="I35" s="392">
        <v>1000</v>
      </c>
      <c r="J35" s="387"/>
      <c r="K35">
        <v>70</v>
      </c>
      <c r="L35" t="s">
        <v>275</v>
      </c>
      <c r="M35" s="387"/>
      <c r="N35" s="374"/>
      <c r="O35" s="406"/>
      <c r="P35" s="386"/>
    </row>
    <row r="36" spans="2:22">
      <c r="F36" t="s">
        <v>1336</v>
      </c>
    </row>
    <row r="37" spans="2:22" ht="18" customHeight="1">
      <c r="B37" s="360" t="s">
        <v>211</v>
      </c>
      <c r="D37" t="s">
        <v>1587</v>
      </c>
    </row>
    <row r="38" spans="2:22" ht="27.9" customHeight="1">
      <c r="E38" s="366" t="s">
        <v>1590</v>
      </c>
      <c r="F38" s="375"/>
      <c r="G38" s="375"/>
      <c r="H38" s="375"/>
      <c r="I38" s="375"/>
      <c r="J38" s="375"/>
      <c r="K38" s="375"/>
      <c r="L38" s="375"/>
      <c r="M38" s="375"/>
      <c r="N38" s="375"/>
      <c r="O38" s="375"/>
      <c r="P38" s="375"/>
      <c r="Q38" s="375"/>
      <c r="R38" s="399"/>
    </row>
    <row r="40" spans="2:22">
      <c r="D40" t="s">
        <v>1589</v>
      </c>
    </row>
    <row r="41" spans="2:22" ht="20.100000000000001" customHeight="1">
      <c r="D41" t="s">
        <v>1350</v>
      </c>
    </row>
    <row r="42" spans="2:22" ht="20.100000000000001" customHeight="1">
      <c r="D42" s="364" t="s">
        <v>1304</v>
      </c>
      <c r="E42" s="364"/>
      <c r="F42" s="364"/>
      <c r="G42" s="364"/>
      <c r="H42" s="364"/>
      <c r="I42" s="364"/>
      <c r="J42" s="364"/>
      <c r="K42" s="364"/>
      <c r="L42" s="364"/>
      <c r="M42" s="364"/>
      <c r="N42" s="364"/>
      <c r="O42" t="s">
        <v>342</v>
      </c>
    </row>
    <row r="43" spans="2:22" ht="20.100000000000001" customHeight="1">
      <c r="D43" s="364" t="s">
        <v>1188</v>
      </c>
      <c r="E43" s="364"/>
      <c r="F43" s="364"/>
      <c r="G43" s="364"/>
      <c r="H43" s="364"/>
      <c r="I43" s="364"/>
      <c r="J43" s="364"/>
      <c r="K43" s="364"/>
      <c r="L43" s="364"/>
      <c r="M43" s="364"/>
      <c r="N43" s="364"/>
      <c r="O43" t="s">
        <v>342</v>
      </c>
    </row>
    <row r="44" spans="2:22" ht="19.5" customHeight="1">
      <c r="B44" s="361"/>
      <c r="C44" s="361"/>
      <c r="D44" s="364" t="s">
        <v>1128</v>
      </c>
      <c r="E44" s="364"/>
      <c r="F44" s="364"/>
      <c r="G44" s="364"/>
      <c r="H44" s="364"/>
      <c r="I44" s="364"/>
      <c r="J44" s="364"/>
      <c r="K44" s="364"/>
      <c r="L44" s="364"/>
      <c r="M44" s="364"/>
      <c r="N44" s="364"/>
      <c r="O44" t="s">
        <v>342</v>
      </c>
      <c r="P44" s="361"/>
      <c r="Q44" s="361"/>
      <c r="R44" s="361"/>
      <c r="S44" s="361"/>
      <c r="T44" s="361"/>
      <c r="V44" s="361"/>
    </row>
  </sheetData>
  <mergeCells count="31">
    <mergeCell ref="B3:D3"/>
    <mergeCell ref="E3:I3"/>
    <mergeCell ref="B4:F4"/>
    <mergeCell ref="G4:T4"/>
    <mergeCell ref="B6:F6"/>
    <mergeCell ref="G6:K6"/>
    <mergeCell ref="M6:N6"/>
    <mergeCell ref="O6:Q6"/>
    <mergeCell ref="G10:R10"/>
    <mergeCell ref="G12:R12"/>
    <mergeCell ref="K14:R14"/>
    <mergeCell ref="K16:R16"/>
    <mergeCell ref="K18:Q18"/>
    <mergeCell ref="D20:R20"/>
    <mergeCell ref="I28:J28"/>
    <mergeCell ref="I29:J29"/>
    <mergeCell ref="L29:M29"/>
    <mergeCell ref="N29:O29"/>
    <mergeCell ref="K32:L32"/>
    <mergeCell ref="E38:F38"/>
    <mergeCell ref="G38:R38"/>
    <mergeCell ref="D42:N42"/>
    <mergeCell ref="D43:N43"/>
    <mergeCell ref="D44:N44"/>
    <mergeCell ref="F33:F35"/>
    <mergeCell ref="G33:G35"/>
    <mergeCell ref="H33:H35"/>
    <mergeCell ref="J33:J35"/>
    <mergeCell ref="M33:M35"/>
    <mergeCell ref="N33:O35"/>
    <mergeCell ref="P33:P35"/>
  </mergeCells>
  <phoneticPr fontId="12"/>
  <dataValidations count="1">
    <dataValidation type="list" allowBlank="1" showDropDown="0" showInputMessage="1" showErrorMessage="1" sqref="B25 B27 B31 B37">
      <formula1>"レ, 　"</formula1>
    </dataValidation>
  </dataValidations>
  <pageMargins left="0.43307086614173218" right="0.43307086614173218" top="0.35433070866141736" bottom="0.35433070866141736" header="0.31496062992125984" footer="0.31496062992125984"/>
  <pageSetup paperSize="9" scale="86" fitToWidth="1" fitToHeight="1" orientation="portrait" usePrinterDefaults="1"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A7:R30"/>
  <sheetViews>
    <sheetView showGridLines="0" view="pageBreakPreview" zoomScale="60" zoomScaleNormal="80" workbookViewId="0">
      <selection activeCell="U48" sqref="U48"/>
    </sheetView>
  </sheetViews>
  <sheetFormatPr defaultRowHeight="13.2"/>
  <cols>
    <col min="1" max="1" width="4.625" hidden="1" customWidth="1"/>
    <col min="3" max="3" width="2.5" customWidth="1"/>
    <col min="4" max="4" width="13.875" bestFit="1" customWidth="1"/>
    <col min="5" max="14" width="12.625" customWidth="1"/>
    <col min="15" max="15" width="8.5" customWidth="1"/>
    <col min="16" max="16" width="4.625" customWidth="1"/>
    <col min="17" max="18" width="9" hidden="1" customWidth="1"/>
  </cols>
  <sheetData>
    <row r="7" spans="1:18" ht="16.5" customHeight="1">
      <c r="E7" s="439" t="s">
        <v>453</v>
      </c>
      <c r="Q7" s="476" t="s">
        <v>1169</v>
      </c>
    </row>
    <row r="8" spans="1:18" ht="39.75" customHeight="1">
      <c r="B8" s="419" t="s">
        <v>1654</v>
      </c>
      <c r="C8" s="430"/>
      <c r="D8" s="434"/>
      <c r="E8" s="440"/>
      <c r="F8" t="s">
        <v>320</v>
      </c>
      <c r="I8" s="449" t="s">
        <v>1667</v>
      </c>
      <c r="J8" s="449"/>
      <c r="K8" s="449"/>
      <c r="L8" s="459">
        <f>ROUNDUP($Q$8/320,0)</f>
        <v>0</v>
      </c>
      <c r="M8" s="459"/>
      <c r="N8" s="459"/>
      <c r="O8" s="469" t="s">
        <v>751</v>
      </c>
      <c r="Q8" s="477">
        <f>($E$8*$B$29/1000)*$E$10/70</f>
        <v>0</v>
      </c>
      <c r="R8" s="478"/>
    </row>
    <row r="9" spans="1:18" ht="39.75" customHeight="1">
      <c r="B9" s="420" t="s">
        <v>1656</v>
      </c>
      <c r="C9" s="431"/>
      <c r="D9" s="435"/>
      <c r="E9" s="441"/>
      <c r="H9" s="414"/>
      <c r="I9" s="449" t="s">
        <v>249</v>
      </c>
      <c r="J9" s="449"/>
      <c r="K9" s="449"/>
      <c r="L9" s="459">
        <f>L8*320</f>
        <v>0</v>
      </c>
      <c r="M9" s="459"/>
      <c r="N9" s="459"/>
      <c r="O9" s="470" t="s">
        <v>320</v>
      </c>
    </row>
    <row r="10" spans="1:18" ht="39.75" customHeight="1">
      <c r="B10" s="419" t="s">
        <v>1443</v>
      </c>
      <c r="C10" s="430"/>
      <c r="D10" s="434"/>
      <c r="E10" s="440"/>
      <c r="F10" t="s">
        <v>275</v>
      </c>
      <c r="H10" s="414"/>
      <c r="I10" s="450"/>
      <c r="J10" s="451"/>
      <c r="K10" s="455"/>
      <c r="L10" s="455"/>
      <c r="M10" s="463"/>
    </row>
    <row r="11" spans="1:18" ht="39" hidden="1" customHeight="1">
      <c r="A11" s="415" t="s">
        <v>1653</v>
      </c>
      <c r="B11" s="421"/>
      <c r="C11" s="421"/>
      <c r="D11" s="436"/>
      <c r="E11" s="442">
        <f>MAX(E30:I30)</f>
        <v>1</v>
      </c>
    </row>
    <row r="12" spans="1:18" ht="53.25" customHeight="1">
      <c r="A12" s="416"/>
      <c r="B12" s="416"/>
      <c r="C12" s="416"/>
      <c r="D12" s="416"/>
      <c r="E12" s="443"/>
    </row>
    <row r="13" spans="1:18" ht="30">
      <c r="A13" s="417" t="s">
        <v>1653</v>
      </c>
      <c r="B13" s="422"/>
      <c r="C13" s="422"/>
      <c r="D13" s="390" t="s">
        <v>1234</v>
      </c>
      <c r="E13" s="444">
        <v>1</v>
      </c>
      <c r="F13" s="444">
        <v>2</v>
      </c>
      <c r="G13" s="444">
        <v>3</v>
      </c>
      <c r="H13" s="444">
        <v>4</v>
      </c>
      <c r="I13" s="444">
        <v>5</v>
      </c>
      <c r="J13" s="444">
        <v>6</v>
      </c>
      <c r="K13" s="444">
        <v>7</v>
      </c>
      <c r="L13" s="444">
        <v>8</v>
      </c>
      <c r="M13" s="444">
        <v>9</v>
      </c>
      <c r="N13" s="444">
        <v>10</v>
      </c>
      <c r="O13" s="471"/>
    </row>
    <row r="14" spans="1:18" ht="22.5" customHeight="1">
      <c r="A14" s="417"/>
      <c r="B14" s="423"/>
      <c r="C14" s="432"/>
      <c r="D14" s="437" t="s">
        <v>1234</v>
      </c>
      <c r="E14" s="445" t="s">
        <v>1665</v>
      </c>
      <c r="F14" s="448"/>
      <c r="G14" s="448"/>
      <c r="H14" s="448"/>
      <c r="I14" s="448"/>
      <c r="J14" s="452"/>
      <c r="K14" s="456" t="s">
        <v>1669</v>
      </c>
      <c r="L14" s="460"/>
      <c r="M14" s="464" t="s">
        <v>1672</v>
      </c>
      <c r="N14" s="467"/>
      <c r="O14" s="472"/>
    </row>
    <row r="15" spans="1:18" ht="24.75" customHeight="1">
      <c r="A15" s="417"/>
      <c r="B15" s="424" t="s">
        <v>9</v>
      </c>
      <c r="C15" s="367"/>
      <c r="D15" s="438"/>
      <c r="E15" s="446" t="s">
        <v>239</v>
      </c>
      <c r="F15" s="446" t="s" ph="1">
        <v>1290</v>
      </c>
      <c r="G15" s="446" t="s" ph="1">
        <v>50</v>
      </c>
      <c r="H15" s="446" t="s" ph="1">
        <v>1666</v>
      </c>
      <c r="I15" s="446" t="s" ph="1">
        <v>442</v>
      </c>
      <c r="J15" s="453" t="s">
        <v>1631</v>
      </c>
      <c r="K15" s="457" t="s">
        <v>478</v>
      </c>
      <c r="L15" s="461" t="s">
        <v>1670</v>
      </c>
      <c r="M15" s="465" t="s">
        <v>615</v>
      </c>
      <c r="N15" s="468" t="s">
        <v>951</v>
      </c>
      <c r="O15" s="473"/>
    </row>
    <row r="16" spans="1:18" ht="33" customHeight="1">
      <c r="A16" s="418">
        <v>1</v>
      </c>
      <c r="B16" s="425" t="s">
        <v>1658</v>
      </c>
      <c r="C16" s="433"/>
      <c r="D16" s="382"/>
      <c r="E16" s="447">
        <v>3.5</v>
      </c>
      <c r="F16" s="447">
        <v>3.5</v>
      </c>
      <c r="G16" s="447">
        <v>4.5</v>
      </c>
      <c r="H16" s="447">
        <v>4.0999999999999996</v>
      </c>
      <c r="I16" s="447">
        <v>3.7</v>
      </c>
      <c r="J16" s="454">
        <v>4.0999999999999996</v>
      </c>
      <c r="K16" s="458">
        <v>4.8</v>
      </c>
      <c r="L16" s="462">
        <v>3.2</v>
      </c>
      <c r="M16" s="466">
        <v>2.9</v>
      </c>
      <c r="N16" s="447">
        <v>2.2000000000000002</v>
      </c>
      <c r="O16" s="474"/>
    </row>
    <row r="17" spans="1:15" ht="33" customHeight="1">
      <c r="A17" s="418">
        <v>2</v>
      </c>
      <c r="B17" s="425" t="s">
        <v>1659</v>
      </c>
      <c r="C17" s="433"/>
      <c r="D17" s="382"/>
      <c r="E17" s="447">
        <v>3.3</v>
      </c>
      <c r="F17" s="447">
        <v>3.2</v>
      </c>
      <c r="G17" s="447">
        <v>3.6</v>
      </c>
      <c r="H17" s="447">
        <v>3.8</v>
      </c>
      <c r="I17" s="447">
        <v>2.8</v>
      </c>
      <c r="J17" s="454">
        <v>3.6</v>
      </c>
      <c r="K17" s="458">
        <v>2.9</v>
      </c>
      <c r="L17" s="462">
        <v>3</v>
      </c>
      <c r="M17" s="466">
        <v>2.1</v>
      </c>
      <c r="N17" s="447">
        <v>1.7</v>
      </c>
      <c r="O17" s="474"/>
    </row>
    <row r="18" spans="1:15" ht="33" customHeight="1">
      <c r="A18" s="418">
        <v>3</v>
      </c>
      <c r="B18" s="425" t="s">
        <v>1660</v>
      </c>
      <c r="C18" s="433"/>
      <c r="D18" s="382"/>
      <c r="E18" s="447">
        <v>2.9</v>
      </c>
      <c r="F18" s="447">
        <v>2.8</v>
      </c>
      <c r="G18" s="447">
        <v>2.8</v>
      </c>
      <c r="H18" s="447">
        <v>3.1</v>
      </c>
      <c r="I18" s="447">
        <v>2.7</v>
      </c>
      <c r="J18" s="454">
        <v>3.1</v>
      </c>
      <c r="K18" s="458">
        <v>2.7</v>
      </c>
      <c r="L18" s="462">
        <v>2.5</v>
      </c>
      <c r="M18" s="466">
        <v>1.8</v>
      </c>
      <c r="N18" s="447">
        <v>1.4</v>
      </c>
      <c r="O18" s="474"/>
    </row>
    <row r="19" spans="1:15" ht="33" customHeight="1">
      <c r="A19" s="418">
        <v>4</v>
      </c>
      <c r="B19" s="425" t="s">
        <v>54</v>
      </c>
      <c r="C19" s="433"/>
      <c r="D19" s="382"/>
      <c r="E19" s="447">
        <v>2.2999999999999998</v>
      </c>
      <c r="F19" s="447">
        <v>2.1</v>
      </c>
      <c r="G19" s="447">
        <v>2.1</v>
      </c>
      <c r="H19" s="447">
        <v>2.5</v>
      </c>
      <c r="I19" s="447">
        <v>1.9</v>
      </c>
      <c r="J19" s="454">
        <v>2.2999999999999998</v>
      </c>
      <c r="K19" s="458">
        <v>2.2000000000000002</v>
      </c>
      <c r="L19" s="462">
        <v>2.1</v>
      </c>
      <c r="M19" s="466">
        <v>1.4</v>
      </c>
      <c r="N19" s="447">
        <v>1.1000000000000001</v>
      </c>
      <c r="O19" s="474"/>
    </row>
    <row r="20" spans="1:15" ht="33" customHeight="1">
      <c r="A20" s="418">
        <v>5</v>
      </c>
      <c r="B20" s="366" t="s">
        <v>1661</v>
      </c>
      <c r="C20" s="375"/>
      <c r="D20" s="399"/>
      <c r="E20" s="447">
        <v>1.7</v>
      </c>
      <c r="F20" s="447">
        <v>1.6</v>
      </c>
      <c r="G20" s="447">
        <v>1.9</v>
      </c>
      <c r="H20" s="447">
        <v>1.8</v>
      </c>
      <c r="I20" s="447">
        <v>1.7</v>
      </c>
      <c r="J20" s="454">
        <v>1.8</v>
      </c>
      <c r="K20" s="458">
        <v>2</v>
      </c>
      <c r="L20" s="462">
        <v>1.8</v>
      </c>
      <c r="M20" s="466">
        <v>1.1000000000000001</v>
      </c>
      <c r="N20" s="447">
        <v>1.1000000000000001</v>
      </c>
      <c r="O20" s="474"/>
    </row>
    <row r="21" spans="1:15" ht="9.9499999999999993" customHeight="1"/>
    <row r="22" spans="1:15" s="412" customFormat="1" ht="18.75" customHeight="1">
      <c r="B22" s="426" t="s">
        <v>1051</v>
      </c>
      <c r="C22" s="426"/>
      <c r="D22" s="426"/>
      <c r="E22" s="426"/>
      <c r="F22" s="426"/>
      <c r="G22" s="426"/>
      <c r="H22" s="426"/>
      <c r="I22" s="426"/>
      <c r="J22" s="426"/>
      <c r="K22" s="426"/>
      <c r="L22" s="426"/>
      <c r="M22" s="426"/>
      <c r="N22" s="426"/>
      <c r="O22" s="426"/>
    </row>
    <row r="23" spans="1:15" s="413" customFormat="1" ht="18.75" customHeight="1">
      <c r="B23" s="426" t="s">
        <v>1662</v>
      </c>
      <c r="C23" s="426"/>
      <c r="D23" s="426"/>
      <c r="E23" s="426"/>
      <c r="F23" s="426"/>
      <c r="G23" s="426"/>
      <c r="H23" s="426"/>
      <c r="I23" s="426"/>
      <c r="J23" s="426"/>
      <c r="K23" s="426"/>
      <c r="L23" s="426"/>
      <c r="M23" s="426"/>
      <c r="N23" s="426"/>
      <c r="O23" s="426"/>
    </row>
    <row r="24" spans="1:15" s="412" customFormat="1" ht="18.75" customHeight="1">
      <c r="B24" s="426" t="s">
        <v>890</v>
      </c>
      <c r="C24" s="426"/>
      <c r="D24" s="426"/>
      <c r="E24" s="426"/>
      <c r="F24" s="426"/>
      <c r="G24" s="426"/>
      <c r="H24" s="426"/>
      <c r="I24" s="426"/>
      <c r="J24" s="426"/>
      <c r="K24" s="426"/>
      <c r="L24" s="426"/>
      <c r="M24" s="426"/>
      <c r="N24" s="426"/>
      <c r="O24" s="426"/>
    </row>
    <row r="25" spans="1:15" s="412" customFormat="1" ht="18.75" customHeight="1">
      <c r="B25" s="426" t="s">
        <v>1205</v>
      </c>
      <c r="C25" s="426"/>
      <c r="D25" s="426"/>
      <c r="E25" s="426"/>
      <c r="F25" s="426"/>
      <c r="G25" s="426"/>
      <c r="H25" s="426"/>
      <c r="I25" s="426"/>
      <c r="J25" s="426"/>
      <c r="K25" s="426"/>
      <c r="L25" s="426"/>
      <c r="M25" s="426"/>
      <c r="N25" s="426"/>
      <c r="O25" s="426"/>
    </row>
    <row r="26" spans="1:15" s="412" customFormat="1" ht="18.75" customHeight="1">
      <c r="B26" s="426" t="s">
        <v>1663</v>
      </c>
      <c r="C26" s="426"/>
      <c r="D26" s="426"/>
      <c r="E26" s="426"/>
      <c r="F26" s="426"/>
      <c r="G26" s="426"/>
      <c r="H26" s="426"/>
      <c r="I26" s="426"/>
      <c r="J26" s="426"/>
      <c r="K26" s="426"/>
      <c r="L26" s="426"/>
      <c r="M26" s="426"/>
      <c r="N26" s="426"/>
      <c r="O26" s="426"/>
    </row>
    <row r="27" spans="1:15" ht="13.5" customHeight="1">
      <c r="B27" s="427"/>
      <c r="C27" s="427"/>
      <c r="D27" s="427"/>
      <c r="E27" s="427"/>
      <c r="F27" s="427"/>
      <c r="G27" s="427"/>
      <c r="H27" s="427"/>
      <c r="I27" s="427"/>
      <c r="J27" s="427"/>
      <c r="K27" s="427"/>
      <c r="L27" s="427"/>
      <c r="M27" s="427"/>
      <c r="N27" s="427"/>
      <c r="O27" s="427"/>
    </row>
    <row r="28" spans="1:15">
      <c r="B28" s="427"/>
      <c r="C28" s="427"/>
      <c r="D28" s="427"/>
      <c r="E28" s="427"/>
      <c r="F28" s="427"/>
      <c r="G28" s="427"/>
      <c r="H28" s="427"/>
      <c r="I28" s="427"/>
      <c r="J28" s="427"/>
      <c r="K28" s="427"/>
      <c r="L28" s="427"/>
      <c r="M28" s="427"/>
      <c r="N28" s="427"/>
      <c r="O28" s="427"/>
    </row>
    <row r="29" spans="1:15" s="414" customFormat="1" hidden="1">
      <c r="B29" s="428">
        <f>MAX(E29:N29)</f>
        <v>0</v>
      </c>
      <c r="E29" s="428" t="str">
        <f>IF($E9=1,VLOOKUP($E$11,金額区分別購入率,5),"×")</f>
        <v>×</v>
      </c>
      <c r="F29" s="428" t="str">
        <f>IF($E9=2,VLOOKUP($E$11,金額区分別購入率,6),"×")</f>
        <v>×</v>
      </c>
      <c r="G29" s="428" t="str">
        <f>IF($E9=3,VLOOKUP($E$11,金額区分別購入率,7),"×")</f>
        <v>×</v>
      </c>
      <c r="H29" s="428" t="str">
        <f>IF($E9=4,VLOOKUP($E$11,金額区分別購入率,8),"×")</f>
        <v>×</v>
      </c>
      <c r="I29" s="428" t="str">
        <f>IF($E9=5,VLOOKUP($E$11,金額区分別購入率,9),"×")</f>
        <v>×</v>
      </c>
      <c r="J29" s="428" t="str">
        <f>IF($E9=6,VLOOKUP($E$11,金額区分別購入率,10),"×")</f>
        <v>×</v>
      </c>
      <c r="K29" s="428" t="str">
        <f>IF($E9=7,VLOOKUP($E$11,金額区分別購入率,11),"×")</f>
        <v>×</v>
      </c>
      <c r="L29" s="428" t="str">
        <f>IF($E9=8,VLOOKUP($E$11,金額区分別購入率,12),"×")</f>
        <v>×</v>
      </c>
      <c r="M29" s="428" t="str">
        <f>IF($E9=9,VLOOKUP($E$11,金額区分別購入率,13),"×")</f>
        <v>×</v>
      </c>
      <c r="N29" s="428" t="str">
        <f>IF($E9=10,VLOOKUP($E$11,金額区分別購入率,14),"×")</f>
        <v>×</v>
      </c>
      <c r="O29" s="475"/>
    </row>
    <row r="30" spans="1:15" hidden="1">
      <c r="B30" s="429">
        <f>MAX(E30:I30)</f>
        <v>1</v>
      </c>
      <c r="E30" s="429">
        <f>IF(E8&lt;10000000,1,"×")</f>
        <v>1</v>
      </c>
      <c r="F30" s="429" t="str">
        <f>IF(AND(E8&gt;=10000000,E8&lt;50000000),2,"×")</f>
        <v>×</v>
      </c>
      <c r="G30" s="429" t="str">
        <f>IF(AND(E8&gt;=50000000,E8&lt;100000000),3,"×")</f>
        <v>×</v>
      </c>
      <c r="H30" s="429" t="str">
        <f>IF(AND(E8&gt;=100000000,E8&lt;500000000),4,"×")</f>
        <v>×</v>
      </c>
      <c r="I30" s="429" t="str">
        <f>IF(E8&gt;=500000000,5,"×")</f>
        <v>×</v>
      </c>
    </row>
  </sheetData>
  <sheetProtection algorithmName="SHA-512" hashValue="xi2XoRzEoOn1fDD5CUIMD+qUJMSysJug6rU4qP14OOYNhUFpbuJvAJXSfvgKGJCbsGz3xqtWM//58uLRumv2mA==" saltValue="l1hWpNXMdQ2ATBJ1HC6UPg==" spinCount="100000" sheet="1" insertColumns="0" insertRows="0" deleteColumns="0" deleteRows="0"/>
  <mergeCells count="25">
    <mergeCell ref="B8:D8"/>
    <mergeCell ref="I8:K8"/>
    <mergeCell ref="L8:N8"/>
    <mergeCell ref="Q8:R8"/>
    <mergeCell ref="B9:D9"/>
    <mergeCell ref="I9:K9"/>
    <mergeCell ref="L9:N9"/>
    <mergeCell ref="B10:D10"/>
    <mergeCell ref="A11:D11"/>
    <mergeCell ref="B13:C13"/>
    <mergeCell ref="E14:J14"/>
    <mergeCell ref="K14:L14"/>
    <mergeCell ref="M14:N14"/>
    <mergeCell ref="B16:D16"/>
    <mergeCell ref="B17:D17"/>
    <mergeCell ref="B18:D18"/>
    <mergeCell ref="B19:D19"/>
    <mergeCell ref="B20:D20"/>
    <mergeCell ref="B22:N22"/>
    <mergeCell ref="B23:N23"/>
    <mergeCell ref="B24:N24"/>
    <mergeCell ref="B25:N25"/>
    <mergeCell ref="B26:N26"/>
    <mergeCell ref="B27:N27"/>
    <mergeCell ref="A13:A15"/>
  </mergeCells>
  <phoneticPr fontId="12"/>
  <conditionalFormatting sqref="E16">
    <cfRule type="cellIs" dxfId="41" priority="42" operator="equal">
      <formula>$E$29</formula>
    </cfRule>
  </conditionalFormatting>
  <conditionalFormatting sqref="E17">
    <cfRule type="cellIs" dxfId="40" priority="41" operator="equal">
      <formula>$E$29</formula>
    </cfRule>
  </conditionalFormatting>
  <conditionalFormatting sqref="E18">
    <cfRule type="cellIs" dxfId="39" priority="40" operator="equal">
      <formula>$E$29</formula>
    </cfRule>
  </conditionalFormatting>
  <conditionalFormatting sqref="E19">
    <cfRule type="cellIs" dxfId="38" priority="39" operator="equal">
      <formula>$E$29</formula>
    </cfRule>
  </conditionalFormatting>
  <conditionalFormatting sqref="E20">
    <cfRule type="cellIs" dxfId="37" priority="38" operator="equal">
      <formula>$E$29</formula>
    </cfRule>
  </conditionalFormatting>
  <conditionalFormatting sqref="F16">
    <cfRule type="cellIs" dxfId="36" priority="37" operator="equal">
      <formula>$F$29</formula>
    </cfRule>
  </conditionalFormatting>
  <conditionalFormatting sqref="F17">
    <cfRule type="cellIs" dxfId="35" priority="36" operator="equal">
      <formula>$F$29</formula>
    </cfRule>
  </conditionalFormatting>
  <conditionalFormatting sqref="F18">
    <cfRule type="cellIs" dxfId="34" priority="35" operator="equal">
      <formula>$F$29</formula>
    </cfRule>
  </conditionalFormatting>
  <conditionalFormatting sqref="F19">
    <cfRule type="cellIs" dxfId="33" priority="34" operator="equal">
      <formula>$F$29</formula>
    </cfRule>
  </conditionalFormatting>
  <conditionalFormatting sqref="F20">
    <cfRule type="cellIs" dxfId="32" priority="33" operator="equal">
      <formula>$F$29</formula>
    </cfRule>
  </conditionalFormatting>
  <conditionalFormatting sqref="G16">
    <cfRule type="cellIs" dxfId="31" priority="32" operator="equal">
      <formula>$G$29</formula>
    </cfRule>
  </conditionalFormatting>
  <conditionalFormatting sqref="G17">
    <cfRule type="cellIs" dxfId="30" priority="31" operator="equal">
      <formula>$G$29</formula>
    </cfRule>
  </conditionalFormatting>
  <conditionalFormatting sqref="G18">
    <cfRule type="cellIs" dxfId="29" priority="30" operator="equal">
      <formula>$G$29</formula>
    </cfRule>
  </conditionalFormatting>
  <conditionalFormatting sqref="G19">
    <cfRule type="cellIs" dxfId="28" priority="29" operator="equal">
      <formula>$G$29</formula>
    </cfRule>
  </conditionalFormatting>
  <conditionalFormatting sqref="G20">
    <cfRule type="cellIs" dxfId="27" priority="28" operator="equal">
      <formula>$G$29</formula>
    </cfRule>
  </conditionalFormatting>
  <conditionalFormatting sqref="H16">
    <cfRule type="cellIs" dxfId="26" priority="27" operator="equal">
      <formula>$H$29</formula>
    </cfRule>
  </conditionalFormatting>
  <conditionalFormatting sqref="H17">
    <cfRule type="cellIs" dxfId="25" priority="26" operator="equal">
      <formula>$H$29</formula>
    </cfRule>
  </conditionalFormatting>
  <conditionalFormatting sqref="H18">
    <cfRule type="cellIs" dxfId="24" priority="25" operator="equal">
      <formula>$H$29</formula>
    </cfRule>
  </conditionalFormatting>
  <conditionalFormatting sqref="H19">
    <cfRule type="cellIs" dxfId="23" priority="24" operator="equal">
      <formula>$H$29</formula>
    </cfRule>
  </conditionalFormatting>
  <conditionalFormatting sqref="H20">
    <cfRule type="cellIs" dxfId="22" priority="23" operator="equal">
      <formula>$H$29</formula>
    </cfRule>
  </conditionalFormatting>
  <conditionalFormatting sqref="I16">
    <cfRule type="cellIs" dxfId="21" priority="22" operator="equal">
      <formula>$I$29</formula>
    </cfRule>
  </conditionalFormatting>
  <conditionalFormatting sqref="I17">
    <cfRule type="cellIs" dxfId="20" priority="21" operator="equal">
      <formula>$I$29</formula>
    </cfRule>
  </conditionalFormatting>
  <conditionalFormatting sqref="I18">
    <cfRule type="cellIs" dxfId="19" priority="20" operator="equal">
      <formula>$I$29</formula>
    </cfRule>
  </conditionalFormatting>
  <conditionalFormatting sqref="I19">
    <cfRule type="cellIs" dxfId="18" priority="19" operator="equal">
      <formula>$I$29</formula>
    </cfRule>
  </conditionalFormatting>
  <conditionalFormatting sqref="I20">
    <cfRule type="cellIs" dxfId="17" priority="18" operator="equal">
      <formula>$I$29</formula>
    </cfRule>
  </conditionalFormatting>
  <conditionalFormatting sqref="J16">
    <cfRule type="cellIs" dxfId="16" priority="17" operator="equal">
      <formula>$J$29</formula>
    </cfRule>
  </conditionalFormatting>
  <conditionalFormatting sqref="J17">
    <cfRule type="cellIs" dxfId="15" priority="16" operator="equal">
      <formula>$J$29</formula>
    </cfRule>
  </conditionalFormatting>
  <conditionalFormatting sqref="J18">
    <cfRule type="cellIs" dxfId="14" priority="15" operator="equal">
      <formula>$J$29</formula>
    </cfRule>
  </conditionalFormatting>
  <conditionalFormatting sqref="J19">
    <cfRule type="cellIs" dxfId="13" priority="14" operator="equal">
      <formula>$J$29</formula>
    </cfRule>
  </conditionalFormatting>
  <conditionalFormatting sqref="J20">
    <cfRule type="cellIs" dxfId="12" priority="13" operator="equal">
      <formula>$J$29</formula>
    </cfRule>
  </conditionalFormatting>
  <conditionalFormatting sqref="K16">
    <cfRule type="cellIs" dxfId="11" priority="12" operator="equal">
      <formula>$K$29</formula>
    </cfRule>
  </conditionalFormatting>
  <conditionalFormatting sqref="K17">
    <cfRule type="cellIs" dxfId="10" priority="11" operator="equal">
      <formula>$K$29</formula>
    </cfRule>
  </conditionalFormatting>
  <conditionalFormatting sqref="K18">
    <cfRule type="cellIs" dxfId="9" priority="10" operator="equal">
      <formula>$K$29</formula>
    </cfRule>
  </conditionalFormatting>
  <conditionalFormatting sqref="K19">
    <cfRule type="cellIs" dxfId="8" priority="9" operator="equal">
      <formula>$K$29</formula>
    </cfRule>
  </conditionalFormatting>
  <conditionalFormatting sqref="K20">
    <cfRule type="cellIs" dxfId="7" priority="8" operator="equal">
      <formula>$K$29</formula>
    </cfRule>
  </conditionalFormatting>
  <conditionalFormatting sqref="L16">
    <cfRule type="cellIs" dxfId="6" priority="7" operator="equal">
      <formula>$L$29</formula>
    </cfRule>
  </conditionalFormatting>
  <conditionalFormatting sqref="L17">
    <cfRule type="cellIs" dxfId="5" priority="6" operator="equal">
      <formula>$L$29</formula>
    </cfRule>
  </conditionalFormatting>
  <conditionalFormatting sqref="L18">
    <cfRule type="cellIs" dxfId="4" priority="5" operator="equal">
      <formula>$L$29</formula>
    </cfRule>
  </conditionalFormatting>
  <conditionalFormatting sqref="L19">
    <cfRule type="cellIs" dxfId="3" priority="4" operator="equal">
      <formula>$L$29</formula>
    </cfRule>
  </conditionalFormatting>
  <conditionalFormatting sqref="L20">
    <cfRule type="cellIs" dxfId="2" priority="3" operator="equal">
      <formula>$L$29</formula>
    </cfRule>
  </conditionalFormatting>
  <conditionalFormatting sqref="M16:M20">
    <cfRule type="cellIs" dxfId="1" priority="2" operator="equal">
      <formula>$M$29</formula>
    </cfRule>
  </conditionalFormatting>
  <conditionalFormatting sqref="N16:O20">
    <cfRule type="cellIs" dxfId="0" priority="1" operator="equal">
      <formula>$N$29</formula>
    </cfRule>
  </conditionalFormatting>
  <dataValidations count="1">
    <dataValidation type="list" allowBlank="1" showDropDown="0" showInputMessage="1" showErrorMessage="1" sqref="E9">
      <formula1>$E$13:$N$13</formula1>
    </dataValidation>
  </dataValidations>
  <printOptions horizontalCentered="1" verticalCentered="1"/>
  <pageMargins left="0.31496062992125984" right="0.31496062992125984" top="0.74803149606299213" bottom="0.74803149606299213" header="0.31496062992125984" footer="0.31496062992125984"/>
  <pageSetup paperSize="9" scale="85" fitToWidth="1" fitToHeight="1" orientation="landscape" usePrinterDefaults="1" r:id="rId1"/>
  <colBreaks count="1" manualBreakCount="1">
    <brk id="15" min="1" max="24"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B1:AS34"/>
  <sheetViews>
    <sheetView view="pageBreakPreview" zoomScale="80" zoomScaleNormal="80" zoomScaleSheetLayoutView="80" workbookViewId="0">
      <selection activeCell="AT3" sqref="AT3"/>
    </sheetView>
  </sheetViews>
  <sheetFormatPr defaultRowHeight="13.2"/>
  <cols>
    <col min="1" max="1" width="5.109375" customWidth="1"/>
    <col min="2" max="2" width="1.88671875" customWidth="1"/>
    <col min="3" max="3" width="2.77734375" customWidth="1"/>
    <col min="4" max="11" width="3.109375" customWidth="1"/>
    <col min="12" max="13" width="1.88671875" customWidth="1"/>
    <col min="14" max="40" width="3.109375" customWidth="1"/>
    <col min="41" max="41" width="3.6640625" customWidth="1"/>
    <col min="42" max="42" width="3.109375" customWidth="1"/>
    <col min="43" max="44" width="3.6640625" customWidth="1"/>
    <col min="45" max="45" width="4.33203125" customWidth="1"/>
  </cols>
  <sheetData>
    <row r="1" spans="2:45">
      <c r="B1" t="s">
        <v>1568</v>
      </c>
      <c r="AL1" s="497"/>
      <c r="AM1" s="497"/>
      <c r="AN1" s="499"/>
      <c r="AO1" s="499"/>
      <c r="AP1" s="499"/>
      <c r="AQ1" s="499"/>
      <c r="AR1" s="499"/>
      <c r="AS1" s="361"/>
    </row>
    <row r="2" spans="2:45">
      <c r="AL2" s="497"/>
      <c r="AM2" s="498"/>
      <c r="AN2" s="498"/>
      <c r="AO2" s="497" t="s">
        <v>205</v>
      </c>
      <c r="AP2" s="498"/>
      <c r="AQ2" s="497" t="s">
        <v>168</v>
      </c>
      <c r="AR2" s="498"/>
      <c r="AS2" s="497" t="s">
        <v>280</v>
      </c>
    </row>
    <row r="5" spans="2:45">
      <c r="B5" t="s">
        <v>1569</v>
      </c>
    </row>
    <row r="6" spans="2:45" ht="24.9" customHeight="1">
      <c r="B6" s="479" t="str">
        <f>基本データ!D15</f>
        <v>○○○○　(株)</v>
      </c>
      <c r="C6" s="479"/>
      <c r="D6" s="479"/>
      <c r="E6" s="479"/>
      <c r="F6" s="479"/>
      <c r="G6" s="479"/>
      <c r="H6" s="479"/>
      <c r="I6" s="479"/>
      <c r="J6" s="479"/>
      <c r="K6" s="479"/>
      <c r="L6" s="479"/>
      <c r="M6" s="479"/>
      <c r="N6" s="479"/>
      <c r="O6" s="479"/>
      <c r="P6" s="479"/>
      <c r="Q6" s="479"/>
      <c r="R6" s="480" t="s">
        <v>933</v>
      </c>
    </row>
    <row r="7" spans="2:45" ht="5.0999999999999996" customHeight="1">
      <c r="B7" s="480"/>
      <c r="R7" s="480"/>
      <c r="AC7" s="495"/>
      <c r="AD7" s="495"/>
      <c r="AE7" s="495"/>
      <c r="AF7" s="495"/>
      <c r="AG7" s="495"/>
      <c r="AH7" s="495"/>
      <c r="AI7" s="495"/>
      <c r="AJ7" s="495"/>
      <c r="AK7" s="495"/>
      <c r="AL7" s="495"/>
      <c r="AM7" s="495"/>
      <c r="AN7" s="495"/>
    </row>
    <row r="8" spans="2:45" ht="16.2">
      <c r="B8" s="480"/>
      <c r="R8" s="480"/>
      <c r="Y8" s="367" t="s">
        <v>1578</v>
      </c>
      <c r="Z8" s="367"/>
      <c r="AA8" s="367"/>
      <c r="AB8" s="367"/>
      <c r="AC8" s="494"/>
      <c r="AD8" s="494"/>
      <c r="AE8" s="494"/>
      <c r="AF8" s="494"/>
      <c r="AG8" s="494"/>
      <c r="AH8" s="494"/>
      <c r="AI8" s="494"/>
      <c r="AJ8" s="494"/>
      <c r="AK8" s="494"/>
      <c r="AL8" s="494"/>
      <c r="AM8" s="494"/>
      <c r="AN8" s="494"/>
    </row>
    <row r="9" spans="2:45" ht="20.100000000000001" customHeight="1"/>
    <row r="10" spans="2:45" ht="20.100000000000001" customHeight="1"/>
    <row r="11" spans="2:45" ht="25.8">
      <c r="B11" s="481" t="s">
        <v>1145</v>
      </c>
      <c r="C11" s="481"/>
      <c r="D11" s="481"/>
      <c r="E11" s="481"/>
      <c r="F11" s="481"/>
      <c r="G11" s="481"/>
      <c r="H11" s="481"/>
      <c r="I11" s="481"/>
      <c r="J11" s="481"/>
      <c r="K11" s="481"/>
      <c r="L11" s="481"/>
      <c r="M11" s="481"/>
      <c r="N11" s="481"/>
      <c r="O11" s="481"/>
      <c r="P11" s="481"/>
      <c r="Q11" s="481"/>
      <c r="R11" s="481"/>
      <c r="S11" s="481"/>
      <c r="T11" s="481"/>
      <c r="U11" s="481"/>
      <c r="V11" s="481"/>
      <c r="W11" s="481"/>
      <c r="X11" s="481"/>
      <c r="Y11" s="481"/>
      <c r="Z11" s="481"/>
      <c r="AA11" s="481"/>
      <c r="AB11" s="481"/>
      <c r="AC11" s="481"/>
      <c r="AD11" s="481"/>
      <c r="AE11" s="481"/>
      <c r="AF11" s="481"/>
      <c r="AG11" s="481"/>
      <c r="AH11" s="481"/>
      <c r="AI11" s="481"/>
      <c r="AJ11" s="481"/>
      <c r="AK11" s="481"/>
      <c r="AL11" s="481"/>
      <c r="AM11" s="481"/>
      <c r="AN11" s="481"/>
      <c r="AO11" s="481"/>
      <c r="AP11" s="481"/>
      <c r="AQ11" s="481"/>
      <c r="AR11" s="481"/>
    </row>
    <row r="12" spans="2:45" ht="35.25" customHeight="1">
      <c r="B12" s="481"/>
      <c r="C12" s="481"/>
      <c r="D12" s="481"/>
      <c r="E12" s="481"/>
      <c r="F12" s="481"/>
      <c r="G12" s="481"/>
      <c r="H12" s="481"/>
      <c r="I12" s="481"/>
      <c r="J12" s="481"/>
      <c r="K12" s="481"/>
      <c r="L12" s="481"/>
      <c r="M12" s="481"/>
      <c r="N12" s="481"/>
      <c r="O12" s="481"/>
      <c r="P12" s="481"/>
      <c r="Q12" s="481"/>
      <c r="R12" s="481"/>
      <c r="S12" s="481"/>
      <c r="T12" s="481"/>
      <c r="U12" s="481"/>
      <c r="V12" s="481"/>
      <c r="W12" s="481"/>
      <c r="X12" s="481"/>
      <c r="Y12" s="481"/>
      <c r="Z12" s="481"/>
      <c r="AA12" s="481"/>
      <c r="AB12" s="481"/>
      <c r="AC12" s="481"/>
      <c r="AD12" s="481"/>
      <c r="AE12" s="481"/>
      <c r="AF12" s="481"/>
      <c r="AG12" s="481"/>
      <c r="AH12" s="481"/>
      <c r="AI12" s="481"/>
      <c r="AJ12" s="481"/>
      <c r="AK12" s="481"/>
      <c r="AL12" s="481"/>
      <c r="AM12" s="481"/>
      <c r="AN12" s="481"/>
      <c r="AO12" s="481"/>
      <c r="AP12" s="481"/>
      <c r="AQ12" s="481"/>
      <c r="AR12" s="481"/>
    </row>
    <row r="13" spans="2:45" ht="5.0999999999999996" customHeight="1">
      <c r="B13" s="481"/>
      <c r="C13" s="481"/>
      <c r="D13" s="481"/>
      <c r="E13" s="481"/>
      <c r="F13" s="481"/>
      <c r="G13" s="481"/>
      <c r="H13" s="481"/>
      <c r="I13" s="481"/>
      <c r="J13" s="488" t="str">
        <f>基本データ!D4&amp;"　"&amp;基本データ!D5</f>
        <v>土下維工　第○○号　○○○○○○○○○○○○○○○○○○○○○○○○○○○○○○○○○工事</v>
      </c>
      <c r="K13" s="488"/>
      <c r="L13" s="488"/>
      <c r="M13" s="488"/>
      <c r="N13" s="488"/>
      <c r="O13" s="488"/>
      <c r="P13" s="488"/>
      <c r="Q13" s="488"/>
      <c r="R13" s="488"/>
      <c r="S13" s="488"/>
      <c r="T13" s="488"/>
      <c r="U13" s="488"/>
      <c r="V13" s="488"/>
      <c r="W13" s="488"/>
      <c r="X13" s="488"/>
      <c r="Y13" s="488"/>
      <c r="Z13" s="488"/>
      <c r="AA13" s="488"/>
      <c r="AB13" s="488"/>
      <c r="AC13" s="488"/>
      <c r="AD13" s="488"/>
      <c r="AE13" s="488"/>
      <c r="AF13" s="488"/>
      <c r="AG13" s="488"/>
      <c r="AH13" s="488"/>
      <c r="AI13" s="488"/>
      <c r="AJ13" s="488"/>
      <c r="AK13" s="488"/>
      <c r="AL13" s="481"/>
      <c r="AM13" s="481"/>
      <c r="AN13" s="481"/>
      <c r="AO13" s="481"/>
      <c r="AP13" s="481"/>
      <c r="AQ13" s="481"/>
      <c r="AR13" s="481"/>
    </row>
    <row r="14" spans="2:45" ht="15" customHeight="1">
      <c r="B14" s="482" t="s">
        <v>1570</v>
      </c>
      <c r="C14" s="482"/>
      <c r="D14" s="482"/>
      <c r="E14" s="482"/>
      <c r="F14" s="482"/>
      <c r="G14" s="482"/>
      <c r="H14" s="482"/>
      <c r="I14" s="487"/>
      <c r="J14" s="488"/>
      <c r="K14" s="488"/>
      <c r="L14" s="488"/>
      <c r="M14" s="488"/>
      <c r="N14" s="488"/>
      <c r="O14" s="488"/>
      <c r="P14" s="488"/>
      <c r="Q14" s="488"/>
      <c r="R14" s="488"/>
      <c r="S14" s="488"/>
      <c r="T14" s="488"/>
      <c r="U14" s="488"/>
      <c r="V14" s="488"/>
      <c r="W14" s="488"/>
      <c r="X14" s="488"/>
      <c r="Y14" s="488"/>
      <c r="Z14" s="488"/>
      <c r="AA14" s="488"/>
      <c r="AB14" s="488"/>
      <c r="AC14" s="488"/>
      <c r="AD14" s="488"/>
      <c r="AE14" s="488"/>
      <c r="AF14" s="488"/>
      <c r="AG14" s="488"/>
      <c r="AH14" s="488"/>
      <c r="AI14" s="488"/>
      <c r="AJ14" s="488"/>
      <c r="AK14" s="488"/>
      <c r="AL14" s="482" t="s">
        <v>647</v>
      </c>
    </row>
    <row r="15" spans="2:45" ht="27.9" customHeight="1">
      <c r="B15" t="s">
        <v>1571</v>
      </c>
    </row>
    <row r="16" spans="2:45" ht="12.9" customHeight="1">
      <c r="B16" s="483"/>
      <c r="C16" t="s">
        <v>1573</v>
      </c>
    </row>
    <row r="17" spans="2:42" ht="6.9" customHeight="1">
      <c r="S17" s="495"/>
      <c r="T17" s="495"/>
      <c r="U17" s="495"/>
      <c r="V17" s="495"/>
      <c r="W17" s="495"/>
    </row>
    <row r="18" spans="2:42" ht="12.9" customHeight="1">
      <c r="B18" s="483"/>
      <c r="C18" t="s">
        <v>1576</v>
      </c>
      <c r="M18" s="367"/>
      <c r="N18" s="367"/>
      <c r="O18" s="367"/>
      <c r="P18" s="367"/>
      <c r="Q18" s="367"/>
      <c r="R18" s="367"/>
      <c r="S18" s="494"/>
      <c r="T18" s="494"/>
      <c r="U18" s="494"/>
      <c r="V18" s="494"/>
      <c r="W18" s="494"/>
      <c r="X18" s="393" t="s">
        <v>93</v>
      </c>
      <c r="Y18" t="s">
        <v>290</v>
      </c>
    </row>
    <row r="19" spans="2:42" ht="20.100000000000001" customHeight="1"/>
    <row r="20" spans="2:42" ht="20.100000000000001" customHeight="1">
      <c r="B20" t="s">
        <v>806</v>
      </c>
    </row>
    <row r="21" spans="2:42" ht="20.100000000000001" customHeight="1">
      <c r="C21" s="361" t="s">
        <v>1560</v>
      </c>
    </row>
    <row r="23" spans="2:42">
      <c r="AL23" s="393" t="s">
        <v>1583</v>
      </c>
      <c r="AM23" s="393"/>
      <c r="AN23" s="393"/>
    </row>
    <row r="24" spans="2:42" ht="24.9" customHeight="1">
      <c r="E24" s="484" t="s">
        <v>772</v>
      </c>
      <c r="F24" s="484"/>
      <c r="G24" s="484"/>
      <c r="H24" s="484"/>
      <c r="I24" s="484"/>
      <c r="J24" s="484"/>
      <c r="K24" s="484"/>
      <c r="L24" s="490" t="s">
        <v>586</v>
      </c>
      <c r="M24" s="491"/>
      <c r="N24" s="491"/>
      <c r="O24" s="491"/>
      <c r="P24" s="491"/>
      <c r="Q24" s="491"/>
      <c r="R24" s="491"/>
      <c r="S24" s="496"/>
      <c r="T24" s="484" t="s">
        <v>428</v>
      </c>
      <c r="U24" s="484"/>
      <c r="V24" s="484"/>
      <c r="W24" s="484"/>
      <c r="X24" s="484"/>
      <c r="Y24" s="484"/>
      <c r="Z24" s="484"/>
      <c r="AA24" s="484" t="s">
        <v>424</v>
      </c>
      <c r="AB24" s="484"/>
      <c r="AC24" s="484"/>
      <c r="AD24" s="484"/>
      <c r="AE24" s="484"/>
      <c r="AF24" s="484"/>
      <c r="AG24" s="484"/>
      <c r="AH24" s="484" t="s">
        <v>1582</v>
      </c>
      <c r="AI24" s="484"/>
      <c r="AJ24" s="484"/>
      <c r="AK24" s="484"/>
      <c r="AL24" s="484"/>
      <c r="AM24" s="484"/>
      <c r="AN24" s="484"/>
    </row>
    <row r="25" spans="2:42" ht="24.9" customHeight="1">
      <c r="E25" s="485"/>
      <c r="F25" s="486"/>
      <c r="G25" s="486"/>
      <c r="H25" s="486"/>
      <c r="I25" s="486"/>
      <c r="J25" s="486"/>
      <c r="K25" s="489"/>
      <c r="L25" s="485"/>
      <c r="M25" s="486"/>
      <c r="N25" s="486"/>
      <c r="O25" s="486"/>
      <c r="P25" s="486"/>
      <c r="Q25" s="486"/>
      <c r="R25" s="486"/>
      <c r="S25" s="489"/>
      <c r="T25" s="485"/>
      <c r="U25" s="486"/>
      <c r="V25" s="486"/>
      <c r="W25" s="486"/>
      <c r="X25" s="486"/>
      <c r="Y25" s="486"/>
      <c r="Z25" s="489"/>
      <c r="AA25" s="485"/>
      <c r="AB25" s="486"/>
      <c r="AC25" s="486"/>
      <c r="AD25" s="486"/>
      <c r="AE25" s="486"/>
      <c r="AF25" s="486"/>
      <c r="AG25" s="489"/>
      <c r="AH25" s="485" t="str">
        <f>IF(T25="","",T25-AA25)</f>
        <v/>
      </c>
      <c r="AI25" s="486"/>
      <c r="AJ25" s="486"/>
      <c r="AK25" s="486"/>
      <c r="AL25" s="486"/>
      <c r="AM25" s="486"/>
      <c r="AN25" s="489"/>
    </row>
    <row r="26" spans="2:42" ht="24.9" customHeight="1">
      <c r="M26" t="s">
        <v>866</v>
      </c>
    </row>
    <row r="27" spans="2:42" ht="20.100000000000001" customHeight="1">
      <c r="O27" s="492" t="s">
        <v>475</v>
      </c>
      <c r="P27" s="484"/>
      <c r="Q27" s="484"/>
      <c r="R27" s="484"/>
      <c r="S27" s="484"/>
      <c r="T27" s="484"/>
      <c r="U27" s="484"/>
      <c r="V27" s="492" t="s">
        <v>65</v>
      </c>
      <c r="W27" s="484"/>
      <c r="X27" s="484"/>
      <c r="Y27" s="484"/>
      <c r="Z27" s="484"/>
      <c r="AA27" s="484"/>
      <c r="AB27" s="484"/>
      <c r="AC27" s="492" t="s">
        <v>236</v>
      </c>
      <c r="AD27" s="484"/>
      <c r="AE27" s="484"/>
      <c r="AF27" s="484"/>
      <c r="AG27" s="484"/>
      <c r="AH27" s="484"/>
      <c r="AI27" s="484"/>
      <c r="AJ27" s="492" t="s">
        <v>403</v>
      </c>
      <c r="AK27" s="484"/>
      <c r="AL27" s="484"/>
      <c r="AM27" s="484"/>
      <c r="AN27" s="484"/>
      <c r="AO27" s="484"/>
      <c r="AP27" s="484"/>
    </row>
    <row r="28" spans="2:42" ht="20.100000000000001" customHeight="1">
      <c r="O28" s="484"/>
      <c r="P28" s="484"/>
      <c r="Q28" s="484"/>
      <c r="R28" s="484"/>
      <c r="S28" s="484"/>
      <c r="T28" s="484"/>
      <c r="U28" s="484"/>
      <c r="V28" s="484"/>
      <c r="W28" s="484"/>
      <c r="X28" s="484"/>
      <c r="Y28" s="484"/>
      <c r="Z28" s="484"/>
      <c r="AA28" s="484"/>
      <c r="AB28" s="484"/>
      <c r="AC28" s="484"/>
      <c r="AD28" s="484"/>
      <c r="AE28" s="484"/>
      <c r="AF28" s="484"/>
      <c r="AG28" s="484"/>
      <c r="AH28" s="484"/>
      <c r="AI28" s="484"/>
      <c r="AJ28" s="484"/>
      <c r="AK28" s="484"/>
      <c r="AL28" s="484"/>
      <c r="AM28" s="484"/>
      <c r="AN28" s="484"/>
      <c r="AO28" s="484"/>
      <c r="AP28" s="484"/>
    </row>
    <row r="29" spans="2:42" ht="24.9" customHeight="1">
      <c r="O29" s="493"/>
      <c r="P29" s="493"/>
      <c r="Q29" s="493"/>
      <c r="R29" s="493"/>
      <c r="S29" s="493"/>
      <c r="T29" s="493"/>
      <c r="U29" s="493"/>
      <c r="V29" s="493"/>
      <c r="W29" s="493"/>
      <c r="X29" s="493"/>
      <c r="Y29" s="493"/>
      <c r="Z29" s="493"/>
      <c r="AA29" s="493"/>
      <c r="AB29" s="493"/>
      <c r="AC29" s="493"/>
      <c r="AD29" s="493"/>
      <c r="AE29" s="493"/>
      <c r="AF29" s="493"/>
      <c r="AG29" s="493"/>
      <c r="AH29" s="493"/>
      <c r="AI29" s="493"/>
      <c r="AJ29" s="493"/>
      <c r="AK29" s="493"/>
      <c r="AL29" s="493"/>
      <c r="AM29" s="493"/>
      <c r="AN29" s="493"/>
      <c r="AO29" s="493"/>
      <c r="AP29" s="493"/>
    </row>
    <row r="31" spans="2:42" ht="20.100000000000001" customHeight="1">
      <c r="B31" t="s">
        <v>1000</v>
      </c>
    </row>
    <row r="32" spans="2:42" ht="20.100000000000001" customHeight="1">
      <c r="B32" t="s">
        <v>1572</v>
      </c>
    </row>
    <row r="33" spans="2:2" ht="20.100000000000001" customHeight="1">
      <c r="B33" t="s">
        <v>913</v>
      </c>
    </row>
    <row r="34" spans="2:2" ht="20.100000000000001" customHeight="1">
      <c r="B34" t="s">
        <v>1408</v>
      </c>
    </row>
  </sheetData>
  <mergeCells count="26">
    <mergeCell ref="AL1:AM1"/>
    <mergeCell ref="AM2:AN2"/>
    <mergeCell ref="B6:Q6"/>
    <mergeCell ref="B11:AR11"/>
    <mergeCell ref="AL23:AN23"/>
    <mergeCell ref="E24:K24"/>
    <mergeCell ref="L24:S24"/>
    <mergeCell ref="T24:Z24"/>
    <mergeCell ref="AA24:AG24"/>
    <mergeCell ref="AH24:AN24"/>
    <mergeCell ref="E25:K25"/>
    <mergeCell ref="L25:S25"/>
    <mergeCell ref="T25:Z25"/>
    <mergeCell ref="AA25:AG25"/>
    <mergeCell ref="AH25:AN25"/>
    <mergeCell ref="O29:U29"/>
    <mergeCell ref="V29:AB29"/>
    <mergeCell ref="AC29:AI29"/>
    <mergeCell ref="AJ29:AP29"/>
    <mergeCell ref="AC7:AN8"/>
    <mergeCell ref="J13:AK14"/>
    <mergeCell ref="S17:W18"/>
    <mergeCell ref="O27:U28"/>
    <mergeCell ref="V27:AB28"/>
    <mergeCell ref="AC27:AI28"/>
    <mergeCell ref="AJ27:AP28"/>
  </mergeCells>
  <phoneticPr fontId="12"/>
  <dataValidations count="1">
    <dataValidation type="list" allowBlank="1" showDropDown="0" showInputMessage="1" showErrorMessage="1" sqref="B16 B18">
      <formula1>"レ,　"</formula1>
    </dataValidation>
  </dataValidations>
  <pageMargins left="0.43307086614173218" right="0.43307086614173218" top="0.3543307086614173" bottom="0.3543307086614173" header="0.31496062992125984" footer="0.31496062992125984"/>
  <pageSetup paperSize="9" scale="68" fitToWidth="1" fitToHeight="1" orientation="portrait" usePrinterDefaults="1"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rgb="FFFFFF00"/>
  </sheetPr>
  <dimension ref="A1:O33"/>
  <sheetViews>
    <sheetView view="pageBreakPreview" zoomScale="80" zoomScaleNormal="75" zoomScaleSheetLayoutView="80" workbookViewId="0"/>
  </sheetViews>
  <sheetFormatPr defaultColWidth="9" defaultRowHeight="14.4"/>
  <cols>
    <col min="1" max="1" width="2.6640625" style="500" customWidth="1"/>
    <col min="2" max="2" width="15.109375" style="500" customWidth="1"/>
    <col min="3" max="3" width="2.6640625" style="500" customWidth="1"/>
    <col min="4" max="13" width="6.77734375" style="500" customWidth="1"/>
    <col min="14" max="14" width="2.44140625" style="500" customWidth="1"/>
    <col min="15" max="16384" width="9" style="500"/>
  </cols>
  <sheetData>
    <row r="1" spans="1:15" ht="19.95" customHeight="1">
      <c r="D1" s="526" t="s">
        <v>567</v>
      </c>
      <c r="E1" s="526"/>
      <c r="F1" s="526"/>
      <c r="G1" s="526"/>
      <c r="H1" s="526"/>
      <c r="I1" s="526"/>
      <c r="J1" s="526"/>
    </row>
    <row r="2" spans="1:15" ht="18" customHeight="1"/>
    <row r="3" spans="1:15" ht="22.05" customHeight="1">
      <c r="F3" s="531" t="s">
        <v>569</v>
      </c>
      <c r="G3" s="542"/>
      <c r="H3" s="549"/>
      <c r="I3" s="551" t="s">
        <v>313</v>
      </c>
      <c r="J3" s="551"/>
      <c r="K3" s="551"/>
      <c r="L3" s="551"/>
      <c r="M3" s="551"/>
      <c r="O3" s="153" t="s">
        <v>686</v>
      </c>
    </row>
    <row r="4" spans="1:15" ht="33" customHeight="1">
      <c r="A4" s="501"/>
      <c r="B4" s="507" t="s">
        <v>571</v>
      </c>
      <c r="C4" s="518"/>
      <c r="D4" s="527" t="str">
        <f>基本データ!D4</f>
        <v>土下維工　第○○号</v>
      </c>
      <c r="E4" s="537"/>
      <c r="F4" s="537"/>
      <c r="G4" s="537"/>
      <c r="H4" s="537"/>
      <c r="I4" s="537"/>
      <c r="J4" s="537"/>
      <c r="K4" s="537"/>
      <c r="L4" s="537"/>
      <c r="M4" s="552"/>
    </row>
    <row r="5" spans="1:15" ht="33" customHeight="1">
      <c r="A5" s="502"/>
      <c r="B5" s="508" t="s">
        <v>576</v>
      </c>
      <c r="C5" s="519"/>
      <c r="D5" s="528" t="str">
        <f>基本データ!D5</f>
        <v>○○○○○○○○○○○○○○○○○○○○○○○○○○○○○○○○○工事</v>
      </c>
      <c r="E5" s="538"/>
      <c r="F5" s="538"/>
      <c r="G5" s="538"/>
      <c r="H5" s="538"/>
      <c r="I5" s="538"/>
      <c r="J5" s="538"/>
      <c r="K5" s="538"/>
      <c r="L5" s="538"/>
      <c r="M5" s="553"/>
    </row>
    <row r="6" spans="1:15" ht="33" customHeight="1">
      <c r="A6" s="503"/>
      <c r="B6" s="509" t="s">
        <v>166</v>
      </c>
      <c r="C6" s="520"/>
      <c r="D6" s="527" t="str">
        <f>基本データ!D6</f>
        <v xml:space="preserve">
土浦市　田中町　地内</v>
      </c>
      <c r="E6" s="537"/>
      <c r="F6" s="537"/>
      <c r="G6" s="537"/>
      <c r="H6" s="537"/>
      <c r="I6" s="537"/>
      <c r="J6" s="537"/>
      <c r="K6" s="537"/>
      <c r="L6" s="537"/>
      <c r="M6" s="552"/>
    </row>
    <row r="7" spans="1:15" ht="33" customHeight="1">
      <c r="A7" s="503"/>
      <c r="B7" s="510" t="s">
        <v>281</v>
      </c>
      <c r="C7" s="520"/>
      <c r="D7" s="529" t="str">
        <f>"自　　"&amp;TEXT(基本データ!D7,"ggge年m月d日")&amp;"　～　　至　　"&amp;TEXT(基本データ!D8,"ggge年m月d日")</f>
        <v xml:space="preserve">
自　　令和7年5月14日　～　　至　　令和8年3月15日</v>
      </c>
      <c r="E7" s="539"/>
      <c r="F7" s="539"/>
      <c r="G7" s="539"/>
      <c r="H7" s="539"/>
      <c r="I7" s="539"/>
      <c r="J7" s="539"/>
      <c r="K7" s="539"/>
      <c r="L7" s="539"/>
      <c r="M7" s="554"/>
    </row>
    <row r="8" spans="1:15" ht="33" customHeight="1">
      <c r="A8" s="504" t="s">
        <v>406</v>
      </c>
      <c r="B8" s="511"/>
      <c r="C8" s="511"/>
      <c r="D8" s="511"/>
      <c r="E8" s="511"/>
      <c r="F8" s="511"/>
      <c r="G8" s="511"/>
      <c r="H8" s="511"/>
      <c r="I8" s="511"/>
      <c r="J8" s="511"/>
      <c r="K8" s="511"/>
      <c r="L8" s="511"/>
      <c r="M8" s="555"/>
      <c r="O8" s="153" t="s">
        <v>990</v>
      </c>
    </row>
    <row r="9" spans="1:15" ht="36" customHeight="1">
      <c r="A9" s="502"/>
      <c r="B9" s="512" t="s">
        <v>137</v>
      </c>
      <c r="C9" s="519"/>
      <c r="D9" s="530"/>
      <c r="E9" s="540"/>
      <c r="F9" s="544"/>
      <c r="G9" s="547"/>
      <c r="H9" s="540"/>
      <c r="I9" s="544"/>
      <c r="J9" s="547"/>
      <c r="K9" s="540"/>
      <c r="L9" s="544"/>
      <c r="M9" s="547"/>
    </row>
    <row r="10" spans="1:15" ht="53.25" customHeight="1">
      <c r="A10" s="503"/>
      <c r="B10" s="513" t="s">
        <v>434</v>
      </c>
      <c r="C10" s="520"/>
      <c r="D10" s="517"/>
      <c r="E10" s="541"/>
      <c r="F10" s="545"/>
      <c r="G10" s="548"/>
      <c r="H10" s="541"/>
      <c r="I10" s="545"/>
      <c r="J10" s="548"/>
      <c r="K10" s="541"/>
      <c r="L10" s="545"/>
      <c r="M10" s="548"/>
    </row>
    <row r="11" spans="1:15" ht="27.75" customHeight="1">
      <c r="A11" s="505" t="s">
        <v>43</v>
      </c>
      <c r="B11" s="514"/>
      <c r="C11" s="521"/>
      <c r="D11" s="531" t="s">
        <v>1270</v>
      </c>
      <c r="E11" s="542"/>
      <c r="F11" s="542"/>
      <c r="G11" s="542"/>
      <c r="H11" s="542"/>
      <c r="I11" s="542"/>
      <c r="J11" s="542"/>
      <c r="K11" s="542"/>
      <c r="L11" s="542"/>
      <c r="M11" s="549"/>
    </row>
    <row r="12" spans="1:15" ht="27.75" customHeight="1">
      <c r="A12" s="503"/>
      <c r="B12" s="510" t="s">
        <v>1062</v>
      </c>
      <c r="C12" s="520"/>
      <c r="D12" s="531" t="s">
        <v>727</v>
      </c>
      <c r="E12" s="542"/>
      <c r="F12" s="542"/>
      <c r="G12" s="542"/>
      <c r="H12" s="542"/>
      <c r="I12" s="542"/>
      <c r="J12" s="542"/>
      <c r="K12" s="542"/>
      <c r="L12" s="542"/>
      <c r="M12" s="549"/>
    </row>
    <row r="13" spans="1:15" ht="27.75" customHeight="1">
      <c r="A13" s="506" t="s">
        <v>1260</v>
      </c>
      <c r="B13" s="506"/>
      <c r="C13" s="522" t="s">
        <v>383</v>
      </c>
      <c r="D13" s="522"/>
      <c r="E13" s="522"/>
      <c r="F13" s="531" t="s">
        <v>320</v>
      </c>
      <c r="G13" s="542"/>
      <c r="H13" s="542"/>
      <c r="I13" s="542"/>
      <c r="J13" s="542"/>
      <c r="K13" s="542"/>
      <c r="L13" s="542"/>
      <c r="M13" s="549"/>
    </row>
    <row r="14" spans="1:15" ht="27.75" customHeight="1">
      <c r="A14" s="506"/>
      <c r="B14" s="506"/>
      <c r="C14" s="522" t="s">
        <v>700</v>
      </c>
      <c r="D14" s="522"/>
      <c r="E14" s="522"/>
      <c r="F14" s="531" t="s">
        <v>320</v>
      </c>
      <c r="G14" s="542"/>
      <c r="H14" s="542"/>
      <c r="I14" s="542"/>
      <c r="J14" s="542"/>
      <c r="K14" s="542"/>
      <c r="L14" s="542"/>
      <c r="M14" s="549"/>
    </row>
    <row r="15" spans="1:15" ht="18.75" customHeight="1"/>
    <row r="16" spans="1:15" ht="31.5" customHeight="1">
      <c r="J16" s="500" t="s">
        <v>658</v>
      </c>
    </row>
    <row r="17" spans="2:15" ht="19.95" customHeight="1">
      <c r="B17" s="515" t="s">
        <v>48</v>
      </c>
      <c r="C17" s="515"/>
      <c r="D17" s="515"/>
      <c r="E17" s="515"/>
      <c r="F17" s="515"/>
    </row>
    <row r="18" spans="2:15" ht="24.75" customHeight="1">
      <c r="B18" s="500" t="s">
        <v>588</v>
      </c>
    </row>
    <row r="19" spans="2:15" ht="21" customHeight="1">
      <c r="B19" s="516" t="s">
        <v>310</v>
      </c>
    </row>
    <row r="20" spans="2:15" ht="21" customHeight="1">
      <c r="B20" s="516" t="s">
        <v>583</v>
      </c>
    </row>
    <row r="21" spans="2:15" ht="21" customHeight="1">
      <c r="B21" s="516" t="s">
        <v>541</v>
      </c>
      <c r="L21" s="8"/>
      <c r="O21" s="153"/>
    </row>
    <row r="22" spans="2:15" ht="21" customHeight="1">
      <c r="B22" s="516" t="s">
        <v>1264</v>
      </c>
      <c r="L22" s="8"/>
      <c r="O22" s="153" t="s">
        <v>1498</v>
      </c>
    </row>
    <row r="23" spans="2:15" ht="15.75" customHeight="1">
      <c r="B23" s="516"/>
      <c r="L23" s="8"/>
    </row>
    <row r="24" spans="2:15" ht="15.75" customHeight="1">
      <c r="B24" s="516"/>
      <c r="L24" s="8"/>
    </row>
    <row r="25" spans="2:15" ht="15.75" customHeight="1">
      <c r="B25" s="516"/>
      <c r="L25" s="8"/>
    </row>
    <row r="26" spans="2:15" ht="15.75" customHeight="1">
      <c r="B26" s="516"/>
      <c r="L26" s="8"/>
    </row>
    <row r="27" spans="2:15">
      <c r="B27" s="517" t="s">
        <v>1265</v>
      </c>
      <c r="C27" s="523" t="s">
        <v>860</v>
      </c>
      <c r="D27" s="532"/>
      <c r="E27" s="532"/>
      <c r="F27" s="532"/>
      <c r="G27" s="532"/>
      <c r="H27" s="534"/>
      <c r="I27" s="523" t="s">
        <v>664</v>
      </c>
      <c r="J27" s="532"/>
      <c r="K27" s="532"/>
      <c r="L27" s="532"/>
      <c r="M27" s="534"/>
    </row>
    <row r="28" spans="2:15">
      <c r="B28" s="517"/>
      <c r="C28" s="524"/>
      <c r="D28" s="533"/>
      <c r="E28" s="533"/>
      <c r="F28" s="533"/>
      <c r="G28" s="533"/>
      <c r="H28" s="536"/>
      <c r="I28" s="524"/>
      <c r="J28" s="533"/>
      <c r="K28" s="533"/>
      <c r="L28" s="533"/>
      <c r="M28" s="536"/>
    </row>
    <row r="29" spans="2:15">
      <c r="B29" s="517"/>
      <c r="C29" s="523" t="s">
        <v>1267</v>
      </c>
      <c r="D29" s="532"/>
      <c r="E29" s="532"/>
      <c r="F29" s="532"/>
      <c r="G29" s="532"/>
      <c r="H29" s="534"/>
      <c r="I29" s="523" t="s">
        <v>1274</v>
      </c>
      <c r="J29" s="532"/>
      <c r="K29" s="532"/>
      <c r="L29" s="532"/>
      <c r="M29" s="534"/>
    </row>
    <row r="30" spans="2:15">
      <c r="B30" s="517"/>
      <c r="C30" s="524"/>
      <c r="D30" s="533"/>
      <c r="E30" s="533"/>
      <c r="F30" s="533"/>
      <c r="G30" s="533"/>
      <c r="H30" s="536"/>
      <c r="I30" s="524"/>
      <c r="J30" s="533"/>
      <c r="K30" s="533"/>
      <c r="L30" s="533"/>
      <c r="M30" s="536"/>
    </row>
    <row r="31" spans="2:15" ht="18.75" customHeight="1">
      <c r="B31" s="517"/>
      <c r="C31" s="523" t="s">
        <v>1269</v>
      </c>
      <c r="D31" s="534"/>
      <c r="E31" s="543" t="s">
        <v>934</v>
      </c>
      <c r="F31" s="546"/>
      <c r="G31" s="543"/>
      <c r="H31" s="550"/>
      <c r="I31" s="550"/>
      <c r="J31" s="550"/>
      <c r="K31" s="550"/>
      <c r="L31" s="550"/>
      <c r="M31" s="546"/>
    </row>
    <row r="32" spans="2:15">
      <c r="B32" s="517"/>
      <c r="C32" s="525"/>
      <c r="D32" s="535"/>
      <c r="E32" s="523" t="s">
        <v>1273</v>
      </c>
      <c r="F32" s="534"/>
      <c r="G32" s="523"/>
      <c r="H32" s="532"/>
      <c r="I32" s="532"/>
      <c r="J32" s="532"/>
      <c r="K32" s="532"/>
      <c r="L32" s="532"/>
      <c r="M32" s="534"/>
    </row>
    <row r="33" spans="2:13">
      <c r="B33" s="517"/>
      <c r="C33" s="524"/>
      <c r="D33" s="536"/>
      <c r="E33" s="524"/>
      <c r="F33" s="536"/>
      <c r="G33" s="524"/>
      <c r="H33" s="533"/>
      <c r="I33" s="533"/>
      <c r="J33" s="533"/>
      <c r="K33" s="533"/>
      <c r="L33" s="533"/>
      <c r="M33" s="536"/>
    </row>
  </sheetData>
  <mergeCells count="28">
    <mergeCell ref="D1:J1"/>
    <mergeCell ref="F3:H3"/>
    <mergeCell ref="I3:J3"/>
    <mergeCell ref="K3:M3"/>
    <mergeCell ref="D4:M4"/>
    <mergeCell ref="D5:M5"/>
    <mergeCell ref="D6:M6"/>
    <mergeCell ref="D7:M7"/>
    <mergeCell ref="A8:M8"/>
    <mergeCell ref="A11:C11"/>
    <mergeCell ref="D11:M11"/>
    <mergeCell ref="D12:M12"/>
    <mergeCell ref="C13:E13"/>
    <mergeCell ref="F13:M13"/>
    <mergeCell ref="C14:E14"/>
    <mergeCell ref="F14:M14"/>
    <mergeCell ref="B17:F17"/>
    <mergeCell ref="E31:F31"/>
    <mergeCell ref="G31:M31"/>
    <mergeCell ref="A13:B14"/>
    <mergeCell ref="C27:H28"/>
    <mergeCell ref="I27:M28"/>
    <mergeCell ref="C29:H30"/>
    <mergeCell ref="I29:M30"/>
    <mergeCell ref="C31:D33"/>
    <mergeCell ref="E32:F33"/>
    <mergeCell ref="G32:M33"/>
    <mergeCell ref="B27:B33"/>
  </mergeCells>
  <phoneticPr fontId="12"/>
  <pageMargins left="0.75" right="0.54" top="0.6" bottom="1" header="0.51200000000000001" footer="0.51200000000000001"/>
  <pageSetup paperSize="9" fitToWidth="1" fitToHeight="1" orientation="portrait" usePrinterDefaults="1"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IV69"/>
  <sheetViews>
    <sheetView view="pageBreakPreview" zoomScale="80" zoomScaleNormal="80" zoomScaleSheetLayoutView="80" workbookViewId="0"/>
  </sheetViews>
  <sheetFormatPr defaultColWidth="1.77734375" defaultRowHeight="13.2"/>
  <cols>
    <col min="1" max="1" width="1" style="556" bestFit="1" customWidth="1"/>
    <col min="2" max="6" width="2.109375" style="556" bestFit="1" customWidth="1"/>
    <col min="7" max="7" width="1" style="556" bestFit="1" customWidth="1"/>
    <col min="8" max="20" width="2.109375" style="556" bestFit="1" customWidth="1"/>
    <col min="21" max="21" width="1.21875" style="556" bestFit="1" customWidth="1"/>
    <col min="22" max="22" width="1" style="556" bestFit="1" customWidth="1"/>
    <col min="23" max="27" width="2.109375" style="556" bestFit="1" customWidth="1"/>
    <col min="28" max="28" width="1" style="556" bestFit="1" customWidth="1"/>
    <col min="29" max="41" width="2.109375" style="556" bestFit="1" customWidth="1"/>
    <col min="42" max="42" width="21.5546875" style="556" bestFit="1" customWidth="1"/>
    <col min="43" max="43" width="1.5546875" style="556" bestFit="1" customWidth="1"/>
    <col min="44" max="48" width="2.109375" style="556" bestFit="1" customWidth="1"/>
    <col min="49" max="49" width="1" style="556" bestFit="1" customWidth="1"/>
    <col min="50" max="62" width="2.109375" style="556" bestFit="1" customWidth="1"/>
    <col min="63" max="63" width="1.21875" style="556" bestFit="1" customWidth="1"/>
    <col min="64" max="64" width="1" style="556" bestFit="1" customWidth="1"/>
    <col min="65" max="69" width="2.109375" style="556" bestFit="1" customWidth="1"/>
    <col min="70" max="70" width="1" style="556" bestFit="1" customWidth="1"/>
    <col min="71" max="256" width="2.109375" style="556" bestFit="1" customWidth="1"/>
  </cols>
  <sheetData>
    <row r="1" spans="1:83" ht="13.5" customHeight="1">
      <c r="A1" s="557"/>
      <c r="B1" s="557"/>
      <c r="C1" s="557"/>
      <c r="D1" s="557"/>
      <c r="E1" s="557"/>
      <c r="F1" s="557"/>
      <c r="G1" s="557"/>
      <c r="H1" s="557"/>
      <c r="I1" s="557"/>
      <c r="J1" s="557"/>
      <c r="K1" s="557"/>
      <c r="L1" s="557"/>
      <c r="M1" s="557"/>
      <c r="N1" s="557"/>
      <c r="O1" s="557"/>
      <c r="P1" s="557"/>
      <c r="Q1" s="557"/>
      <c r="R1" s="557"/>
      <c r="S1" s="557"/>
      <c r="T1" s="557"/>
      <c r="U1" s="557"/>
      <c r="V1" s="557"/>
      <c r="W1" s="557"/>
      <c r="X1" s="557"/>
      <c r="Y1" s="557"/>
      <c r="Z1" s="557"/>
      <c r="AA1" s="557"/>
      <c r="AB1" s="625" t="s">
        <v>1376</v>
      </c>
      <c r="AC1" s="625"/>
      <c r="AD1" s="625"/>
      <c r="AE1" s="625"/>
      <c r="AF1" s="625"/>
      <c r="AG1" s="625"/>
      <c r="AH1" s="625"/>
      <c r="AI1" s="625"/>
      <c r="AJ1" s="625"/>
      <c r="AK1" s="625"/>
      <c r="AL1" s="625"/>
      <c r="AM1" s="625"/>
      <c r="AN1" s="625"/>
      <c r="AO1" s="625"/>
    </row>
    <row r="2" spans="1:83" ht="13.5" customHeight="1">
      <c r="A2" s="558" t="s">
        <v>709</v>
      </c>
      <c r="B2" s="558"/>
      <c r="C2" s="558"/>
      <c r="D2" s="558"/>
      <c r="E2" s="558"/>
      <c r="F2" s="558"/>
      <c r="G2" s="558"/>
      <c r="H2" s="558"/>
      <c r="I2" s="558"/>
      <c r="J2" s="558"/>
      <c r="K2" s="558"/>
      <c r="L2" s="558"/>
      <c r="M2" s="558"/>
      <c r="N2" s="558"/>
      <c r="O2" s="558"/>
      <c r="P2" s="558"/>
      <c r="Q2" s="558"/>
      <c r="R2" s="558"/>
      <c r="S2" s="558"/>
      <c r="T2" s="558"/>
      <c r="U2" s="558"/>
      <c r="V2" s="558"/>
      <c r="W2" s="558"/>
      <c r="X2" s="558"/>
      <c r="Y2" s="558"/>
      <c r="Z2" s="558"/>
      <c r="AA2" s="558"/>
      <c r="AB2" s="558"/>
      <c r="AC2" s="558"/>
      <c r="AD2" s="558"/>
      <c r="AE2" s="558"/>
      <c r="AF2" s="558"/>
      <c r="AG2" s="558"/>
      <c r="AH2" s="558"/>
      <c r="AI2" s="558"/>
      <c r="AJ2" s="558"/>
      <c r="AK2" s="558"/>
      <c r="AL2" s="558"/>
      <c r="AM2" s="558"/>
      <c r="AN2" s="558"/>
      <c r="AO2" s="558"/>
    </row>
    <row r="3" spans="1:83" ht="13.5" customHeight="1">
      <c r="A3" s="558"/>
      <c r="B3" s="558"/>
      <c r="C3" s="558"/>
      <c r="D3" s="558"/>
      <c r="E3" s="558"/>
      <c r="F3" s="558"/>
      <c r="G3" s="558"/>
      <c r="H3" s="558"/>
      <c r="I3" s="558"/>
      <c r="J3" s="558"/>
      <c r="K3" s="558"/>
      <c r="L3" s="558"/>
      <c r="M3" s="558"/>
      <c r="N3" s="558"/>
      <c r="O3" s="558"/>
      <c r="P3" s="558"/>
      <c r="Q3" s="558"/>
      <c r="R3" s="558"/>
      <c r="S3" s="558"/>
      <c r="T3" s="558"/>
      <c r="U3" s="558"/>
      <c r="V3" s="558"/>
      <c r="W3" s="558"/>
      <c r="X3" s="558"/>
      <c r="Y3" s="558"/>
      <c r="Z3" s="558"/>
      <c r="AA3" s="558"/>
      <c r="AB3" s="558"/>
      <c r="AC3" s="558"/>
      <c r="AD3" s="558"/>
      <c r="AE3" s="558"/>
      <c r="AF3" s="558"/>
      <c r="AG3" s="558"/>
      <c r="AH3" s="558"/>
      <c r="AI3" s="558"/>
      <c r="AJ3" s="558"/>
      <c r="AK3" s="558"/>
      <c r="AL3" s="558"/>
      <c r="AM3" s="558"/>
      <c r="AN3" s="558"/>
      <c r="AO3" s="558"/>
      <c r="AQ3" s="632" t="s">
        <v>1466</v>
      </c>
      <c r="AR3" s="632"/>
      <c r="AS3" s="632"/>
      <c r="AT3" s="632"/>
      <c r="AU3" s="632"/>
      <c r="AV3" s="632"/>
      <c r="AW3" s="632"/>
      <c r="AX3" s="632"/>
      <c r="AY3" s="632"/>
      <c r="AZ3" s="632"/>
      <c r="BA3" s="632"/>
      <c r="BB3" s="632"/>
      <c r="BC3" s="632"/>
      <c r="BD3" s="632"/>
      <c r="BE3" s="632"/>
      <c r="BF3" s="632"/>
      <c r="BG3" s="632"/>
      <c r="BH3" s="632"/>
      <c r="BI3" s="632"/>
      <c r="BJ3" s="632"/>
      <c r="BK3" s="632"/>
      <c r="BL3" s="632"/>
      <c r="BM3" s="632"/>
      <c r="BN3" s="632"/>
      <c r="BO3" s="632"/>
      <c r="BP3" s="632"/>
      <c r="BQ3" s="632"/>
      <c r="BR3" s="632"/>
      <c r="BS3" s="632"/>
      <c r="BT3" s="632"/>
      <c r="BU3" s="632"/>
      <c r="BV3" s="632"/>
      <c r="BW3" s="632"/>
      <c r="BX3" s="632"/>
      <c r="BY3" s="632"/>
      <c r="BZ3" s="632"/>
      <c r="CA3" s="632"/>
      <c r="CB3" s="632"/>
      <c r="CC3" s="632"/>
      <c r="CD3" s="632"/>
      <c r="CE3" s="632"/>
    </row>
    <row r="4" spans="1:83" ht="13.5" customHeight="1">
      <c r="A4" s="557"/>
      <c r="B4" s="557"/>
      <c r="C4" s="557"/>
      <c r="D4" s="557"/>
      <c r="E4" s="557"/>
      <c r="F4" s="557"/>
      <c r="G4" s="557"/>
      <c r="H4" s="557"/>
      <c r="I4" s="557"/>
      <c r="J4" s="557"/>
      <c r="K4" s="557"/>
      <c r="L4" s="557"/>
      <c r="M4" s="557"/>
      <c r="N4" s="557"/>
      <c r="O4" s="557"/>
      <c r="P4" s="557"/>
      <c r="Q4" s="557"/>
      <c r="R4" s="557"/>
      <c r="S4" s="557"/>
      <c r="T4" s="557"/>
      <c r="U4" s="557"/>
      <c r="V4" s="557"/>
      <c r="W4" s="557"/>
      <c r="X4" s="557"/>
      <c r="Y4" s="557"/>
      <c r="Z4" s="557"/>
      <c r="AA4" s="557"/>
      <c r="AB4" s="557"/>
      <c r="AC4" s="557"/>
      <c r="AD4" s="557"/>
      <c r="AE4" s="557"/>
      <c r="AF4" s="557"/>
      <c r="AG4" s="557"/>
      <c r="AH4" s="557"/>
      <c r="AI4" s="557"/>
      <c r="AJ4" s="557"/>
      <c r="AK4" s="557"/>
      <c r="AL4" s="557"/>
      <c r="AM4" s="557"/>
      <c r="AN4" s="557"/>
      <c r="AO4" s="557"/>
      <c r="AQ4" s="632"/>
      <c r="AR4" s="632"/>
      <c r="AS4" s="632"/>
      <c r="AT4" s="632"/>
      <c r="AU4" s="632"/>
      <c r="AV4" s="632"/>
      <c r="AW4" s="632"/>
      <c r="AX4" s="632"/>
      <c r="AY4" s="632"/>
      <c r="AZ4" s="632"/>
      <c r="BA4" s="632"/>
      <c r="BB4" s="632"/>
      <c r="BC4" s="632"/>
      <c r="BD4" s="632"/>
      <c r="BE4" s="632"/>
      <c r="BF4" s="632"/>
      <c r="BG4" s="632"/>
      <c r="BH4" s="632"/>
      <c r="BI4" s="632"/>
      <c r="BJ4" s="632"/>
      <c r="BK4" s="632"/>
      <c r="BL4" s="632"/>
      <c r="BM4" s="632"/>
      <c r="BN4" s="632"/>
      <c r="BO4" s="632"/>
      <c r="BP4" s="632"/>
      <c r="BQ4" s="632"/>
      <c r="BR4" s="632"/>
      <c r="BS4" s="632"/>
      <c r="BT4" s="632"/>
      <c r="BU4" s="632"/>
      <c r="BV4" s="632"/>
      <c r="BW4" s="632"/>
      <c r="BX4" s="632"/>
      <c r="BY4" s="632"/>
      <c r="BZ4" s="632"/>
      <c r="CA4" s="632"/>
      <c r="CB4" s="632"/>
      <c r="CC4" s="632"/>
      <c r="CD4" s="632"/>
      <c r="CE4" s="632"/>
    </row>
    <row r="5" spans="1:83" ht="13.5" customHeight="1">
      <c r="A5" s="560"/>
      <c r="B5" s="565" t="s">
        <v>1364</v>
      </c>
      <c r="C5" s="560"/>
      <c r="D5" s="560"/>
      <c r="E5" s="560"/>
      <c r="F5" s="560"/>
      <c r="G5" s="560"/>
      <c r="H5" s="574"/>
      <c r="I5" s="574"/>
      <c r="J5" s="574"/>
      <c r="K5" s="600" t="str">
        <f>基本データ!D15&amp;" ・ "&amp;基本データ!D16</f>
        <v>○○○○　(株) ・ T1234567890122</v>
      </c>
      <c r="L5" s="600"/>
      <c r="M5" s="600"/>
      <c r="N5" s="600"/>
      <c r="O5" s="600"/>
      <c r="P5" s="600"/>
      <c r="Q5" s="600"/>
      <c r="R5" s="600"/>
      <c r="S5" s="600"/>
      <c r="T5" s="600"/>
      <c r="U5" s="600"/>
      <c r="V5" s="600"/>
      <c r="W5" s="600"/>
      <c r="X5" s="600"/>
      <c r="Y5" s="600"/>
      <c r="Z5" s="600"/>
      <c r="AA5" s="600"/>
      <c r="AB5" s="600"/>
      <c r="AC5" s="600"/>
      <c r="AD5" s="600"/>
      <c r="AE5" s="600"/>
      <c r="AF5" s="600"/>
      <c r="AG5" s="600"/>
      <c r="AH5" s="600"/>
      <c r="AI5" s="600"/>
      <c r="AJ5" s="600"/>
      <c r="AK5" s="600"/>
      <c r="AL5" s="557"/>
      <c r="AM5" s="557"/>
      <c r="AN5" s="557"/>
      <c r="AO5" s="557"/>
      <c r="AQ5" s="559"/>
      <c r="AR5" s="567" t="s">
        <v>1324</v>
      </c>
      <c r="AS5" s="567"/>
      <c r="AT5" s="567"/>
      <c r="AU5" s="567"/>
      <c r="AV5" s="567"/>
      <c r="AW5" s="578"/>
      <c r="AX5" s="642"/>
      <c r="AY5" s="642"/>
      <c r="AZ5" s="642"/>
      <c r="BA5" s="642"/>
      <c r="BB5" s="642"/>
      <c r="BC5" s="642"/>
      <c r="BD5" s="642"/>
      <c r="BE5" s="642"/>
      <c r="BF5" s="642"/>
      <c r="BG5" s="642"/>
      <c r="BH5" s="642"/>
      <c r="BI5" s="642"/>
      <c r="BJ5" s="642"/>
      <c r="BK5" s="642"/>
      <c r="BL5" s="559"/>
      <c r="BM5" s="569" t="s">
        <v>321</v>
      </c>
      <c r="BN5" s="569"/>
      <c r="BO5" s="569"/>
      <c r="BP5" s="569"/>
      <c r="BQ5" s="569"/>
      <c r="BR5" s="578"/>
      <c r="BS5" s="628"/>
      <c r="BT5" s="628"/>
      <c r="BU5" s="628"/>
      <c r="BV5" s="628"/>
      <c r="BW5" s="628"/>
      <c r="BX5" s="628"/>
      <c r="BY5" s="628"/>
      <c r="BZ5" s="628"/>
      <c r="CA5" s="628"/>
      <c r="CB5" s="628"/>
      <c r="CC5" s="628"/>
      <c r="CD5" s="628"/>
      <c r="CE5" s="628"/>
    </row>
    <row r="6" spans="1:83" ht="13.5" customHeight="1">
      <c r="A6" s="560"/>
      <c r="B6" s="560"/>
      <c r="C6" s="560"/>
      <c r="D6" s="560"/>
      <c r="E6" s="560"/>
      <c r="F6" s="560"/>
      <c r="G6" s="560"/>
      <c r="H6" s="560"/>
      <c r="I6" s="560"/>
      <c r="J6" s="560"/>
      <c r="K6" s="560"/>
      <c r="L6" s="560"/>
      <c r="M6" s="560"/>
      <c r="N6" s="560"/>
      <c r="O6" s="560"/>
      <c r="P6" s="560"/>
      <c r="Q6" s="560"/>
      <c r="R6" s="560"/>
      <c r="S6" s="560"/>
      <c r="T6" s="560"/>
      <c r="U6" s="560"/>
      <c r="V6" s="560"/>
      <c r="W6" s="560"/>
      <c r="X6" s="560"/>
      <c r="Y6" s="560"/>
      <c r="Z6" s="560"/>
      <c r="AA6" s="560"/>
      <c r="AB6" s="560"/>
      <c r="AC6" s="560"/>
      <c r="AD6" s="560"/>
      <c r="AE6" s="560"/>
      <c r="AF6" s="560"/>
      <c r="AG6" s="560"/>
      <c r="AH6" s="560"/>
      <c r="AI6" s="560"/>
      <c r="AJ6" s="560"/>
      <c r="AK6" s="560"/>
      <c r="AL6" s="557"/>
      <c r="AM6" s="557"/>
      <c r="AN6" s="557"/>
      <c r="AO6" s="557"/>
      <c r="AQ6" s="561"/>
      <c r="AR6" s="567"/>
      <c r="AS6" s="567"/>
      <c r="AT6" s="567"/>
      <c r="AU6" s="567"/>
      <c r="AV6" s="567"/>
      <c r="AW6" s="579"/>
      <c r="AX6" s="642"/>
      <c r="AY6" s="642"/>
      <c r="AZ6" s="642"/>
      <c r="BA6" s="642"/>
      <c r="BB6" s="642"/>
      <c r="BC6" s="642"/>
      <c r="BD6" s="642"/>
      <c r="BE6" s="642"/>
      <c r="BF6" s="642"/>
      <c r="BG6" s="642"/>
      <c r="BH6" s="642"/>
      <c r="BI6" s="642"/>
      <c r="BJ6" s="642"/>
      <c r="BK6" s="642"/>
      <c r="BL6" s="561"/>
      <c r="BM6" s="569"/>
      <c r="BN6" s="569"/>
      <c r="BO6" s="569"/>
      <c r="BP6" s="569"/>
      <c r="BQ6" s="569"/>
      <c r="BR6" s="579"/>
      <c r="BS6" s="628"/>
      <c r="BT6" s="628"/>
      <c r="BU6" s="628"/>
      <c r="BV6" s="628"/>
      <c r="BW6" s="628"/>
      <c r="BX6" s="628"/>
      <c r="BY6" s="628"/>
      <c r="BZ6" s="628"/>
      <c r="CA6" s="628"/>
      <c r="CB6" s="628"/>
      <c r="CC6" s="628"/>
      <c r="CD6" s="628"/>
      <c r="CE6" s="628"/>
    </row>
    <row r="7" spans="1:83" ht="13.5" customHeight="1">
      <c r="A7" s="560"/>
      <c r="B7" s="566" t="s">
        <v>1106</v>
      </c>
      <c r="C7" s="560"/>
      <c r="D7" s="560"/>
      <c r="E7" s="560"/>
      <c r="F7" s="560"/>
      <c r="G7" s="574"/>
      <c r="H7" s="574"/>
      <c r="I7" s="574"/>
      <c r="J7" s="574"/>
      <c r="K7" s="600"/>
      <c r="L7" s="600"/>
      <c r="M7" s="600"/>
      <c r="N7" s="600"/>
      <c r="O7" s="600"/>
      <c r="P7" s="600"/>
      <c r="Q7" s="600"/>
      <c r="R7" s="600"/>
      <c r="S7" s="600"/>
      <c r="T7" s="600"/>
      <c r="U7" s="600"/>
      <c r="V7" s="600"/>
      <c r="W7" s="600"/>
      <c r="X7" s="600"/>
      <c r="Y7" s="600"/>
      <c r="Z7" s="600"/>
      <c r="AA7" s="600"/>
      <c r="AB7" s="600"/>
      <c r="AC7" s="600"/>
      <c r="AD7" s="600"/>
      <c r="AE7" s="600"/>
      <c r="AF7" s="600"/>
      <c r="AG7" s="600"/>
      <c r="AH7" s="600"/>
      <c r="AI7" s="600"/>
      <c r="AJ7" s="600"/>
      <c r="AK7" s="600"/>
      <c r="AL7" s="557"/>
      <c r="AM7" s="557"/>
      <c r="AN7" s="557"/>
      <c r="AO7" s="557"/>
      <c r="AQ7" s="562"/>
      <c r="AR7" s="567"/>
      <c r="AS7" s="567"/>
      <c r="AT7" s="567"/>
      <c r="AU7" s="567"/>
      <c r="AV7" s="567"/>
      <c r="AW7" s="580"/>
      <c r="AX7" s="642"/>
      <c r="AY7" s="642"/>
      <c r="AZ7" s="642"/>
      <c r="BA7" s="642"/>
      <c r="BB7" s="642"/>
      <c r="BC7" s="642"/>
      <c r="BD7" s="642"/>
      <c r="BE7" s="642"/>
      <c r="BF7" s="642"/>
      <c r="BG7" s="642"/>
      <c r="BH7" s="642"/>
      <c r="BI7" s="642"/>
      <c r="BJ7" s="642"/>
      <c r="BK7" s="642"/>
      <c r="BL7" s="562"/>
      <c r="BM7" s="569"/>
      <c r="BN7" s="569"/>
      <c r="BO7" s="569"/>
      <c r="BP7" s="569"/>
      <c r="BQ7" s="569"/>
      <c r="BR7" s="580"/>
      <c r="BS7" s="628"/>
      <c r="BT7" s="628"/>
      <c r="BU7" s="628"/>
      <c r="BV7" s="628"/>
      <c r="BW7" s="628"/>
      <c r="BX7" s="628"/>
      <c r="BY7" s="628"/>
      <c r="BZ7" s="628"/>
      <c r="CA7" s="628"/>
      <c r="CB7" s="628"/>
      <c r="CC7" s="628"/>
      <c r="CD7" s="628"/>
      <c r="CE7" s="628"/>
    </row>
    <row r="8" spans="1:83" ht="13.5" customHeight="1">
      <c r="A8" s="560"/>
      <c r="B8" s="560"/>
      <c r="C8" s="560"/>
      <c r="D8" s="560"/>
      <c r="E8" s="560"/>
      <c r="F8" s="560"/>
      <c r="G8" s="560"/>
      <c r="H8" s="560"/>
      <c r="I8" s="560"/>
      <c r="J8" s="560"/>
      <c r="K8" s="560"/>
      <c r="L8" s="560"/>
      <c r="M8" s="560"/>
      <c r="N8" s="560"/>
      <c r="O8" s="560"/>
      <c r="P8" s="560"/>
      <c r="Q8" s="560"/>
      <c r="R8" s="560"/>
      <c r="S8" s="560"/>
      <c r="T8" s="560"/>
      <c r="U8" s="560"/>
      <c r="V8" s="560"/>
      <c r="W8" s="560"/>
      <c r="X8" s="560"/>
      <c r="Y8" s="560"/>
      <c r="Z8" s="560"/>
      <c r="AA8" s="560"/>
      <c r="AB8" s="560"/>
      <c r="AC8" s="560"/>
      <c r="AD8" s="560"/>
      <c r="AE8" s="560"/>
      <c r="AF8" s="560"/>
      <c r="AG8" s="560"/>
      <c r="AH8" s="560"/>
      <c r="AI8" s="560"/>
      <c r="AJ8" s="560"/>
      <c r="AK8" s="560"/>
      <c r="AL8" s="557"/>
      <c r="AM8" s="557"/>
      <c r="AN8" s="557"/>
      <c r="AO8" s="557"/>
      <c r="AQ8" s="559"/>
      <c r="AR8" s="567" t="s">
        <v>941</v>
      </c>
      <c r="AS8" s="567"/>
      <c r="AT8" s="567"/>
      <c r="AU8" s="567"/>
      <c r="AV8" s="567"/>
      <c r="AW8" s="578"/>
      <c r="AX8" s="643"/>
      <c r="AY8" s="643"/>
      <c r="AZ8" s="643"/>
      <c r="BA8" s="643"/>
      <c r="BB8" s="643"/>
      <c r="BC8" s="643"/>
      <c r="BD8" s="643"/>
      <c r="BE8" s="643"/>
      <c r="BF8" s="643"/>
      <c r="BG8" s="643"/>
      <c r="BH8" s="643"/>
      <c r="BI8" s="643"/>
      <c r="BJ8" s="643"/>
      <c r="BK8" s="643"/>
      <c r="BL8" s="643"/>
      <c r="BM8" s="643"/>
      <c r="BN8" s="643"/>
      <c r="BO8" s="643"/>
      <c r="BP8" s="643"/>
      <c r="BQ8" s="643"/>
      <c r="BR8" s="643"/>
      <c r="BS8" s="643"/>
      <c r="BT8" s="643"/>
      <c r="BU8" s="643"/>
      <c r="BV8" s="643"/>
      <c r="BW8" s="643"/>
      <c r="BX8" s="643"/>
      <c r="BY8" s="643"/>
      <c r="BZ8" s="643"/>
      <c r="CA8" s="643"/>
      <c r="CB8" s="643"/>
      <c r="CC8" s="643"/>
      <c r="CD8" s="643"/>
      <c r="CE8" s="643"/>
    </row>
    <row r="9" spans="1:83" ht="13.5" customHeight="1">
      <c r="A9" s="559"/>
      <c r="B9" s="567" t="s">
        <v>183</v>
      </c>
      <c r="C9" s="567"/>
      <c r="D9" s="567"/>
      <c r="E9" s="567"/>
      <c r="F9" s="567"/>
      <c r="G9" s="578"/>
      <c r="H9" s="581" t="s">
        <v>270</v>
      </c>
      <c r="I9" s="581"/>
      <c r="J9" s="581"/>
      <c r="K9" s="581"/>
      <c r="L9" s="581"/>
      <c r="M9" s="581"/>
      <c r="N9" s="581"/>
      <c r="O9" s="581"/>
      <c r="P9" s="581"/>
      <c r="Q9" s="581"/>
      <c r="R9" s="581" t="s">
        <v>1460</v>
      </c>
      <c r="S9" s="581"/>
      <c r="T9" s="581"/>
      <c r="U9" s="581"/>
      <c r="V9" s="581"/>
      <c r="W9" s="581"/>
      <c r="X9" s="581"/>
      <c r="Y9" s="581"/>
      <c r="Z9" s="581"/>
      <c r="AA9" s="581"/>
      <c r="AB9" s="581"/>
      <c r="AC9" s="581"/>
      <c r="AD9" s="581"/>
      <c r="AE9" s="581"/>
      <c r="AF9" s="581" t="s">
        <v>153</v>
      </c>
      <c r="AG9" s="581"/>
      <c r="AH9" s="581"/>
      <c r="AI9" s="581"/>
      <c r="AJ9" s="581"/>
      <c r="AK9" s="581"/>
      <c r="AL9" s="581"/>
      <c r="AM9" s="581"/>
      <c r="AN9" s="581"/>
      <c r="AO9" s="581"/>
      <c r="AQ9" s="561"/>
      <c r="AR9" s="567"/>
      <c r="AS9" s="567"/>
      <c r="AT9" s="567"/>
      <c r="AU9" s="567"/>
      <c r="AV9" s="567"/>
      <c r="AW9" s="579"/>
      <c r="AX9" s="643"/>
      <c r="AY9" s="643"/>
      <c r="AZ9" s="643"/>
      <c r="BA9" s="643"/>
      <c r="BB9" s="643"/>
      <c r="BC9" s="643"/>
      <c r="BD9" s="643"/>
      <c r="BE9" s="643"/>
      <c r="BF9" s="643"/>
      <c r="BG9" s="643"/>
      <c r="BH9" s="643"/>
      <c r="BI9" s="643"/>
      <c r="BJ9" s="643"/>
      <c r="BK9" s="643"/>
      <c r="BL9" s="643"/>
      <c r="BM9" s="643"/>
      <c r="BN9" s="643"/>
      <c r="BO9" s="643"/>
      <c r="BP9" s="643"/>
      <c r="BQ9" s="643"/>
      <c r="BR9" s="643"/>
      <c r="BS9" s="643"/>
      <c r="BT9" s="643"/>
      <c r="BU9" s="643"/>
      <c r="BV9" s="643"/>
      <c r="BW9" s="643"/>
      <c r="BX9" s="643"/>
      <c r="BY9" s="643"/>
      <c r="BZ9" s="643"/>
      <c r="CA9" s="643"/>
      <c r="CB9" s="643"/>
      <c r="CC9" s="643"/>
      <c r="CD9" s="643"/>
      <c r="CE9" s="643"/>
    </row>
    <row r="10" spans="1:83" ht="13.5" customHeight="1">
      <c r="A10" s="561"/>
      <c r="B10" s="567"/>
      <c r="C10" s="567"/>
      <c r="D10" s="567"/>
      <c r="E10" s="567"/>
      <c r="F10" s="567"/>
      <c r="G10" s="579"/>
      <c r="H10" s="581"/>
      <c r="I10" s="581"/>
      <c r="J10" s="581"/>
      <c r="K10" s="581"/>
      <c r="L10" s="581"/>
      <c r="M10" s="581"/>
      <c r="N10" s="581"/>
      <c r="O10" s="581"/>
      <c r="P10" s="581"/>
      <c r="Q10" s="581"/>
      <c r="R10" s="581"/>
      <c r="S10" s="581"/>
      <c r="T10" s="581"/>
      <c r="U10" s="581"/>
      <c r="V10" s="581"/>
      <c r="W10" s="581"/>
      <c r="X10" s="581"/>
      <c r="Y10" s="581"/>
      <c r="Z10" s="581"/>
      <c r="AA10" s="581"/>
      <c r="AB10" s="581"/>
      <c r="AC10" s="581"/>
      <c r="AD10" s="581"/>
      <c r="AE10" s="581"/>
      <c r="AF10" s="581"/>
      <c r="AG10" s="581"/>
      <c r="AH10" s="581"/>
      <c r="AI10" s="581"/>
      <c r="AJ10" s="581"/>
      <c r="AK10" s="581"/>
      <c r="AL10" s="581"/>
      <c r="AM10" s="581"/>
      <c r="AN10" s="581"/>
      <c r="AO10" s="581"/>
      <c r="AQ10" s="562"/>
      <c r="AR10" s="567"/>
      <c r="AS10" s="567"/>
      <c r="AT10" s="567"/>
      <c r="AU10" s="567"/>
      <c r="AV10" s="567"/>
      <c r="AW10" s="580"/>
      <c r="AX10" s="643"/>
      <c r="AY10" s="643"/>
      <c r="AZ10" s="643"/>
      <c r="BA10" s="643"/>
      <c r="BB10" s="643"/>
      <c r="BC10" s="643"/>
      <c r="BD10" s="643"/>
      <c r="BE10" s="643"/>
      <c r="BF10" s="643"/>
      <c r="BG10" s="643"/>
      <c r="BH10" s="643"/>
      <c r="BI10" s="643"/>
      <c r="BJ10" s="643"/>
      <c r="BK10" s="643"/>
      <c r="BL10" s="643"/>
      <c r="BM10" s="643"/>
      <c r="BN10" s="643"/>
      <c r="BO10" s="643"/>
      <c r="BP10" s="643"/>
      <c r="BQ10" s="643"/>
      <c r="BR10" s="643"/>
      <c r="BS10" s="643"/>
      <c r="BT10" s="643"/>
      <c r="BU10" s="643"/>
      <c r="BV10" s="643"/>
      <c r="BW10" s="643"/>
      <c r="BX10" s="643"/>
      <c r="BY10" s="643"/>
      <c r="BZ10" s="643"/>
      <c r="CA10" s="643"/>
      <c r="CB10" s="643"/>
      <c r="CC10" s="643"/>
      <c r="CD10" s="643"/>
      <c r="CE10" s="643"/>
    </row>
    <row r="11" spans="1:83" ht="13.5" customHeight="1">
      <c r="A11" s="561"/>
      <c r="B11" s="567"/>
      <c r="C11" s="567"/>
      <c r="D11" s="567"/>
      <c r="E11" s="567"/>
      <c r="F11" s="567"/>
      <c r="G11" s="579"/>
      <c r="H11" s="582"/>
      <c r="I11" s="582"/>
      <c r="J11" s="582"/>
      <c r="K11" s="582"/>
      <c r="L11" s="582"/>
      <c r="M11" s="582"/>
      <c r="N11" s="582"/>
      <c r="O11" s="608" t="s">
        <v>1379</v>
      </c>
      <c r="P11" s="608"/>
      <c r="Q11" s="608"/>
      <c r="R11" s="609" t="s">
        <v>693</v>
      </c>
      <c r="S11" s="609"/>
      <c r="T11" s="609"/>
      <c r="U11" s="609"/>
      <c r="V11" s="609"/>
      <c r="W11" s="618" t="s">
        <v>455</v>
      </c>
      <c r="X11" s="618"/>
      <c r="Y11" s="618"/>
      <c r="Z11" s="618"/>
      <c r="AA11" s="618"/>
      <c r="AB11" s="618"/>
      <c r="AC11" s="618"/>
      <c r="AD11" s="618"/>
      <c r="AE11" s="618"/>
      <c r="AF11" s="629" t="s">
        <v>1177</v>
      </c>
      <c r="AG11" s="629"/>
      <c r="AH11" s="629"/>
      <c r="AI11" s="629"/>
      <c r="AJ11" s="629"/>
      <c r="AK11" s="629"/>
      <c r="AL11" s="629"/>
      <c r="AM11" s="629"/>
      <c r="AN11" s="629"/>
      <c r="AO11" s="629"/>
      <c r="AQ11" s="559"/>
      <c r="AR11" s="568" t="s">
        <v>1075</v>
      </c>
      <c r="AS11" s="568"/>
      <c r="AT11" s="568"/>
      <c r="AU11" s="568"/>
      <c r="AV11" s="568"/>
      <c r="AW11" s="57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628"/>
      <c r="BW11" s="628"/>
      <c r="BX11" s="628"/>
      <c r="BY11" s="628"/>
      <c r="BZ11" s="628"/>
      <c r="CA11" s="628"/>
      <c r="CB11" s="628"/>
      <c r="CC11" s="628"/>
      <c r="CD11" s="628"/>
      <c r="CE11" s="628"/>
    </row>
    <row r="12" spans="1:83" ht="13.5" customHeight="1">
      <c r="A12" s="561"/>
      <c r="B12" s="567"/>
      <c r="C12" s="567"/>
      <c r="D12" s="567"/>
      <c r="E12" s="567"/>
      <c r="F12" s="567"/>
      <c r="G12" s="579"/>
      <c r="H12" s="582"/>
      <c r="I12" s="582"/>
      <c r="J12" s="582"/>
      <c r="K12" s="582"/>
      <c r="L12" s="582"/>
      <c r="M12" s="582"/>
      <c r="N12" s="582"/>
      <c r="O12" s="608"/>
      <c r="P12" s="608"/>
      <c r="Q12" s="608"/>
      <c r="R12" s="610" t="s">
        <v>1461</v>
      </c>
      <c r="S12" s="610"/>
      <c r="T12" s="610"/>
      <c r="U12" s="610"/>
      <c r="V12" s="610"/>
      <c r="W12" s="618"/>
      <c r="X12" s="618"/>
      <c r="Y12" s="618"/>
      <c r="Z12" s="618"/>
      <c r="AA12" s="618"/>
      <c r="AB12" s="618"/>
      <c r="AC12" s="618"/>
      <c r="AD12" s="618"/>
      <c r="AE12" s="618"/>
      <c r="AF12" s="629"/>
      <c r="AG12" s="629"/>
      <c r="AH12" s="629"/>
      <c r="AI12" s="629"/>
      <c r="AJ12" s="629"/>
      <c r="AK12" s="629"/>
      <c r="AL12" s="629"/>
      <c r="AM12" s="629"/>
      <c r="AN12" s="629"/>
      <c r="AO12" s="629"/>
      <c r="AQ12" s="561"/>
      <c r="AR12" s="568"/>
      <c r="AS12" s="568"/>
      <c r="AT12" s="568"/>
      <c r="AU12" s="568"/>
      <c r="AV12" s="568"/>
      <c r="AW12" s="579"/>
      <c r="AX12" s="628"/>
      <c r="AY12" s="628"/>
      <c r="AZ12" s="628"/>
      <c r="BA12" s="628"/>
      <c r="BB12" s="628"/>
      <c r="BC12" s="628"/>
      <c r="BD12" s="628"/>
      <c r="BE12" s="628"/>
      <c r="BF12" s="628"/>
      <c r="BG12" s="628"/>
      <c r="BH12" s="628"/>
      <c r="BI12" s="628"/>
      <c r="BJ12" s="628"/>
      <c r="BK12" s="628"/>
      <c r="BL12" s="628"/>
      <c r="BM12" s="628"/>
      <c r="BN12" s="628"/>
      <c r="BO12" s="628"/>
      <c r="BP12" s="628"/>
      <c r="BQ12" s="628"/>
      <c r="BR12" s="628"/>
      <c r="BS12" s="628"/>
      <c r="BT12" s="628"/>
      <c r="BU12" s="628"/>
      <c r="BV12" s="628"/>
      <c r="BW12" s="628"/>
      <c r="BX12" s="628"/>
      <c r="BY12" s="628"/>
      <c r="BZ12" s="628"/>
      <c r="CA12" s="628"/>
      <c r="CB12" s="628"/>
      <c r="CC12" s="628"/>
      <c r="CD12" s="628"/>
      <c r="CE12" s="628"/>
    </row>
    <row r="13" spans="1:83" ht="13.5" customHeight="1">
      <c r="A13" s="561"/>
      <c r="B13" s="567"/>
      <c r="C13" s="567"/>
      <c r="D13" s="567"/>
      <c r="E13" s="567"/>
      <c r="F13" s="567"/>
      <c r="G13" s="579"/>
      <c r="H13" s="582"/>
      <c r="I13" s="582"/>
      <c r="J13" s="582"/>
      <c r="K13" s="582"/>
      <c r="L13" s="582"/>
      <c r="M13" s="582"/>
      <c r="N13" s="582"/>
      <c r="O13" s="608" t="s">
        <v>1379</v>
      </c>
      <c r="P13" s="608"/>
      <c r="Q13" s="608"/>
      <c r="R13" s="609" t="s">
        <v>693</v>
      </c>
      <c r="S13" s="609"/>
      <c r="T13" s="609"/>
      <c r="U13" s="609"/>
      <c r="V13" s="609"/>
      <c r="W13" s="618" t="s">
        <v>455</v>
      </c>
      <c r="X13" s="618"/>
      <c r="Y13" s="618"/>
      <c r="Z13" s="618"/>
      <c r="AA13" s="618"/>
      <c r="AB13" s="618"/>
      <c r="AC13" s="618"/>
      <c r="AD13" s="618"/>
      <c r="AE13" s="618"/>
      <c r="AF13" s="629" t="s">
        <v>1177</v>
      </c>
      <c r="AG13" s="629"/>
      <c r="AH13" s="629"/>
      <c r="AI13" s="629"/>
      <c r="AJ13" s="629"/>
      <c r="AK13" s="629"/>
      <c r="AL13" s="629"/>
      <c r="AM13" s="629"/>
      <c r="AN13" s="629"/>
      <c r="AO13" s="629"/>
      <c r="AQ13" s="562"/>
      <c r="AR13" s="568"/>
      <c r="AS13" s="568"/>
      <c r="AT13" s="568"/>
      <c r="AU13" s="568"/>
      <c r="AV13" s="568"/>
      <c r="AW13" s="580"/>
      <c r="AX13" s="628"/>
      <c r="AY13" s="628"/>
      <c r="AZ13" s="628"/>
      <c r="BA13" s="628"/>
      <c r="BB13" s="628"/>
      <c r="BC13" s="628"/>
      <c r="BD13" s="628"/>
      <c r="BE13" s="628"/>
      <c r="BF13" s="628"/>
      <c r="BG13" s="628"/>
      <c r="BH13" s="628"/>
      <c r="BI13" s="628"/>
      <c r="BJ13" s="628"/>
      <c r="BK13" s="628"/>
      <c r="BL13" s="628"/>
      <c r="BM13" s="628"/>
      <c r="BN13" s="628"/>
      <c r="BO13" s="628"/>
      <c r="BP13" s="628"/>
      <c r="BQ13" s="628"/>
      <c r="BR13" s="628"/>
      <c r="BS13" s="628"/>
      <c r="BT13" s="628"/>
      <c r="BU13" s="628"/>
      <c r="BV13" s="628"/>
      <c r="BW13" s="628"/>
      <c r="BX13" s="628"/>
      <c r="BY13" s="628"/>
      <c r="BZ13" s="628"/>
      <c r="CA13" s="628"/>
      <c r="CB13" s="628"/>
      <c r="CC13" s="628"/>
      <c r="CD13" s="628"/>
      <c r="CE13" s="628"/>
    </row>
    <row r="14" spans="1:83" ht="13.5" customHeight="1">
      <c r="A14" s="562"/>
      <c r="B14" s="567"/>
      <c r="C14" s="567"/>
      <c r="D14" s="567"/>
      <c r="E14" s="567"/>
      <c r="F14" s="567"/>
      <c r="G14" s="580"/>
      <c r="H14" s="582"/>
      <c r="I14" s="582"/>
      <c r="J14" s="582"/>
      <c r="K14" s="582"/>
      <c r="L14" s="582"/>
      <c r="M14" s="582"/>
      <c r="N14" s="582"/>
      <c r="O14" s="608"/>
      <c r="P14" s="608"/>
      <c r="Q14" s="608"/>
      <c r="R14" s="610" t="s">
        <v>1461</v>
      </c>
      <c r="S14" s="610"/>
      <c r="T14" s="610"/>
      <c r="U14" s="610"/>
      <c r="V14" s="610"/>
      <c r="W14" s="618"/>
      <c r="X14" s="618"/>
      <c r="Y14" s="618"/>
      <c r="Z14" s="618"/>
      <c r="AA14" s="618"/>
      <c r="AB14" s="618"/>
      <c r="AC14" s="618"/>
      <c r="AD14" s="618"/>
      <c r="AE14" s="618"/>
      <c r="AF14" s="629"/>
      <c r="AG14" s="629"/>
      <c r="AH14" s="629"/>
      <c r="AI14" s="629"/>
      <c r="AJ14" s="629"/>
      <c r="AK14" s="629"/>
      <c r="AL14" s="629"/>
      <c r="AM14" s="629"/>
      <c r="AN14" s="629"/>
      <c r="AO14" s="629"/>
      <c r="AQ14" s="559"/>
      <c r="AR14" s="569" t="s">
        <v>1296</v>
      </c>
      <c r="AS14" s="569"/>
      <c r="AT14" s="569"/>
      <c r="AU14" s="569"/>
      <c r="AV14" s="569"/>
      <c r="AW14" s="578"/>
      <c r="AX14" s="644" t="s">
        <v>703</v>
      </c>
      <c r="AY14" s="644"/>
      <c r="AZ14" s="644"/>
      <c r="BA14" s="644"/>
      <c r="BB14" s="644"/>
      <c r="BC14" s="644"/>
      <c r="BD14" s="644"/>
      <c r="BE14" s="644"/>
      <c r="BF14" s="644"/>
      <c r="BG14" s="644"/>
      <c r="BH14" s="644"/>
      <c r="BI14" s="644"/>
      <c r="BJ14" s="644"/>
      <c r="BK14" s="644"/>
      <c r="BL14" s="614"/>
      <c r="BM14" s="569" t="s">
        <v>645</v>
      </c>
      <c r="BN14" s="569"/>
      <c r="BO14" s="569"/>
      <c r="BP14" s="569"/>
      <c r="BQ14" s="569"/>
      <c r="BR14" s="578"/>
      <c r="BS14" s="592" t="s">
        <v>1462</v>
      </c>
      <c r="BT14" s="592"/>
      <c r="BU14" s="592"/>
      <c r="BV14" s="592"/>
      <c r="BW14" s="592"/>
      <c r="BX14" s="592"/>
      <c r="BY14" s="592"/>
      <c r="BZ14" s="592"/>
      <c r="CA14" s="592"/>
      <c r="CB14" s="592"/>
      <c r="CC14" s="592"/>
      <c r="CD14" s="592"/>
      <c r="CE14" s="592"/>
    </row>
    <row r="15" spans="1:83" ht="13.5" customHeight="1">
      <c r="A15" s="557"/>
      <c r="B15" s="557"/>
      <c r="C15" s="557"/>
      <c r="D15" s="557"/>
      <c r="E15" s="557"/>
      <c r="F15" s="557"/>
      <c r="G15" s="557"/>
      <c r="H15" s="557"/>
      <c r="I15" s="557"/>
      <c r="J15" s="557"/>
      <c r="K15" s="557"/>
      <c r="L15" s="557"/>
      <c r="M15" s="557"/>
      <c r="N15" s="557"/>
      <c r="O15" s="557"/>
      <c r="P15" s="557"/>
      <c r="Q15" s="557"/>
      <c r="R15" s="557"/>
      <c r="S15" s="557"/>
      <c r="T15" s="557"/>
      <c r="U15" s="557"/>
      <c r="V15" s="557"/>
      <c r="W15" s="557"/>
      <c r="X15" s="557"/>
      <c r="Y15" s="557"/>
      <c r="Z15" s="557"/>
      <c r="AA15" s="557"/>
      <c r="AB15" s="557"/>
      <c r="AC15" s="557"/>
      <c r="AD15" s="557"/>
      <c r="AE15" s="557"/>
      <c r="AF15" s="557"/>
      <c r="AG15" s="557"/>
      <c r="AH15" s="557"/>
      <c r="AI15" s="557"/>
      <c r="AJ15" s="557"/>
      <c r="AK15" s="557"/>
      <c r="AL15" s="557"/>
      <c r="AM15" s="557"/>
      <c r="AN15" s="557"/>
      <c r="AO15" s="557"/>
      <c r="AQ15" s="561"/>
      <c r="AR15" s="569"/>
      <c r="AS15" s="569"/>
      <c r="AT15" s="569"/>
      <c r="AU15" s="569"/>
      <c r="AV15" s="569"/>
      <c r="AW15" s="579"/>
      <c r="AX15" s="644"/>
      <c r="AY15" s="644"/>
      <c r="AZ15" s="644"/>
      <c r="BA15" s="644"/>
      <c r="BB15" s="644"/>
      <c r="BC15" s="644"/>
      <c r="BD15" s="644"/>
      <c r="BE15" s="644"/>
      <c r="BF15" s="644"/>
      <c r="BG15" s="644"/>
      <c r="BH15" s="644"/>
      <c r="BI15" s="644"/>
      <c r="BJ15" s="644"/>
      <c r="BK15" s="644"/>
      <c r="BL15" s="615"/>
      <c r="BM15" s="569"/>
      <c r="BN15" s="569"/>
      <c r="BO15" s="569"/>
      <c r="BP15" s="569"/>
      <c r="BQ15" s="569"/>
      <c r="BR15" s="579"/>
      <c r="BS15" s="592"/>
      <c r="BT15" s="592"/>
      <c r="BU15" s="592"/>
      <c r="BV15" s="592"/>
      <c r="BW15" s="592"/>
      <c r="BX15" s="592"/>
      <c r="BY15" s="592"/>
      <c r="BZ15" s="592"/>
      <c r="CA15" s="592"/>
      <c r="CB15" s="592"/>
      <c r="CC15" s="592"/>
      <c r="CD15" s="592"/>
      <c r="CE15" s="592"/>
    </row>
    <row r="16" spans="1:83" ht="13.5" customHeight="1">
      <c r="A16" s="559"/>
      <c r="B16" s="568" t="s">
        <v>1075</v>
      </c>
      <c r="C16" s="568"/>
      <c r="D16" s="568"/>
      <c r="E16" s="568"/>
      <c r="F16" s="568"/>
      <c r="G16" s="578"/>
      <c r="H16" s="583"/>
      <c r="I16" s="583"/>
      <c r="J16" s="583"/>
      <c r="K16" s="583"/>
      <c r="L16" s="583"/>
      <c r="M16" s="583"/>
      <c r="N16" s="583"/>
      <c r="O16" s="583"/>
      <c r="P16" s="583"/>
      <c r="Q16" s="583"/>
      <c r="R16" s="583"/>
      <c r="S16" s="583"/>
      <c r="T16" s="583"/>
      <c r="U16" s="583"/>
      <c r="V16" s="583"/>
      <c r="W16" s="583"/>
      <c r="X16" s="583"/>
      <c r="Y16" s="583"/>
      <c r="Z16" s="583"/>
      <c r="AA16" s="583"/>
      <c r="AB16" s="583"/>
      <c r="AC16" s="583"/>
      <c r="AD16" s="583"/>
      <c r="AE16" s="583"/>
      <c r="AF16" s="583"/>
      <c r="AG16" s="583"/>
      <c r="AH16" s="583"/>
      <c r="AI16" s="583"/>
      <c r="AJ16" s="583"/>
      <c r="AK16" s="583"/>
      <c r="AL16" s="583"/>
      <c r="AM16" s="583"/>
      <c r="AN16" s="583"/>
      <c r="AO16" s="583"/>
      <c r="AQ16" s="562"/>
      <c r="AR16" s="569"/>
      <c r="AS16" s="569"/>
      <c r="AT16" s="569"/>
      <c r="AU16" s="569"/>
      <c r="AV16" s="569"/>
      <c r="AW16" s="580"/>
      <c r="AX16" s="644"/>
      <c r="AY16" s="644"/>
      <c r="AZ16" s="644"/>
      <c r="BA16" s="644"/>
      <c r="BB16" s="644"/>
      <c r="BC16" s="644"/>
      <c r="BD16" s="644"/>
      <c r="BE16" s="644"/>
      <c r="BF16" s="644"/>
      <c r="BG16" s="644"/>
      <c r="BH16" s="644"/>
      <c r="BI16" s="644"/>
      <c r="BJ16" s="644"/>
      <c r="BK16" s="644"/>
      <c r="BL16" s="616"/>
      <c r="BM16" s="569"/>
      <c r="BN16" s="569"/>
      <c r="BO16" s="569"/>
      <c r="BP16" s="569"/>
      <c r="BQ16" s="569"/>
      <c r="BR16" s="580"/>
      <c r="BS16" s="592"/>
      <c r="BT16" s="592"/>
      <c r="BU16" s="592"/>
      <c r="BV16" s="592"/>
      <c r="BW16" s="592"/>
      <c r="BX16" s="592"/>
      <c r="BY16" s="592"/>
      <c r="BZ16" s="592"/>
      <c r="CA16" s="592"/>
      <c r="CB16" s="592"/>
      <c r="CC16" s="592"/>
      <c r="CD16" s="592"/>
      <c r="CE16" s="592"/>
    </row>
    <row r="17" spans="1:83" ht="13.5" customHeight="1">
      <c r="A17" s="561"/>
      <c r="B17" s="568"/>
      <c r="C17" s="568"/>
      <c r="D17" s="568"/>
      <c r="E17" s="568"/>
      <c r="F17" s="568"/>
      <c r="G17" s="579"/>
      <c r="H17" s="583"/>
      <c r="I17" s="583"/>
      <c r="J17" s="583"/>
      <c r="K17" s="583"/>
      <c r="L17" s="583"/>
      <c r="M17" s="583"/>
      <c r="N17" s="583"/>
      <c r="O17" s="583"/>
      <c r="P17" s="583"/>
      <c r="Q17" s="583"/>
      <c r="R17" s="583"/>
      <c r="S17" s="583"/>
      <c r="T17" s="583"/>
      <c r="U17" s="583"/>
      <c r="V17" s="583"/>
      <c r="W17" s="583"/>
      <c r="X17" s="583"/>
      <c r="Y17" s="583"/>
      <c r="Z17" s="583"/>
      <c r="AA17" s="583"/>
      <c r="AB17" s="583"/>
      <c r="AC17" s="583"/>
      <c r="AD17" s="583"/>
      <c r="AE17" s="583"/>
      <c r="AF17" s="583"/>
      <c r="AG17" s="583"/>
      <c r="AH17" s="583"/>
      <c r="AI17" s="583"/>
      <c r="AJ17" s="583"/>
      <c r="AK17" s="583"/>
      <c r="AL17" s="583"/>
      <c r="AM17" s="583"/>
      <c r="AN17" s="583"/>
      <c r="AO17" s="583"/>
    </row>
    <row r="18" spans="1:83" ht="13.5" customHeight="1">
      <c r="A18" s="562"/>
      <c r="B18" s="568"/>
      <c r="C18" s="568"/>
      <c r="D18" s="568"/>
      <c r="E18" s="568"/>
      <c r="F18" s="568"/>
      <c r="G18" s="580"/>
      <c r="H18" s="583"/>
      <c r="I18" s="583"/>
      <c r="J18" s="583"/>
      <c r="K18" s="583"/>
      <c r="L18" s="583"/>
      <c r="M18" s="583"/>
      <c r="N18" s="583"/>
      <c r="O18" s="583"/>
      <c r="P18" s="583"/>
      <c r="Q18" s="583"/>
      <c r="R18" s="583"/>
      <c r="S18" s="583"/>
      <c r="T18" s="583"/>
      <c r="U18" s="583"/>
      <c r="V18" s="583"/>
      <c r="W18" s="583"/>
      <c r="X18" s="583"/>
      <c r="Y18" s="583"/>
      <c r="Z18" s="583"/>
      <c r="AA18" s="583"/>
      <c r="AB18" s="583"/>
      <c r="AC18" s="583"/>
      <c r="AD18" s="583"/>
      <c r="AE18" s="583"/>
      <c r="AF18" s="583"/>
      <c r="AG18" s="583"/>
      <c r="AH18" s="583"/>
      <c r="AI18" s="583"/>
      <c r="AJ18" s="583"/>
      <c r="AK18" s="583"/>
      <c r="AL18" s="583"/>
      <c r="AM18" s="583"/>
      <c r="AN18" s="583"/>
      <c r="AO18" s="583"/>
      <c r="AQ18" s="559"/>
      <c r="AR18" s="567" t="s">
        <v>183</v>
      </c>
      <c r="AS18" s="567"/>
      <c r="AT18" s="567"/>
      <c r="AU18" s="567"/>
      <c r="AV18" s="567"/>
      <c r="AW18" s="578"/>
      <c r="AX18" s="581" t="s">
        <v>607</v>
      </c>
      <c r="AY18" s="581"/>
      <c r="AZ18" s="581"/>
      <c r="BA18" s="581"/>
      <c r="BB18" s="581"/>
      <c r="BC18" s="581"/>
      <c r="BD18" s="581"/>
      <c r="BE18" s="581"/>
      <c r="BF18" s="581"/>
      <c r="BG18" s="581"/>
      <c r="BH18" s="581" t="s">
        <v>1460</v>
      </c>
      <c r="BI18" s="581"/>
      <c r="BJ18" s="581"/>
      <c r="BK18" s="581"/>
      <c r="BL18" s="581"/>
      <c r="BM18" s="581"/>
      <c r="BN18" s="581"/>
      <c r="BO18" s="581"/>
      <c r="BP18" s="581"/>
      <c r="BQ18" s="581"/>
      <c r="BR18" s="581"/>
      <c r="BS18" s="581"/>
      <c r="BT18" s="581"/>
      <c r="BU18" s="581"/>
      <c r="BV18" s="581" t="s">
        <v>153</v>
      </c>
      <c r="BW18" s="581"/>
      <c r="BX18" s="581"/>
      <c r="BY18" s="581"/>
      <c r="BZ18" s="581"/>
      <c r="CA18" s="581"/>
      <c r="CB18" s="581"/>
      <c r="CC18" s="581"/>
      <c r="CD18" s="581"/>
      <c r="CE18" s="581"/>
    </row>
    <row r="19" spans="1:83" ht="13.5" customHeight="1">
      <c r="A19" s="559"/>
      <c r="B19" s="568" t="s">
        <v>701</v>
      </c>
      <c r="C19" s="568"/>
      <c r="D19" s="568"/>
      <c r="E19" s="568"/>
      <c r="F19" s="568"/>
      <c r="G19" s="578"/>
      <c r="H19" s="584" t="s">
        <v>975</v>
      </c>
      <c r="I19" s="583"/>
      <c r="J19" s="583"/>
      <c r="K19" s="583"/>
      <c r="L19" s="583"/>
      <c r="M19" s="583"/>
      <c r="N19" s="583"/>
      <c r="O19" s="583"/>
      <c r="P19" s="583"/>
      <c r="Q19" s="583"/>
      <c r="R19" s="583"/>
      <c r="S19" s="583"/>
      <c r="T19" s="583"/>
      <c r="U19" s="583"/>
      <c r="V19" s="583"/>
      <c r="W19" s="583"/>
      <c r="X19" s="583"/>
      <c r="Y19" s="583"/>
      <c r="Z19" s="583"/>
      <c r="AA19" s="583"/>
      <c r="AB19" s="583"/>
      <c r="AC19" s="583"/>
      <c r="AD19" s="583"/>
      <c r="AE19" s="583"/>
      <c r="AF19" s="583"/>
      <c r="AG19" s="583"/>
      <c r="AH19" s="583"/>
      <c r="AI19" s="583"/>
      <c r="AJ19" s="583"/>
      <c r="AK19" s="583"/>
      <c r="AL19" s="583"/>
      <c r="AM19" s="583"/>
      <c r="AN19" s="583"/>
      <c r="AO19" s="583"/>
      <c r="AQ19" s="561"/>
      <c r="AR19" s="567"/>
      <c r="AS19" s="567"/>
      <c r="AT19" s="567"/>
      <c r="AU19" s="567"/>
      <c r="AV19" s="567"/>
      <c r="AW19" s="579"/>
      <c r="AX19" s="581"/>
      <c r="AY19" s="581"/>
      <c r="AZ19" s="581"/>
      <c r="BA19" s="581"/>
      <c r="BB19" s="581"/>
      <c r="BC19" s="581"/>
      <c r="BD19" s="581"/>
      <c r="BE19" s="581"/>
      <c r="BF19" s="581"/>
      <c r="BG19" s="581"/>
      <c r="BH19" s="581"/>
      <c r="BI19" s="581"/>
      <c r="BJ19" s="581"/>
      <c r="BK19" s="581"/>
      <c r="BL19" s="581"/>
      <c r="BM19" s="581"/>
      <c r="BN19" s="581"/>
      <c r="BO19" s="581"/>
      <c r="BP19" s="581"/>
      <c r="BQ19" s="581"/>
      <c r="BR19" s="581"/>
      <c r="BS19" s="581"/>
      <c r="BT19" s="581"/>
      <c r="BU19" s="581"/>
      <c r="BV19" s="581"/>
      <c r="BW19" s="581"/>
      <c r="BX19" s="581"/>
      <c r="BY19" s="581"/>
      <c r="BZ19" s="581"/>
      <c r="CA19" s="581"/>
      <c r="CB19" s="581"/>
      <c r="CC19" s="581"/>
      <c r="CD19" s="581"/>
      <c r="CE19" s="581"/>
    </row>
    <row r="20" spans="1:83" ht="13.5" customHeight="1">
      <c r="A20" s="561"/>
      <c r="B20" s="568"/>
      <c r="C20" s="568"/>
      <c r="D20" s="568"/>
      <c r="E20" s="568"/>
      <c r="F20" s="568"/>
      <c r="G20" s="579"/>
      <c r="H20" s="583"/>
      <c r="I20" s="583"/>
      <c r="J20" s="583"/>
      <c r="K20" s="583"/>
      <c r="L20" s="583"/>
      <c r="M20" s="583"/>
      <c r="N20" s="583"/>
      <c r="O20" s="583"/>
      <c r="P20" s="583"/>
      <c r="Q20" s="583"/>
      <c r="R20" s="583"/>
      <c r="S20" s="583"/>
      <c r="T20" s="583"/>
      <c r="U20" s="583"/>
      <c r="V20" s="583"/>
      <c r="W20" s="583"/>
      <c r="X20" s="583"/>
      <c r="Y20" s="583"/>
      <c r="Z20" s="583"/>
      <c r="AA20" s="583"/>
      <c r="AB20" s="583"/>
      <c r="AC20" s="583"/>
      <c r="AD20" s="583"/>
      <c r="AE20" s="583"/>
      <c r="AF20" s="583"/>
      <c r="AG20" s="583"/>
      <c r="AH20" s="583"/>
      <c r="AI20" s="583"/>
      <c r="AJ20" s="583"/>
      <c r="AK20" s="583"/>
      <c r="AL20" s="583"/>
      <c r="AM20" s="583"/>
      <c r="AN20" s="583"/>
      <c r="AO20" s="583"/>
      <c r="AQ20" s="561"/>
      <c r="AR20" s="567"/>
      <c r="AS20" s="567"/>
      <c r="AT20" s="567"/>
      <c r="AU20" s="567"/>
      <c r="AV20" s="567"/>
      <c r="AW20" s="579"/>
      <c r="AX20" s="582"/>
      <c r="AY20" s="582"/>
      <c r="AZ20" s="582"/>
      <c r="BA20" s="582"/>
      <c r="BB20" s="582"/>
      <c r="BC20" s="582"/>
      <c r="BD20" s="582"/>
      <c r="BE20" s="608" t="s">
        <v>1379</v>
      </c>
      <c r="BF20" s="608"/>
      <c r="BG20" s="608"/>
      <c r="BH20" s="609" t="s">
        <v>693</v>
      </c>
      <c r="BI20" s="609"/>
      <c r="BJ20" s="609"/>
      <c r="BK20" s="609"/>
      <c r="BL20" s="609"/>
      <c r="BM20" s="618" t="s">
        <v>455</v>
      </c>
      <c r="BN20" s="618"/>
      <c r="BO20" s="618"/>
      <c r="BP20" s="618"/>
      <c r="BQ20" s="618"/>
      <c r="BR20" s="618"/>
      <c r="BS20" s="618"/>
      <c r="BT20" s="618"/>
      <c r="BU20" s="618"/>
      <c r="BV20" s="629" t="s">
        <v>1177</v>
      </c>
      <c r="BW20" s="629"/>
      <c r="BX20" s="629"/>
      <c r="BY20" s="629"/>
      <c r="BZ20" s="629"/>
      <c r="CA20" s="629"/>
      <c r="CB20" s="629"/>
      <c r="CC20" s="629"/>
      <c r="CD20" s="629"/>
      <c r="CE20" s="629"/>
    </row>
    <row r="21" spans="1:83" ht="13.5" customHeight="1">
      <c r="A21" s="562"/>
      <c r="B21" s="568"/>
      <c r="C21" s="568"/>
      <c r="D21" s="568"/>
      <c r="E21" s="568"/>
      <c r="F21" s="568"/>
      <c r="G21" s="580"/>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Q21" s="561"/>
      <c r="AR21" s="567"/>
      <c r="AS21" s="567"/>
      <c r="AT21" s="567"/>
      <c r="AU21" s="567"/>
      <c r="AV21" s="567"/>
      <c r="AW21" s="579"/>
      <c r="AX21" s="582"/>
      <c r="AY21" s="582"/>
      <c r="AZ21" s="582"/>
      <c r="BA21" s="582"/>
      <c r="BB21" s="582"/>
      <c r="BC21" s="582"/>
      <c r="BD21" s="582"/>
      <c r="BE21" s="608"/>
      <c r="BF21" s="608"/>
      <c r="BG21" s="608"/>
      <c r="BH21" s="610" t="s">
        <v>1461</v>
      </c>
      <c r="BI21" s="610"/>
      <c r="BJ21" s="610"/>
      <c r="BK21" s="610"/>
      <c r="BL21" s="610"/>
      <c r="BM21" s="618"/>
      <c r="BN21" s="618"/>
      <c r="BO21" s="618"/>
      <c r="BP21" s="618"/>
      <c r="BQ21" s="618"/>
      <c r="BR21" s="618"/>
      <c r="BS21" s="618"/>
      <c r="BT21" s="618"/>
      <c r="BU21" s="618"/>
      <c r="BV21" s="629"/>
      <c r="BW21" s="629"/>
      <c r="BX21" s="629"/>
      <c r="BY21" s="629"/>
      <c r="BZ21" s="629"/>
      <c r="CA21" s="629"/>
      <c r="CB21" s="629"/>
      <c r="CC21" s="629"/>
      <c r="CD21" s="629"/>
      <c r="CE21" s="629"/>
    </row>
    <row r="22" spans="1:83" ht="13.5" customHeight="1">
      <c r="A22" s="561"/>
      <c r="B22" s="569" t="s">
        <v>1296</v>
      </c>
      <c r="C22" s="569"/>
      <c r="D22" s="569"/>
      <c r="E22" s="569"/>
      <c r="F22" s="569"/>
      <c r="G22" s="579"/>
      <c r="H22" s="585" t="str">
        <f>"自　　　"&amp;TEXT(基本データ!D7,"ggge年ｍ月ｄ日")</f>
        <v>自　　　令和7年5月14日</v>
      </c>
      <c r="I22" s="596"/>
      <c r="J22" s="596"/>
      <c r="K22" s="596"/>
      <c r="L22" s="596"/>
      <c r="M22" s="596"/>
      <c r="N22" s="596"/>
      <c r="O22" s="596"/>
      <c r="P22" s="596"/>
      <c r="Q22" s="596"/>
      <c r="R22" s="596"/>
      <c r="S22" s="596"/>
      <c r="T22" s="596"/>
      <c r="U22" s="611"/>
      <c r="V22" s="614"/>
      <c r="W22" s="569" t="s">
        <v>645</v>
      </c>
      <c r="X22" s="569"/>
      <c r="Y22" s="569"/>
      <c r="Z22" s="569"/>
      <c r="AA22" s="569"/>
      <c r="AB22" s="578"/>
      <c r="AC22" s="626">
        <f>基本データ!D25</f>
        <v>45790</v>
      </c>
      <c r="AD22" s="627"/>
      <c r="AE22" s="627"/>
      <c r="AF22" s="627"/>
      <c r="AG22" s="627"/>
      <c r="AH22" s="627"/>
      <c r="AI22" s="627"/>
      <c r="AJ22" s="627"/>
      <c r="AK22" s="627"/>
      <c r="AL22" s="627"/>
      <c r="AM22" s="627"/>
      <c r="AN22" s="627"/>
      <c r="AO22" s="627"/>
      <c r="AQ22" s="561"/>
      <c r="AR22" s="567"/>
      <c r="AS22" s="567"/>
      <c r="AT22" s="567"/>
      <c r="AU22" s="567"/>
      <c r="AV22" s="567"/>
      <c r="AW22" s="579"/>
      <c r="AX22" s="582"/>
      <c r="AY22" s="582"/>
      <c r="AZ22" s="582"/>
      <c r="BA22" s="582"/>
      <c r="BB22" s="582"/>
      <c r="BC22" s="582"/>
      <c r="BD22" s="582"/>
      <c r="BE22" s="608" t="s">
        <v>1379</v>
      </c>
      <c r="BF22" s="608"/>
      <c r="BG22" s="608"/>
      <c r="BH22" s="609" t="s">
        <v>693</v>
      </c>
      <c r="BI22" s="609"/>
      <c r="BJ22" s="609"/>
      <c r="BK22" s="609"/>
      <c r="BL22" s="609"/>
      <c r="BM22" s="618" t="s">
        <v>455</v>
      </c>
      <c r="BN22" s="618"/>
      <c r="BO22" s="618"/>
      <c r="BP22" s="618"/>
      <c r="BQ22" s="618"/>
      <c r="BR22" s="618"/>
      <c r="BS22" s="618"/>
      <c r="BT22" s="618"/>
      <c r="BU22" s="618"/>
      <c r="BV22" s="629" t="s">
        <v>1177</v>
      </c>
      <c r="BW22" s="629"/>
      <c r="BX22" s="629"/>
      <c r="BY22" s="629"/>
      <c r="BZ22" s="629"/>
      <c r="CA22" s="629"/>
      <c r="CB22" s="629"/>
      <c r="CC22" s="629"/>
      <c r="CD22" s="629"/>
      <c r="CE22" s="629"/>
    </row>
    <row r="23" spans="1:83" ht="13.5" customHeight="1">
      <c r="A23" s="561"/>
      <c r="B23" s="569"/>
      <c r="C23" s="569"/>
      <c r="D23" s="569"/>
      <c r="E23" s="569"/>
      <c r="F23" s="569"/>
      <c r="G23" s="579"/>
      <c r="H23" s="586"/>
      <c r="I23" s="597"/>
      <c r="J23" s="597"/>
      <c r="K23" s="597"/>
      <c r="L23" s="597"/>
      <c r="M23" s="597"/>
      <c r="N23" s="597"/>
      <c r="O23" s="597"/>
      <c r="P23" s="597"/>
      <c r="Q23" s="597"/>
      <c r="R23" s="597"/>
      <c r="S23" s="597"/>
      <c r="T23" s="597"/>
      <c r="U23" s="612"/>
      <c r="V23" s="615"/>
      <c r="W23" s="569"/>
      <c r="X23" s="569"/>
      <c r="Y23" s="569"/>
      <c r="Z23" s="569"/>
      <c r="AA23" s="569"/>
      <c r="AB23" s="579"/>
      <c r="AC23" s="627"/>
      <c r="AD23" s="627"/>
      <c r="AE23" s="627"/>
      <c r="AF23" s="627"/>
      <c r="AG23" s="627"/>
      <c r="AH23" s="627"/>
      <c r="AI23" s="627"/>
      <c r="AJ23" s="627"/>
      <c r="AK23" s="627"/>
      <c r="AL23" s="627"/>
      <c r="AM23" s="627"/>
      <c r="AN23" s="627"/>
      <c r="AO23" s="627"/>
      <c r="AQ23" s="562"/>
      <c r="AR23" s="567"/>
      <c r="AS23" s="567"/>
      <c r="AT23" s="567"/>
      <c r="AU23" s="567"/>
      <c r="AV23" s="567"/>
      <c r="AW23" s="580"/>
      <c r="AX23" s="582"/>
      <c r="AY23" s="582"/>
      <c r="AZ23" s="582"/>
      <c r="BA23" s="582"/>
      <c r="BB23" s="582"/>
      <c r="BC23" s="582"/>
      <c r="BD23" s="582"/>
      <c r="BE23" s="608"/>
      <c r="BF23" s="608"/>
      <c r="BG23" s="608"/>
      <c r="BH23" s="610" t="s">
        <v>1461</v>
      </c>
      <c r="BI23" s="610"/>
      <c r="BJ23" s="610"/>
      <c r="BK23" s="610"/>
      <c r="BL23" s="610"/>
      <c r="BM23" s="618"/>
      <c r="BN23" s="618"/>
      <c r="BO23" s="618"/>
      <c r="BP23" s="618"/>
      <c r="BQ23" s="618"/>
      <c r="BR23" s="618"/>
      <c r="BS23" s="618"/>
      <c r="BT23" s="618"/>
      <c r="BU23" s="618"/>
      <c r="BV23" s="629"/>
      <c r="BW23" s="629"/>
      <c r="BX23" s="629"/>
      <c r="BY23" s="629"/>
      <c r="BZ23" s="629"/>
      <c r="CA23" s="629"/>
      <c r="CB23" s="629"/>
      <c r="CC23" s="629"/>
      <c r="CD23" s="629"/>
      <c r="CE23" s="629"/>
    </row>
    <row r="24" spans="1:83" ht="13.5" customHeight="1">
      <c r="A24" s="562"/>
      <c r="B24" s="569"/>
      <c r="C24" s="569"/>
      <c r="D24" s="569"/>
      <c r="E24" s="569"/>
      <c r="F24" s="569"/>
      <c r="G24" s="580"/>
      <c r="H24" s="587" t="str">
        <f>"至　　　"&amp;TEXT(基本データ!D8,"ggge年ｍ月ｄ日")</f>
        <v>至　　　令和8年3月15日</v>
      </c>
      <c r="I24" s="598"/>
      <c r="J24" s="598"/>
      <c r="K24" s="598"/>
      <c r="L24" s="598"/>
      <c r="M24" s="598"/>
      <c r="N24" s="598"/>
      <c r="O24" s="598"/>
      <c r="P24" s="598"/>
      <c r="Q24" s="598"/>
      <c r="R24" s="598"/>
      <c r="S24" s="598"/>
      <c r="T24" s="598"/>
      <c r="U24" s="613"/>
      <c r="V24" s="616"/>
      <c r="W24" s="569"/>
      <c r="X24" s="569"/>
      <c r="Y24" s="569"/>
      <c r="Z24" s="569"/>
      <c r="AA24" s="569"/>
      <c r="AB24" s="580"/>
      <c r="AC24" s="627"/>
      <c r="AD24" s="627"/>
      <c r="AE24" s="627"/>
      <c r="AF24" s="627"/>
      <c r="AG24" s="627"/>
      <c r="AH24" s="627"/>
      <c r="AI24" s="627"/>
      <c r="AJ24" s="627"/>
      <c r="AK24" s="627"/>
      <c r="AL24" s="627"/>
      <c r="AM24" s="627"/>
      <c r="AN24" s="627"/>
      <c r="AO24" s="627"/>
    </row>
    <row r="25" spans="1:83" ht="13.5" customHeight="1">
      <c r="A25" s="560"/>
      <c r="B25" s="560"/>
      <c r="C25" s="560"/>
      <c r="D25" s="560"/>
      <c r="E25" s="560"/>
      <c r="F25" s="560"/>
      <c r="G25" s="560"/>
      <c r="H25" s="560"/>
      <c r="I25" s="560"/>
      <c r="J25" s="560"/>
      <c r="K25" s="560"/>
      <c r="L25" s="560"/>
      <c r="M25" s="560"/>
      <c r="N25" s="560"/>
      <c r="O25" s="560"/>
      <c r="P25" s="560"/>
      <c r="Q25" s="560"/>
      <c r="R25" s="560"/>
      <c r="S25" s="560"/>
      <c r="T25" s="560"/>
      <c r="U25" s="560"/>
      <c r="V25" s="560"/>
      <c r="W25" s="560"/>
      <c r="X25" s="560"/>
      <c r="Y25" s="560"/>
      <c r="Z25" s="560"/>
      <c r="AA25" s="560"/>
      <c r="AB25" s="560"/>
      <c r="AC25" s="560"/>
      <c r="AD25" s="560"/>
      <c r="AE25" s="560"/>
      <c r="AF25" s="560"/>
      <c r="AG25" s="560"/>
      <c r="AH25" s="560"/>
      <c r="AI25" s="560"/>
      <c r="AJ25" s="560"/>
      <c r="AK25" s="560"/>
      <c r="AL25" s="560"/>
      <c r="AM25" s="560"/>
      <c r="AN25" s="560"/>
      <c r="AO25" s="560"/>
      <c r="AQ25" s="559"/>
      <c r="AR25" s="570" t="s">
        <v>1149</v>
      </c>
      <c r="AS25" s="570"/>
      <c r="AT25" s="570"/>
      <c r="AU25" s="570"/>
      <c r="AV25" s="570"/>
      <c r="AW25" s="578"/>
      <c r="AX25" s="590" t="s">
        <v>211</v>
      </c>
      <c r="AY25" s="599" t="s">
        <v>1226</v>
      </c>
      <c r="AZ25" s="599"/>
      <c r="BA25" s="599"/>
      <c r="BB25" s="599"/>
      <c r="BC25" s="602"/>
      <c r="BD25" s="570" t="s">
        <v>580</v>
      </c>
      <c r="BE25" s="570"/>
      <c r="BF25" s="570"/>
      <c r="BG25" s="570"/>
      <c r="BH25" s="570"/>
      <c r="BI25" s="570"/>
      <c r="BJ25" s="570"/>
      <c r="BK25" s="570"/>
      <c r="BL25" s="570"/>
      <c r="BM25" s="570"/>
      <c r="BN25" s="564" t="s">
        <v>852</v>
      </c>
      <c r="BO25" s="564"/>
      <c r="BP25" s="564"/>
      <c r="BQ25" s="564"/>
      <c r="BR25" s="564"/>
      <c r="BS25" s="564"/>
      <c r="BT25" s="564"/>
      <c r="BU25" s="564"/>
      <c r="BV25" s="564"/>
      <c r="BW25" s="617" t="s">
        <v>41</v>
      </c>
      <c r="BX25" s="617"/>
      <c r="BY25" s="617"/>
      <c r="BZ25" s="617"/>
      <c r="CA25" s="617"/>
      <c r="CB25" s="617"/>
      <c r="CC25" s="617"/>
      <c r="CD25" s="617"/>
      <c r="CE25" s="617"/>
    </row>
    <row r="26" spans="1:83" ht="13.5" customHeight="1">
      <c r="A26" s="559"/>
      <c r="B26" s="567" t="s">
        <v>1193</v>
      </c>
      <c r="C26" s="567"/>
      <c r="D26" s="567"/>
      <c r="E26" s="567"/>
      <c r="F26" s="567"/>
      <c r="G26" s="578"/>
      <c r="H26" s="588" t="s">
        <v>211</v>
      </c>
      <c r="I26" s="569" t="s">
        <v>720</v>
      </c>
      <c r="J26" s="569"/>
      <c r="K26" s="569"/>
      <c r="L26" s="569"/>
      <c r="M26" s="602"/>
      <c r="N26" s="581" t="s">
        <v>1455</v>
      </c>
      <c r="O26" s="581"/>
      <c r="P26" s="581"/>
      <c r="Q26" s="581"/>
      <c r="R26" s="581"/>
      <c r="S26" s="581"/>
      <c r="T26" s="581"/>
      <c r="U26" s="581"/>
      <c r="V26" s="581"/>
      <c r="W26" s="581"/>
      <c r="X26" s="581"/>
      <c r="Y26" s="581"/>
      <c r="Z26" s="581"/>
      <c r="AA26" s="581"/>
      <c r="AB26" s="581"/>
      <c r="AC26" s="581" t="s">
        <v>1465</v>
      </c>
      <c r="AD26" s="581"/>
      <c r="AE26" s="581"/>
      <c r="AF26" s="581"/>
      <c r="AG26" s="581"/>
      <c r="AH26" s="581"/>
      <c r="AI26" s="581"/>
      <c r="AJ26" s="581"/>
      <c r="AK26" s="581"/>
      <c r="AL26" s="581"/>
      <c r="AM26" s="581"/>
      <c r="AN26" s="581"/>
      <c r="AO26" s="581"/>
      <c r="AQ26" s="561"/>
      <c r="AR26" s="570"/>
      <c r="AS26" s="570"/>
      <c r="AT26" s="570"/>
      <c r="AU26" s="570"/>
      <c r="AV26" s="570"/>
      <c r="AW26" s="579"/>
      <c r="AX26" s="591"/>
      <c r="AY26" s="599"/>
      <c r="AZ26" s="599"/>
      <c r="BA26" s="599"/>
      <c r="BB26" s="599"/>
      <c r="BC26" s="604"/>
      <c r="BD26" s="570"/>
      <c r="BE26" s="570"/>
      <c r="BF26" s="570"/>
      <c r="BG26" s="570"/>
      <c r="BH26" s="570"/>
      <c r="BI26" s="570"/>
      <c r="BJ26" s="570"/>
      <c r="BK26" s="570"/>
      <c r="BL26" s="570"/>
      <c r="BM26" s="570"/>
      <c r="BN26" s="564"/>
      <c r="BO26" s="564"/>
      <c r="BP26" s="564"/>
      <c r="BQ26" s="564"/>
      <c r="BR26" s="564"/>
      <c r="BS26" s="564"/>
      <c r="BT26" s="564"/>
      <c r="BU26" s="564"/>
      <c r="BV26" s="564"/>
      <c r="BW26" s="617"/>
      <c r="BX26" s="617"/>
      <c r="BY26" s="617"/>
      <c r="BZ26" s="617"/>
      <c r="CA26" s="617"/>
      <c r="CB26" s="617"/>
      <c r="CC26" s="617"/>
      <c r="CD26" s="617"/>
      <c r="CE26" s="617"/>
    </row>
    <row r="27" spans="1:83" ht="13.5" customHeight="1">
      <c r="A27" s="561"/>
      <c r="B27" s="567"/>
      <c r="C27" s="567"/>
      <c r="D27" s="567"/>
      <c r="E27" s="567"/>
      <c r="F27" s="567"/>
      <c r="G27" s="579"/>
      <c r="H27" s="589"/>
      <c r="I27" s="569"/>
      <c r="J27" s="569"/>
      <c r="K27" s="569"/>
      <c r="L27" s="569"/>
      <c r="M27" s="603"/>
      <c r="N27" s="581"/>
      <c r="O27" s="581"/>
      <c r="P27" s="581"/>
      <c r="Q27" s="581"/>
      <c r="R27" s="581"/>
      <c r="S27" s="581"/>
      <c r="T27" s="581"/>
      <c r="U27" s="581"/>
      <c r="V27" s="581"/>
      <c r="W27" s="581"/>
      <c r="X27" s="581"/>
      <c r="Y27" s="581"/>
      <c r="Z27" s="581"/>
      <c r="AA27" s="581"/>
      <c r="AB27" s="581"/>
      <c r="AC27" s="581"/>
      <c r="AD27" s="581"/>
      <c r="AE27" s="581"/>
      <c r="AF27" s="581"/>
      <c r="AG27" s="581"/>
      <c r="AH27" s="581"/>
      <c r="AI27" s="581"/>
      <c r="AJ27" s="581"/>
      <c r="AK27" s="581"/>
      <c r="AL27" s="581"/>
      <c r="AM27" s="581"/>
      <c r="AN27" s="581"/>
      <c r="AO27" s="581"/>
      <c r="AQ27" s="561"/>
      <c r="AR27" s="570"/>
      <c r="AS27" s="570"/>
      <c r="AT27" s="570"/>
      <c r="AU27" s="570"/>
      <c r="AV27" s="570"/>
      <c r="AW27" s="579"/>
      <c r="AX27" s="574"/>
      <c r="AY27" s="599"/>
      <c r="AZ27" s="599"/>
      <c r="BA27" s="599"/>
      <c r="BB27" s="599"/>
      <c r="BC27" s="579"/>
      <c r="BD27" s="605" t="s">
        <v>1456</v>
      </c>
      <c r="BE27" s="605"/>
      <c r="BF27" s="605"/>
      <c r="BG27" s="605"/>
      <c r="BH27" s="605"/>
      <c r="BI27" s="605"/>
      <c r="BJ27" s="605"/>
      <c r="BK27" s="605"/>
      <c r="BL27" s="605"/>
      <c r="BM27" s="605"/>
      <c r="BN27" s="621" t="s">
        <v>1456</v>
      </c>
      <c r="BO27" s="621"/>
      <c r="BP27" s="621"/>
      <c r="BQ27" s="621"/>
      <c r="BR27" s="621"/>
      <c r="BS27" s="621"/>
      <c r="BT27" s="621"/>
      <c r="BU27" s="621"/>
      <c r="BV27" s="621"/>
      <c r="BW27" s="630" t="s">
        <v>1456</v>
      </c>
      <c r="BX27" s="630"/>
      <c r="BY27" s="630"/>
      <c r="BZ27" s="630"/>
      <c r="CA27" s="630"/>
      <c r="CB27" s="630"/>
      <c r="CC27" s="630"/>
      <c r="CD27" s="630"/>
      <c r="CE27" s="630"/>
    </row>
    <row r="28" spans="1:83" ht="13.5" customHeight="1">
      <c r="A28" s="561"/>
      <c r="B28" s="567"/>
      <c r="C28" s="567"/>
      <c r="D28" s="567"/>
      <c r="E28" s="567"/>
      <c r="F28" s="567"/>
      <c r="G28" s="579"/>
      <c r="H28" s="559"/>
      <c r="I28" s="569" t="s">
        <v>1077</v>
      </c>
      <c r="J28" s="569"/>
      <c r="K28" s="569"/>
      <c r="L28" s="569"/>
      <c r="M28" s="578"/>
      <c r="N28" s="581"/>
      <c r="O28" s="581"/>
      <c r="P28" s="581"/>
      <c r="Q28" s="581"/>
      <c r="R28" s="581"/>
      <c r="S28" s="581"/>
      <c r="T28" s="581"/>
      <c r="U28" s="581"/>
      <c r="V28" s="581"/>
      <c r="W28" s="581"/>
      <c r="X28" s="581"/>
      <c r="Y28" s="581"/>
      <c r="Z28" s="581"/>
      <c r="AA28" s="581"/>
      <c r="AB28" s="581"/>
      <c r="AC28" s="628"/>
      <c r="AD28" s="628"/>
      <c r="AE28" s="628"/>
      <c r="AF28" s="628"/>
      <c r="AG28" s="628"/>
      <c r="AH28" s="628"/>
      <c r="AI28" s="628"/>
      <c r="AJ28" s="628"/>
      <c r="AK28" s="628"/>
      <c r="AL28" s="628"/>
      <c r="AM28" s="628"/>
      <c r="AN28" s="628"/>
      <c r="AO28" s="628"/>
      <c r="AQ28" s="561"/>
      <c r="AR28" s="570"/>
      <c r="AS28" s="570"/>
      <c r="AT28" s="570"/>
      <c r="AU28" s="570"/>
      <c r="AV28" s="570"/>
      <c r="AW28" s="579"/>
      <c r="AX28" s="574"/>
      <c r="AY28" s="599"/>
      <c r="AZ28" s="599"/>
      <c r="BA28" s="599"/>
      <c r="BB28" s="599"/>
      <c r="BC28" s="579"/>
      <c r="BD28" s="605"/>
      <c r="BE28" s="605"/>
      <c r="BF28" s="605"/>
      <c r="BG28" s="605"/>
      <c r="BH28" s="605"/>
      <c r="BI28" s="605"/>
      <c r="BJ28" s="605"/>
      <c r="BK28" s="605"/>
      <c r="BL28" s="605"/>
      <c r="BM28" s="605"/>
      <c r="BN28" s="621"/>
      <c r="BO28" s="621"/>
      <c r="BP28" s="621"/>
      <c r="BQ28" s="621"/>
      <c r="BR28" s="621"/>
      <c r="BS28" s="621"/>
      <c r="BT28" s="621"/>
      <c r="BU28" s="621"/>
      <c r="BV28" s="621"/>
      <c r="BW28" s="630"/>
      <c r="BX28" s="630"/>
      <c r="BY28" s="630"/>
      <c r="BZ28" s="630"/>
      <c r="CA28" s="630"/>
      <c r="CB28" s="630"/>
      <c r="CC28" s="630"/>
      <c r="CD28" s="630"/>
      <c r="CE28" s="630"/>
    </row>
    <row r="29" spans="1:83" ht="13.5" customHeight="1">
      <c r="A29" s="561"/>
      <c r="B29" s="567"/>
      <c r="C29" s="567"/>
      <c r="D29" s="567"/>
      <c r="E29" s="567"/>
      <c r="F29" s="567"/>
      <c r="G29" s="579"/>
      <c r="H29" s="562"/>
      <c r="I29" s="569"/>
      <c r="J29" s="569"/>
      <c r="K29" s="569"/>
      <c r="L29" s="569"/>
      <c r="M29" s="580"/>
      <c r="N29" s="581"/>
      <c r="O29" s="581"/>
      <c r="P29" s="581"/>
      <c r="Q29" s="581"/>
      <c r="R29" s="581"/>
      <c r="S29" s="581"/>
      <c r="T29" s="581"/>
      <c r="U29" s="581"/>
      <c r="V29" s="581"/>
      <c r="W29" s="581"/>
      <c r="X29" s="581"/>
      <c r="Y29" s="581"/>
      <c r="Z29" s="581"/>
      <c r="AA29" s="581"/>
      <c r="AB29" s="581"/>
      <c r="AC29" s="628"/>
      <c r="AD29" s="628"/>
      <c r="AE29" s="628"/>
      <c r="AF29" s="628"/>
      <c r="AG29" s="628"/>
      <c r="AH29" s="628"/>
      <c r="AI29" s="628"/>
      <c r="AJ29" s="628"/>
      <c r="AK29" s="628"/>
      <c r="AL29" s="628"/>
      <c r="AM29" s="628"/>
      <c r="AN29" s="628"/>
      <c r="AO29" s="628"/>
      <c r="AQ29" s="561"/>
      <c r="AR29" s="570"/>
      <c r="AS29" s="570"/>
      <c r="AT29" s="570"/>
      <c r="AU29" s="570"/>
      <c r="AV29" s="570"/>
      <c r="AW29" s="579"/>
      <c r="AX29" s="564" t="s">
        <v>1451</v>
      </c>
      <c r="AY29" s="564"/>
      <c r="AZ29" s="564"/>
      <c r="BA29" s="564"/>
      <c r="BB29" s="564"/>
      <c r="BC29" s="564"/>
      <c r="BD29" s="622" t="s">
        <v>757</v>
      </c>
      <c r="BE29" s="622"/>
      <c r="BF29" s="622"/>
      <c r="BG29" s="622"/>
      <c r="BH29" s="622"/>
      <c r="BI29" s="622"/>
      <c r="BJ29" s="622"/>
      <c r="BK29" s="581" t="s">
        <v>580</v>
      </c>
      <c r="BL29" s="581"/>
      <c r="BM29" s="581"/>
      <c r="BN29" s="581"/>
      <c r="BO29" s="581"/>
      <c r="BP29" s="581"/>
      <c r="BQ29" s="581"/>
      <c r="BR29" s="581"/>
      <c r="BS29" s="581" t="s">
        <v>852</v>
      </c>
      <c r="BT29" s="581"/>
      <c r="BU29" s="581"/>
      <c r="BV29" s="581"/>
      <c r="BW29" s="581"/>
      <c r="BX29" s="581"/>
      <c r="BY29" s="581"/>
      <c r="BZ29" s="581" t="s">
        <v>41</v>
      </c>
      <c r="CA29" s="581"/>
      <c r="CB29" s="581"/>
      <c r="CC29" s="581"/>
      <c r="CD29" s="581"/>
      <c r="CE29" s="581"/>
    </row>
    <row r="30" spans="1:83" ht="13.5" customHeight="1">
      <c r="A30" s="561"/>
      <c r="B30" s="567"/>
      <c r="C30" s="567"/>
      <c r="D30" s="567"/>
      <c r="E30" s="567"/>
      <c r="F30" s="567"/>
      <c r="G30" s="579"/>
      <c r="H30" s="561"/>
      <c r="I30" s="569" t="s">
        <v>1452</v>
      </c>
      <c r="J30" s="569"/>
      <c r="K30" s="569"/>
      <c r="L30" s="569"/>
      <c r="M30" s="579"/>
      <c r="N30" s="581"/>
      <c r="O30" s="581"/>
      <c r="P30" s="581"/>
      <c r="Q30" s="581"/>
      <c r="R30" s="581"/>
      <c r="S30" s="581"/>
      <c r="T30" s="581"/>
      <c r="U30" s="581"/>
      <c r="V30" s="581"/>
      <c r="W30" s="581"/>
      <c r="X30" s="581"/>
      <c r="Y30" s="581"/>
      <c r="Z30" s="581"/>
      <c r="AA30" s="581"/>
      <c r="AB30" s="581"/>
      <c r="AC30" s="628"/>
      <c r="AD30" s="628"/>
      <c r="AE30" s="628"/>
      <c r="AF30" s="628"/>
      <c r="AG30" s="628"/>
      <c r="AH30" s="628"/>
      <c r="AI30" s="628"/>
      <c r="AJ30" s="628"/>
      <c r="AK30" s="628"/>
      <c r="AL30" s="628"/>
      <c r="AM30" s="628"/>
      <c r="AN30" s="628"/>
      <c r="AO30" s="628"/>
      <c r="AQ30" s="561"/>
      <c r="AR30" s="570"/>
      <c r="AS30" s="570"/>
      <c r="AT30" s="570"/>
      <c r="AU30" s="570"/>
      <c r="AV30" s="570"/>
      <c r="AW30" s="579"/>
      <c r="AX30" s="564"/>
      <c r="AY30" s="564"/>
      <c r="AZ30" s="564"/>
      <c r="BA30" s="564"/>
      <c r="BB30" s="564"/>
      <c r="BC30" s="564"/>
      <c r="BD30" s="622"/>
      <c r="BE30" s="622"/>
      <c r="BF30" s="622"/>
      <c r="BG30" s="622"/>
      <c r="BH30" s="622"/>
      <c r="BI30" s="622"/>
      <c r="BJ30" s="622"/>
      <c r="BK30" s="581"/>
      <c r="BL30" s="581"/>
      <c r="BM30" s="581"/>
      <c r="BN30" s="581"/>
      <c r="BO30" s="581"/>
      <c r="BP30" s="581"/>
      <c r="BQ30" s="581"/>
      <c r="BR30" s="581"/>
      <c r="BS30" s="581"/>
      <c r="BT30" s="581"/>
      <c r="BU30" s="581"/>
      <c r="BV30" s="581"/>
      <c r="BW30" s="581"/>
      <c r="BX30" s="581"/>
      <c r="BY30" s="581"/>
      <c r="BZ30" s="581"/>
      <c r="CA30" s="581"/>
      <c r="CB30" s="581"/>
      <c r="CC30" s="581"/>
      <c r="CD30" s="581"/>
      <c r="CE30" s="581"/>
    </row>
    <row r="31" spans="1:83" ht="13.5" customHeight="1">
      <c r="A31" s="562"/>
      <c r="B31" s="567"/>
      <c r="C31" s="567"/>
      <c r="D31" s="567"/>
      <c r="E31" s="567"/>
      <c r="F31" s="567"/>
      <c r="G31" s="580"/>
      <c r="H31" s="562"/>
      <c r="I31" s="569"/>
      <c r="J31" s="569"/>
      <c r="K31" s="569"/>
      <c r="L31" s="569"/>
      <c r="M31" s="580"/>
      <c r="N31" s="581"/>
      <c r="O31" s="581"/>
      <c r="P31" s="581"/>
      <c r="Q31" s="581"/>
      <c r="R31" s="581"/>
      <c r="S31" s="581"/>
      <c r="T31" s="581"/>
      <c r="U31" s="581"/>
      <c r="V31" s="581"/>
      <c r="W31" s="581"/>
      <c r="X31" s="581"/>
      <c r="Y31" s="581"/>
      <c r="Z31" s="581"/>
      <c r="AA31" s="581"/>
      <c r="AB31" s="581"/>
      <c r="AC31" s="628"/>
      <c r="AD31" s="628"/>
      <c r="AE31" s="628"/>
      <c r="AF31" s="628"/>
      <c r="AG31" s="628"/>
      <c r="AH31" s="628"/>
      <c r="AI31" s="628"/>
      <c r="AJ31" s="628"/>
      <c r="AK31" s="628"/>
      <c r="AL31" s="628"/>
      <c r="AM31" s="628"/>
      <c r="AN31" s="628"/>
      <c r="AO31" s="628"/>
      <c r="AQ31" s="561"/>
      <c r="AR31" s="570"/>
      <c r="AS31" s="570"/>
      <c r="AT31" s="570"/>
      <c r="AU31" s="570"/>
      <c r="AV31" s="570"/>
      <c r="AW31" s="579"/>
      <c r="AX31" s="564"/>
      <c r="AY31" s="564"/>
      <c r="AZ31" s="564"/>
      <c r="BA31" s="564"/>
      <c r="BB31" s="564"/>
      <c r="BC31" s="564"/>
      <c r="BD31" s="622"/>
      <c r="BE31" s="622"/>
      <c r="BF31" s="622"/>
      <c r="BG31" s="622"/>
      <c r="BH31" s="622"/>
      <c r="BI31" s="622"/>
      <c r="BJ31" s="622"/>
      <c r="BK31" s="623"/>
      <c r="BL31" s="623"/>
      <c r="BM31" s="623"/>
      <c r="BN31" s="623"/>
      <c r="BO31" s="623"/>
      <c r="BP31" s="623"/>
      <c r="BQ31" s="623"/>
      <c r="BR31" s="623"/>
      <c r="BS31" s="623"/>
      <c r="BT31" s="623"/>
      <c r="BU31" s="623"/>
      <c r="BV31" s="623"/>
      <c r="BW31" s="623"/>
      <c r="BX31" s="623"/>
      <c r="BY31" s="623"/>
      <c r="BZ31" s="623"/>
      <c r="CA31" s="623"/>
      <c r="CB31" s="623"/>
      <c r="CC31" s="623"/>
      <c r="CD31" s="623"/>
      <c r="CE31" s="623"/>
    </row>
    <row r="32" spans="1:83" ht="13.5" customHeight="1">
      <c r="A32" s="560"/>
      <c r="B32" s="560"/>
      <c r="C32" s="560"/>
      <c r="D32" s="560"/>
      <c r="E32" s="560"/>
      <c r="F32" s="560"/>
      <c r="G32" s="560"/>
      <c r="H32" s="560"/>
      <c r="I32" s="560"/>
      <c r="J32" s="560"/>
      <c r="K32" s="560"/>
      <c r="L32" s="560"/>
      <c r="M32" s="560"/>
      <c r="N32" s="560"/>
      <c r="O32" s="560"/>
      <c r="P32" s="560"/>
      <c r="Q32" s="560"/>
      <c r="R32" s="560"/>
      <c r="S32" s="560"/>
      <c r="T32" s="560"/>
      <c r="U32" s="560"/>
      <c r="V32" s="560"/>
      <c r="W32" s="560"/>
      <c r="X32" s="560"/>
      <c r="Y32" s="560"/>
      <c r="Z32" s="560"/>
      <c r="AA32" s="560"/>
      <c r="AB32" s="560"/>
      <c r="AC32" s="560"/>
      <c r="AD32" s="560"/>
      <c r="AE32" s="560"/>
      <c r="AF32" s="560"/>
      <c r="AG32" s="560"/>
      <c r="AH32" s="560"/>
      <c r="AI32" s="560"/>
      <c r="AJ32" s="560"/>
      <c r="AK32" s="560"/>
      <c r="AL32" s="560"/>
      <c r="AM32" s="560"/>
      <c r="AN32" s="560"/>
      <c r="AO32" s="560"/>
      <c r="AQ32" s="562"/>
      <c r="AR32" s="570"/>
      <c r="AS32" s="570"/>
      <c r="AT32" s="570"/>
      <c r="AU32" s="570"/>
      <c r="AV32" s="570"/>
      <c r="AW32" s="580"/>
      <c r="AX32" s="564"/>
      <c r="AY32" s="564"/>
      <c r="AZ32" s="564"/>
      <c r="BA32" s="564"/>
      <c r="BB32" s="564"/>
      <c r="BC32" s="564"/>
      <c r="BD32" s="622"/>
      <c r="BE32" s="622"/>
      <c r="BF32" s="622"/>
      <c r="BG32" s="622"/>
      <c r="BH32" s="622"/>
      <c r="BI32" s="622"/>
      <c r="BJ32" s="622"/>
      <c r="BK32" s="623"/>
      <c r="BL32" s="623"/>
      <c r="BM32" s="623"/>
      <c r="BN32" s="623"/>
      <c r="BO32" s="623"/>
      <c r="BP32" s="623"/>
      <c r="BQ32" s="623"/>
      <c r="BR32" s="623"/>
      <c r="BS32" s="623"/>
      <c r="BT32" s="623"/>
      <c r="BU32" s="623"/>
      <c r="BV32" s="623"/>
      <c r="BW32" s="623"/>
      <c r="BX32" s="623"/>
      <c r="BY32" s="623"/>
      <c r="BZ32" s="623"/>
      <c r="CA32" s="623"/>
      <c r="CB32" s="623"/>
      <c r="CC32" s="623"/>
      <c r="CD32" s="623"/>
      <c r="CE32" s="623"/>
    </row>
    <row r="33" spans="1:83" ht="13.5" customHeight="1">
      <c r="A33" s="559"/>
      <c r="B33" s="570" t="s">
        <v>1149</v>
      </c>
      <c r="C33" s="570"/>
      <c r="D33" s="570"/>
      <c r="E33" s="570"/>
      <c r="F33" s="570"/>
      <c r="G33" s="578"/>
      <c r="H33" s="590" t="s">
        <v>211</v>
      </c>
      <c r="I33" s="599" t="s">
        <v>1226</v>
      </c>
      <c r="J33" s="599"/>
      <c r="K33" s="599"/>
      <c r="L33" s="599"/>
      <c r="M33" s="602"/>
      <c r="N33" s="570" t="s">
        <v>580</v>
      </c>
      <c r="O33" s="570"/>
      <c r="P33" s="570"/>
      <c r="Q33" s="570"/>
      <c r="R33" s="570"/>
      <c r="S33" s="570"/>
      <c r="T33" s="570"/>
      <c r="U33" s="570"/>
      <c r="V33" s="570"/>
      <c r="W33" s="570"/>
      <c r="X33" s="564" t="s">
        <v>852</v>
      </c>
      <c r="Y33" s="564"/>
      <c r="Z33" s="564"/>
      <c r="AA33" s="564"/>
      <c r="AB33" s="564"/>
      <c r="AC33" s="564"/>
      <c r="AD33" s="564"/>
      <c r="AE33" s="564"/>
      <c r="AF33" s="564"/>
      <c r="AG33" s="617" t="s">
        <v>41</v>
      </c>
      <c r="AH33" s="617"/>
      <c r="AI33" s="617"/>
      <c r="AJ33" s="617"/>
      <c r="AK33" s="617"/>
      <c r="AL33" s="617"/>
      <c r="AM33" s="617"/>
      <c r="AN33" s="617"/>
      <c r="AO33" s="617"/>
    </row>
    <row r="34" spans="1:83" ht="13.5" customHeight="1">
      <c r="A34" s="561"/>
      <c r="B34" s="570"/>
      <c r="C34" s="570"/>
      <c r="D34" s="570"/>
      <c r="E34" s="570"/>
      <c r="F34" s="570"/>
      <c r="G34" s="579"/>
      <c r="H34" s="591"/>
      <c r="I34" s="599"/>
      <c r="J34" s="599"/>
      <c r="K34" s="599"/>
      <c r="L34" s="599"/>
      <c r="M34" s="604"/>
      <c r="N34" s="570"/>
      <c r="O34" s="570"/>
      <c r="P34" s="570"/>
      <c r="Q34" s="570"/>
      <c r="R34" s="570"/>
      <c r="S34" s="570"/>
      <c r="T34" s="570"/>
      <c r="U34" s="570"/>
      <c r="V34" s="570"/>
      <c r="W34" s="570"/>
      <c r="X34" s="564"/>
      <c r="Y34" s="564"/>
      <c r="Z34" s="564"/>
      <c r="AA34" s="564"/>
      <c r="AB34" s="564"/>
      <c r="AC34" s="564"/>
      <c r="AD34" s="564"/>
      <c r="AE34" s="564"/>
      <c r="AF34" s="564"/>
      <c r="AG34" s="617"/>
      <c r="AH34" s="617"/>
      <c r="AI34" s="617"/>
      <c r="AJ34" s="617"/>
      <c r="AK34" s="617"/>
      <c r="AL34" s="617"/>
      <c r="AM34" s="617"/>
      <c r="AN34" s="617"/>
      <c r="AO34" s="617"/>
      <c r="AQ34" s="633" t="s">
        <v>141</v>
      </c>
      <c r="AR34" s="633"/>
      <c r="AS34" s="633"/>
      <c r="AT34" s="633"/>
      <c r="AU34" s="633"/>
      <c r="AV34" s="633"/>
      <c r="AW34" s="633"/>
      <c r="AX34" s="633"/>
      <c r="AY34" s="633"/>
      <c r="AZ34" s="645"/>
      <c r="BA34" s="645"/>
      <c r="BB34" s="645"/>
      <c r="BC34" s="645"/>
      <c r="BD34" s="645"/>
      <c r="BE34" s="645"/>
      <c r="BF34" s="645"/>
      <c r="BG34" s="645"/>
      <c r="BH34" s="645"/>
      <c r="BI34" s="645"/>
      <c r="BJ34" s="645"/>
      <c r="BL34" s="633" t="s">
        <v>1469</v>
      </c>
      <c r="BM34" s="633"/>
      <c r="BN34" s="633"/>
      <c r="BO34" s="633"/>
      <c r="BP34" s="633"/>
      <c r="BQ34" s="633"/>
      <c r="BR34" s="633"/>
      <c r="BS34" s="633"/>
      <c r="BT34" s="633"/>
      <c r="BU34" s="645"/>
      <c r="BV34" s="645"/>
      <c r="BW34" s="645"/>
      <c r="BX34" s="645"/>
      <c r="BY34" s="645"/>
      <c r="BZ34" s="645"/>
      <c r="CA34" s="645"/>
      <c r="CB34" s="645"/>
      <c r="CC34" s="645"/>
      <c r="CD34" s="645"/>
      <c r="CE34" s="645"/>
    </row>
    <row r="35" spans="1:83" ht="13.5" customHeight="1">
      <c r="A35" s="561"/>
      <c r="B35" s="570"/>
      <c r="C35" s="570"/>
      <c r="D35" s="570"/>
      <c r="E35" s="570"/>
      <c r="F35" s="570"/>
      <c r="G35" s="579"/>
      <c r="H35" s="574"/>
      <c r="I35" s="599"/>
      <c r="J35" s="599"/>
      <c r="K35" s="599"/>
      <c r="L35" s="599"/>
      <c r="M35" s="579"/>
      <c r="N35" s="605" t="s">
        <v>1456</v>
      </c>
      <c r="O35" s="605"/>
      <c r="P35" s="605"/>
      <c r="Q35" s="605"/>
      <c r="R35" s="605"/>
      <c r="S35" s="605"/>
      <c r="T35" s="605"/>
      <c r="U35" s="605"/>
      <c r="V35" s="605"/>
      <c r="W35" s="605"/>
      <c r="X35" s="621" t="s">
        <v>1456</v>
      </c>
      <c r="Y35" s="621"/>
      <c r="Z35" s="621"/>
      <c r="AA35" s="621"/>
      <c r="AB35" s="621"/>
      <c r="AC35" s="621"/>
      <c r="AD35" s="621"/>
      <c r="AE35" s="621"/>
      <c r="AF35" s="621"/>
      <c r="AG35" s="630" t="s">
        <v>1456</v>
      </c>
      <c r="AH35" s="630"/>
      <c r="AI35" s="630"/>
      <c r="AJ35" s="630"/>
      <c r="AK35" s="630"/>
      <c r="AL35" s="630"/>
      <c r="AM35" s="630"/>
      <c r="AN35" s="630"/>
      <c r="AO35" s="630"/>
      <c r="AQ35" s="633"/>
      <c r="AR35" s="633"/>
      <c r="AS35" s="633"/>
      <c r="AT35" s="633"/>
      <c r="AU35" s="633"/>
      <c r="AV35" s="633"/>
      <c r="AW35" s="633"/>
      <c r="AX35" s="633"/>
      <c r="AY35" s="633"/>
      <c r="AZ35" s="645"/>
      <c r="BA35" s="645"/>
      <c r="BB35" s="645"/>
      <c r="BC35" s="645"/>
      <c r="BD35" s="645"/>
      <c r="BE35" s="645"/>
      <c r="BF35" s="645"/>
      <c r="BG35" s="645"/>
      <c r="BH35" s="645"/>
      <c r="BI35" s="645"/>
      <c r="BJ35" s="645"/>
      <c r="BL35" s="633"/>
      <c r="BM35" s="633"/>
      <c r="BN35" s="633"/>
      <c r="BO35" s="633"/>
      <c r="BP35" s="633"/>
      <c r="BQ35" s="633"/>
      <c r="BR35" s="633"/>
      <c r="BS35" s="633"/>
      <c r="BT35" s="633"/>
      <c r="BU35" s="645"/>
      <c r="BV35" s="645"/>
      <c r="BW35" s="645"/>
      <c r="BX35" s="645"/>
      <c r="BY35" s="645"/>
      <c r="BZ35" s="645"/>
      <c r="CA35" s="645"/>
      <c r="CB35" s="645"/>
      <c r="CC35" s="645"/>
      <c r="CD35" s="645"/>
      <c r="CE35" s="645"/>
    </row>
    <row r="36" spans="1:83" ht="13.5" customHeight="1">
      <c r="A36" s="561"/>
      <c r="B36" s="570"/>
      <c r="C36" s="570"/>
      <c r="D36" s="570"/>
      <c r="E36" s="570"/>
      <c r="F36" s="570"/>
      <c r="G36" s="579"/>
      <c r="H36" s="574"/>
      <c r="I36" s="599"/>
      <c r="J36" s="599"/>
      <c r="K36" s="599"/>
      <c r="L36" s="599"/>
      <c r="M36" s="579"/>
      <c r="N36" s="605"/>
      <c r="O36" s="605"/>
      <c r="P36" s="605"/>
      <c r="Q36" s="605"/>
      <c r="R36" s="605"/>
      <c r="S36" s="605"/>
      <c r="T36" s="605"/>
      <c r="U36" s="605"/>
      <c r="V36" s="605"/>
      <c r="W36" s="605"/>
      <c r="X36" s="621"/>
      <c r="Y36" s="621"/>
      <c r="Z36" s="621"/>
      <c r="AA36" s="621"/>
      <c r="AB36" s="621"/>
      <c r="AC36" s="621"/>
      <c r="AD36" s="621"/>
      <c r="AE36" s="621"/>
      <c r="AF36" s="621"/>
      <c r="AG36" s="630"/>
      <c r="AH36" s="630"/>
      <c r="AI36" s="630"/>
      <c r="AJ36" s="630"/>
      <c r="AK36" s="630"/>
      <c r="AL36" s="630"/>
      <c r="AM36" s="630"/>
      <c r="AN36" s="630"/>
      <c r="AO36" s="630"/>
      <c r="AQ36" s="561"/>
      <c r="AR36" s="574"/>
      <c r="AS36" s="641" t="s">
        <v>479</v>
      </c>
      <c r="AT36" s="641"/>
      <c r="AU36" s="641"/>
      <c r="AV36" s="641"/>
      <c r="AW36" s="641"/>
      <c r="AX36" s="641"/>
      <c r="AY36" s="641"/>
      <c r="AZ36" s="645"/>
      <c r="BA36" s="645"/>
      <c r="BB36" s="645"/>
      <c r="BC36" s="645"/>
      <c r="BD36" s="645"/>
      <c r="BE36" s="645"/>
      <c r="BF36" s="645"/>
      <c r="BG36" s="645"/>
      <c r="BH36" s="645"/>
      <c r="BI36" s="645"/>
      <c r="BJ36" s="645"/>
      <c r="BL36" s="633" t="s">
        <v>1463</v>
      </c>
      <c r="BM36" s="633"/>
      <c r="BN36" s="633"/>
      <c r="BO36" s="633"/>
      <c r="BP36" s="633"/>
      <c r="BQ36" s="633"/>
      <c r="BR36" s="633"/>
      <c r="BS36" s="633"/>
      <c r="BT36" s="633"/>
      <c r="BU36" s="645"/>
      <c r="BV36" s="645"/>
      <c r="BW36" s="645"/>
      <c r="BX36" s="645"/>
      <c r="BY36" s="645"/>
      <c r="BZ36" s="645"/>
      <c r="CA36" s="645"/>
      <c r="CB36" s="645"/>
      <c r="CC36" s="645"/>
      <c r="CD36" s="645"/>
      <c r="CE36" s="645"/>
    </row>
    <row r="37" spans="1:83" ht="13.5" customHeight="1">
      <c r="A37" s="561"/>
      <c r="B37" s="570"/>
      <c r="C37" s="570"/>
      <c r="D37" s="570"/>
      <c r="E37" s="570"/>
      <c r="F37" s="570"/>
      <c r="G37" s="579"/>
      <c r="H37" s="564" t="s">
        <v>1451</v>
      </c>
      <c r="I37" s="564"/>
      <c r="J37" s="564"/>
      <c r="K37" s="564"/>
      <c r="L37" s="564"/>
      <c r="M37" s="564"/>
      <c r="N37" s="606" t="s">
        <v>720</v>
      </c>
      <c r="O37" s="606"/>
      <c r="P37" s="606"/>
      <c r="Q37" s="606"/>
      <c r="R37" s="581" t="s">
        <v>757</v>
      </c>
      <c r="S37" s="581"/>
      <c r="T37" s="581"/>
      <c r="U37" s="581"/>
      <c r="V37" s="581"/>
      <c r="W37" s="581"/>
      <c r="X37" s="581"/>
      <c r="Y37" s="622" t="s">
        <v>580</v>
      </c>
      <c r="Z37" s="622"/>
      <c r="AA37" s="622"/>
      <c r="AB37" s="622"/>
      <c r="AC37" s="622"/>
      <c r="AD37" s="622"/>
      <c r="AE37" s="581" t="s">
        <v>852</v>
      </c>
      <c r="AF37" s="581"/>
      <c r="AG37" s="581"/>
      <c r="AH37" s="581"/>
      <c r="AI37" s="581"/>
      <c r="AJ37" s="581"/>
      <c r="AK37" s="606" t="s">
        <v>41</v>
      </c>
      <c r="AL37" s="606"/>
      <c r="AM37" s="606"/>
      <c r="AN37" s="606"/>
      <c r="AO37" s="606"/>
      <c r="AQ37" s="561"/>
      <c r="AR37" s="574"/>
      <c r="AS37" s="641"/>
      <c r="AT37" s="641"/>
      <c r="AU37" s="641"/>
      <c r="AV37" s="641"/>
      <c r="AW37" s="641"/>
      <c r="AX37" s="641"/>
      <c r="AY37" s="641"/>
      <c r="AZ37" s="645"/>
      <c r="BA37" s="645"/>
      <c r="BB37" s="645"/>
      <c r="BC37" s="645"/>
      <c r="BD37" s="645"/>
      <c r="BE37" s="645"/>
      <c r="BF37" s="645"/>
      <c r="BG37" s="645"/>
      <c r="BH37" s="645"/>
      <c r="BI37" s="645"/>
      <c r="BJ37" s="645"/>
      <c r="BL37" s="633"/>
      <c r="BM37" s="633"/>
      <c r="BN37" s="633"/>
      <c r="BO37" s="633"/>
      <c r="BP37" s="633"/>
      <c r="BQ37" s="633"/>
      <c r="BR37" s="633"/>
      <c r="BS37" s="633"/>
      <c r="BT37" s="633"/>
      <c r="BU37" s="645"/>
      <c r="BV37" s="645"/>
      <c r="BW37" s="645"/>
      <c r="BX37" s="645"/>
      <c r="BY37" s="645"/>
      <c r="BZ37" s="645"/>
      <c r="CA37" s="645"/>
      <c r="CB37" s="645"/>
      <c r="CC37" s="645"/>
      <c r="CD37" s="645"/>
      <c r="CE37" s="645"/>
    </row>
    <row r="38" spans="1:83" ht="13.5" customHeight="1">
      <c r="A38" s="561"/>
      <c r="B38" s="570"/>
      <c r="C38" s="570"/>
      <c r="D38" s="570"/>
      <c r="E38" s="570"/>
      <c r="F38" s="570"/>
      <c r="G38" s="579"/>
      <c r="H38" s="564"/>
      <c r="I38" s="564"/>
      <c r="J38" s="564"/>
      <c r="K38" s="564"/>
      <c r="L38" s="564"/>
      <c r="M38" s="564"/>
      <c r="N38" s="606"/>
      <c r="O38" s="606"/>
      <c r="P38" s="606"/>
      <c r="Q38" s="606"/>
      <c r="R38" s="581"/>
      <c r="S38" s="581"/>
      <c r="T38" s="581"/>
      <c r="U38" s="581"/>
      <c r="V38" s="581"/>
      <c r="W38" s="581"/>
      <c r="X38" s="581"/>
      <c r="Y38" s="622"/>
      <c r="Z38" s="622"/>
      <c r="AA38" s="622"/>
      <c r="AB38" s="622"/>
      <c r="AC38" s="622"/>
      <c r="AD38" s="622"/>
      <c r="AE38" s="581"/>
      <c r="AF38" s="581"/>
      <c r="AG38" s="581"/>
      <c r="AH38" s="581"/>
      <c r="AI38" s="581"/>
      <c r="AJ38" s="581"/>
      <c r="AK38" s="606"/>
      <c r="AL38" s="606"/>
      <c r="AM38" s="606"/>
      <c r="AN38" s="606"/>
      <c r="AO38" s="606"/>
      <c r="AQ38" s="633" t="s">
        <v>331</v>
      </c>
      <c r="AR38" s="633"/>
      <c r="AS38" s="633"/>
      <c r="AT38" s="633"/>
      <c r="AU38" s="633"/>
      <c r="AV38" s="633"/>
      <c r="AW38" s="633"/>
      <c r="AX38" s="633"/>
      <c r="AY38" s="633"/>
      <c r="AZ38" s="646" t="s">
        <v>1299</v>
      </c>
      <c r="BA38" s="646"/>
      <c r="BB38" s="646"/>
      <c r="BC38" s="648"/>
      <c r="BD38" s="648"/>
      <c r="BE38" s="648"/>
      <c r="BF38" s="648"/>
      <c r="BG38" s="648"/>
      <c r="BH38" s="648"/>
      <c r="BI38" s="648"/>
      <c r="BJ38" s="648"/>
      <c r="BL38" s="633" t="s">
        <v>1471</v>
      </c>
      <c r="BM38" s="633"/>
      <c r="BN38" s="633"/>
      <c r="BO38" s="633"/>
      <c r="BP38" s="633"/>
      <c r="BQ38" s="633"/>
      <c r="BR38" s="633"/>
      <c r="BS38" s="633"/>
      <c r="BT38" s="633"/>
      <c r="BU38" s="645"/>
      <c r="BV38" s="645"/>
      <c r="BW38" s="645"/>
      <c r="BX38" s="645"/>
      <c r="BY38" s="645"/>
      <c r="BZ38" s="645"/>
      <c r="CA38" s="645"/>
      <c r="CB38" s="645"/>
      <c r="CC38" s="645"/>
      <c r="CD38" s="645"/>
      <c r="CE38" s="645"/>
    </row>
    <row r="39" spans="1:83" ht="13.5" customHeight="1">
      <c r="A39" s="561"/>
      <c r="B39" s="570"/>
      <c r="C39" s="570"/>
      <c r="D39" s="570"/>
      <c r="E39" s="570"/>
      <c r="F39" s="570"/>
      <c r="G39" s="579"/>
      <c r="H39" s="564"/>
      <c r="I39" s="564"/>
      <c r="J39" s="564"/>
      <c r="K39" s="564"/>
      <c r="L39" s="564"/>
      <c r="M39" s="564"/>
      <c r="N39" s="607" t="s">
        <v>1077</v>
      </c>
      <c r="O39" s="607"/>
      <c r="P39" s="607"/>
      <c r="Q39" s="607"/>
      <c r="R39" s="581"/>
      <c r="S39" s="581"/>
      <c r="T39" s="581"/>
      <c r="U39" s="581"/>
      <c r="V39" s="581"/>
      <c r="W39" s="581"/>
      <c r="X39" s="581"/>
      <c r="Y39" s="623"/>
      <c r="Z39" s="623"/>
      <c r="AA39" s="623"/>
      <c r="AB39" s="623"/>
      <c r="AC39" s="623"/>
      <c r="AD39" s="623"/>
      <c r="AE39" s="623"/>
      <c r="AF39" s="623"/>
      <c r="AG39" s="623"/>
      <c r="AH39" s="623"/>
      <c r="AI39" s="623"/>
      <c r="AJ39" s="623"/>
      <c r="AK39" s="631"/>
      <c r="AL39" s="631"/>
      <c r="AM39" s="631"/>
      <c r="AN39" s="631"/>
      <c r="AO39" s="631"/>
      <c r="AQ39" s="633"/>
      <c r="AR39" s="633"/>
      <c r="AS39" s="633"/>
      <c r="AT39" s="633"/>
      <c r="AU39" s="633"/>
      <c r="AV39" s="633"/>
      <c r="AW39" s="633"/>
      <c r="AX39" s="633"/>
      <c r="AY39" s="633"/>
      <c r="AZ39" s="646"/>
      <c r="BA39" s="646"/>
      <c r="BB39" s="646"/>
      <c r="BC39" s="648"/>
      <c r="BD39" s="648"/>
      <c r="BE39" s="648"/>
      <c r="BF39" s="648"/>
      <c r="BG39" s="648"/>
      <c r="BH39" s="648"/>
      <c r="BI39" s="648"/>
      <c r="BJ39" s="648"/>
      <c r="BL39" s="633"/>
      <c r="BM39" s="633"/>
      <c r="BN39" s="633"/>
      <c r="BO39" s="633"/>
      <c r="BP39" s="633"/>
      <c r="BQ39" s="633"/>
      <c r="BR39" s="633"/>
      <c r="BS39" s="633"/>
      <c r="BT39" s="633"/>
      <c r="BU39" s="645"/>
      <c r="BV39" s="645"/>
      <c r="BW39" s="645"/>
      <c r="BX39" s="645"/>
      <c r="BY39" s="645"/>
      <c r="BZ39" s="645"/>
      <c r="CA39" s="645"/>
      <c r="CB39" s="645"/>
      <c r="CC39" s="645"/>
      <c r="CD39" s="645"/>
      <c r="CE39" s="645"/>
    </row>
    <row r="40" spans="1:83" ht="13.5" customHeight="1">
      <c r="A40" s="561"/>
      <c r="B40" s="570"/>
      <c r="C40" s="570"/>
      <c r="D40" s="570"/>
      <c r="E40" s="570"/>
      <c r="F40" s="570"/>
      <c r="G40" s="579"/>
      <c r="H40" s="564"/>
      <c r="I40" s="564"/>
      <c r="J40" s="564"/>
      <c r="K40" s="564"/>
      <c r="L40" s="564"/>
      <c r="M40" s="564"/>
      <c r="N40" s="607"/>
      <c r="O40" s="607"/>
      <c r="P40" s="607"/>
      <c r="Q40" s="607"/>
      <c r="R40" s="581"/>
      <c r="S40" s="581"/>
      <c r="T40" s="581"/>
      <c r="U40" s="581"/>
      <c r="V40" s="581"/>
      <c r="W40" s="581"/>
      <c r="X40" s="581"/>
      <c r="Y40" s="623"/>
      <c r="Z40" s="623"/>
      <c r="AA40" s="623"/>
      <c r="AB40" s="623"/>
      <c r="AC40" s="623"/>
      <c r="AD40" s="623"/>
      <c r="AE40" s="623"/>
      <c r="AF40" s="623"/>
      <c r="AG40" s="623"/>
      <c r="AH40" s="623"/>
      <c r="AI40" s="623"/>
      <c r="AJ40" s="623"/>
      <c r="AK40" s="631"/>
      <c r="AL40" s="631"/>
      <c r="AM40" s="631"/>
      <c r="AN40" s="631"/>
      <c r="AO40" s="631"/>
      <c r="AQ40" s="561"/>
      <c r="AR40" s="574"/>
      <c r="AS40" s="581" t="s">
        <v>1449</v>
      </c>
      <c r="AT40" s="581"/>
      <c r="AU40" s="581"/>
      <c r="AV40" s="581"/>
      <c r="AW40" s="581"/>
      <c r="AX40" s="581"/>
      <c r="AY40" s="581"/>
      <c r="AZ40" s="647"/>
      <c r="BA40" s="647"/>
      <c r="BB40" s="647"/>
      <c r="BC40" s="647"/>
      <c r="BD40" s="647"/>
      <c r="BE40" s="647"/>
      <c r="BF40" s="647"/>
      <c r="BG40" s="647"/>
      <c r="BH40" s="647"/>
      <c r="BI40" s="647"/>
      <c r="BJ40" s="647"/>
      <c r="BL40" s="633" t="s">
        <v>1282</v>
      </c>
      <c r="BM40" s="633"/>
      <c r="BN40" s="633"/>
      <c r="BO40" s="633"/>
      <c r="BP40" s="633"/>
      <c r="BQ40" s="633"/>
      <c r="BR40" s="633"/>
      <c r="BS40" s="633"/>
      <c r="BT40" s="633"/>
      <c r="BU40" s="645"/>
      <c r="BV40" s="645"/>
      <c r="BW40" s="645"/>
      <c r="BX40" s="645"/>
      <c r="BY40" s="645"/>
      <c r="BZ40" s="645"/>
      <c r="CA40" s="645"/>
      <c r="CB40" s="645"/>
      <c r="CC40" s="645"/>
      <c r="CD40" s="645"/>
      <c r="CE40" s="645"/>
    </row>
    <row r="41" spans="1:83" ht="13.5" customHeight="1">
      <c r="A41" s="561"/>
      <c r="B41" s="570"/>
      <c r="C41" s="570"/>
      <c r="D41" s="570"/>
      <c r="E41" s="570"/>
      <c r="F41" s="570"/>
      <c r="G41" s="579"/>
      <c r="H41" s="564"/>
      <c r="I41" s="564"/>
      <c r="J41" s="564"/>
      <c r="K41" s="564"/>
      <c r="L41" s="564"/>
      <c r="M41" s="564"/>
      <c r="N41" s="607" t="s">
        <v>1452</v>
      </c>
      <c r="O41" s="607"/>
      <c r="P41" s="607"/>
      <c r="Q41" s="607"/>
      <c r="R41" s="581"/>
      <c r="S41" s="581"/>
      <c r="T41" s="581"/>
      <c r="U41" s="581"/>
      <c r="V41" s="581"/>
      <c r="W41" s="581"/>
      <c r="X41" s="581"/>
      <c r="Y41" s="624"/>
      <c r="Z41" s="624"/>
      <c r="AA41" s="624"/>
      <c r="AB41" s="624"/>
      <c r="AC41" s="624"/>
      <c r="AD41" s="624"/>
      <c r="AE41" s="623"/>
      <c r="AF41" s="623"/>
      <c r="AG41" s="623"/>
      <c r="AH41" s="623"/>
      <c r="AI41" s="623"/>
      <c r="AJ41" s="623"/>
      <c r="AK41" s="631"/>
      <c r="AL41" s="631"/>
      <c r="AM41" s="631"/>
      <c r="AN41" s="631"/>
      <c r="AO41" s="631"/>
      <c r="AQ41" s="562"/>
      <c r="AR41" s="575"/>
      <c r="AS41" s="581"/>
      <c r="AT41" s="581"/>
      <c r="AU41" s="581"/>
      <c r="AV41" s="581"/>
      <c r="AW41" s="581"/>
      <c r="AX41" s="581"/>
      <c r="AY41" s="581"/>
      <c r="AZ41" s="647"/>
      <c r="BA41" s="647"/>
      <c r="BB41" s="647"/>
      <c r="BC41" s="647"/>
      <c r="BD41" s="647"/>
      <c r="BE41" s="647"/>
      <c r="BF41" s="647"/>
      <c r="BG41" s="647"/>
      <c r="BH41" s="647"/>
      <c r="BI41" s="647"/>
      <c r="BJ41" s="647"/>
      <c r="BL41" s="633"/>
      <c r="BM41" s="633"/>
      <c r="BN41" s="633"/>
      <c r="BO41" s="633"/>
      <c r="BP41" s="633"/>
      <c r="BQ41" s="633"/>
      <c r="BR41" s="633"/>
      <c r="BS41" s="633"/>
      <c r="BT41" s="633"/>
      <c r="BU41" s="645"/>
      <c r="BV41" s="645"/>
      <c r="BW41" s="645"/>
      <c r="BX41" s="645"/>
      <c r="BY41" s="645"/>
      <c r="BZ41" s="645"/>
      <c r="CA41" s="645"/>
      <c r="CB41" s="645"/>
      <c r="CC41" s="645"/>
      <c r="CD41" s="645"/>
      <c r="CE41" s="645"/>
    </row>
    <row r="42" spans="1:83" ht="13.5" customHeight="1">
      <c r="A42" s="562"/>
      <c r="B42" s="570"/>
      <c r="C42" s="570"/>
      <c r="D42" s="570"/>
      <c r="E42" s="570"/>
      <c r="F42" s="570"/>
      <c r="G42" s="580"/>
      <c r="H42" s="564"/>
      <c r="I42" s="564"/>
      <c r="J42" s="564"/>
      <c r="K42" s="564"/>
      <c r="L42" s="564"/>
      <c r="M42" s="564"/>
      <c r="N42" s="607"/>
      <c r="O42" s="607"/>
      <c r="P42" s="607"/>
      <c r="Q42" s="607"/>
      <c r="R42" s="581"/>
      <c r="S42" s="581"/>
      <c r="T42" s="581"/>
      <c r="U42" s="581"/>
      <c r="V42" s="581"/>
      <c r="W42" s="581"/>
      <c r="X42" s="581"/>
      <c r="Y42" s="624"/>
      <c r="Z42" s="624"/>
      <c r="AA42" s="624"/>
      <c r="AB42" s="624"/>
      <c r="AC42" s="624"/>
      <c r="AD42" s="624"/>
      <c r="AE42" s="623"/>
      <c r="AF42" s="623"/>
      <c r="AG42" s="623"/>
      <c r="AH42" s="623"/>
      <c r="AI42" s="623"/>
      <c r="AJ42" s="623"/>
      <c r="AK42" s="631"/>
      <c r="AL42" s="631"/>
      <c r="AM42" s="631"/>
      <c r="AN42" s="631"/>
      <c r="AO42" s="631"/>
      <c r="AQ42" s="557"/>
      <c r="AR42" s="557"/>
      <c r="AS42" s="557"/>
      <c r="AT42" s="557"/>
      <c r="AU42" s="557"/>
      <c r="AV42" s="557"/>
      <c r="AW42" s="557"/>
      <c r="AX42" s="557"/>
      <c r="AY42" s="557"/>
      <c r="AZ42" s="557"/>
      <c r="BA42" s="557"/>
      <c r="BB42" s="557"/>
      <c r="BC42" s="557"/>
      <c r="BD42" s="557"/>
      <c r="BE42" s="557"/>
      <c r="BF42" s="557"/>
      <c r="BG42" s="557"/>
      <c r="BH42" s="557"/>
      <c r="BI42" s="557"/>
      <c r="BJ42" s="557"/>
      <c r="BL42" s="561"/>
      <c r="BM42" s="574"/>
      <c r="BN42" s="633" t="s">
        <v>1449</v>
      </c>
      <c r="BO42" s="633"/>
      <c r="BP42" s="633"/>
      <c r="BQ42" s="633"/>
      <c r="BR42" s="633"/>
      <c r="BS42" s="633"/>
      <c r="BT42" s="633"/>
      <c r="BU42" s="645"/>
      <c r="BV42" s="645"/>
      <c r="BW42" s="645"/>
      <c r="BX42" s="645"/>
      <c r="BY42" s="645"/>
      <c r="BZ42" s="645"/>
      <c r="CA42" s="645"/>
      <c r="CB42" s="645"/>
      <c r="CC42" s="645"/>
      <c r="CD42" s="645"/>
      <c r="CE42" s="645"/>
    </row>
    <row r="43" spans="1:83" ht="6" customHeight="1">
      <c r="A43" s="557"/>
      <c r="B43" s="557"/>
      <c r="C43" s="557"/>
      <c r="D43" s="557"/>
      <c r="E43" s="557"/>
      <c r="F43" s="557"/>
      <c r="G43" s="557"/>
      <c r="H43" s="557"/>
      <c r="I43" s="557"/>
      <c r="J43" s="557"/>
      <c r="K43" s="557"/>
      <c r="L43" s="557"/>
      <c r="M43" s="557"/>
      <c r="N43" s="557"/>
      <c r="O43" s="557"/>
      <c r="P43" s="557"/>
      <c r="Q43" s="557"/>
      <c r="R43" s="557"/>
      <c r="S43" s="557"/>
      <c r="T43" s="557"/>
      <c r="U43" s="557"/>
      <c r="V43" s="557"/>
      <c r="W43" s="557"/>
      <c r="X43" s="557"/>
      <c r="Y43" s="557"/>
      <c r="Z43" s="557"/>
      <c r="AA43" s="557"/>
      <c r="AB43" s="557"/>
      <c r="AC43" s="557"/>
      <c r="AD43" s="557"/>
      <c r="AE43" s="557"/>
      <c r="AF43" s="557"/>
      <c r="AG43" s="557"/>
      <c r="AH43" s="557"/>
      <c r="AI43" s="557"/>
      <c r="AJ43" s="557"/>
      <c r="AK43" s="557"/>
      <c r="AL43" s="557"/>
      <c r="AM43" s="557"/>
      <c r="AN43" s="557"/>
      <c r="AO43" s="557"/>
      <c r="AQ43" s="557"/>
      <c r="AR43" s="557"/>
      <c r="AS43" s="557"/>
      <c r="AT43" s="557"/>
      <c r="AU43" s="557"/>
      <c r="AV43" s="557"/>
      <c r="AW43" s="557"/>
      <c r="AX43" s="557"/>
      <c r="AY43" s="557"/>
      <c r="AZ43" s="557"/>
      <c r="BA43" s="557"/>
      <c r="BB43" s="557"/>
      <c r="BC43" s="557"/>
      <c r="BD43" s="557"/>
      <c r="BE43" s="557"/>
      <c r="BF43" s="557"/>
      <c r="BG43" s="557"/>
      <c r="BH43" s="557"/>
      <c r="BI43" s="557"/>
      <c r="BJ43" s="557"/>
      <c r="BL43" s="561"/>
      <c r="BM43" s="574"/>
      <c r="BN43" s="633"/>
      <c r="BO43" s="633"/>
      <c r="BP43" s="633"/>
      <c r="BQ43" s="633"/>
      <c r="BR43" s="633"/>
      <c r="BS43" s="633"/>
      <c r="BT43" s="633"/>
      <c r="BU43" s="645"/>
      <c r="BV43" s="645"/>
      <c r="BW43" s="645"/>
      <c r="BX43" s="645"/>
      <c r="BY43" s="645"/>
      <c r="BZ43" s="645"/>
      <c r="CA43" s="645"/>
      <c r="CB43" s="645"/>
      <c r="CC43" s="645"/>
      <c r="CD43" s="645"/>
      <c r="CE43" s="645"/>
    </row>
    <row r="44" spans="1:83" ht="13.5" customHeight="1">
      <c r="A44" s="559"/>
      <c r="B44" s="571" t="s">
        <v>969</v>
      </c>
      <c r="C44" s="571"/>
      <c r="D44" s="571"/>
      <c r="E44" s="571"/>
      <c r="F44" s="571"/>
      <c r="G44" s="578"/>
      <c r="H44" s="592" t="str">
        <f>基本データ!D11</f>
        <v xml:space="preserve">
技師　　○○　○○</v>
      </c>
      <c r="I44" s="592"/>
      <c r="J44" s="592"/>
      <c r="K44" s="592"/>
      <c r="L44" s="592"/>
      <c r="M44" s="592"/>
      <c r="N44" s="592"/>
      <c r="O44" s="592"/>
      <c r="P44" s="592"/>
      <c r="Q44" s="592"/>
      <c r="R44" s="592"/>
      <c r="S44" s="592"/>
      <c r="T44" s="592"/>
      <c r="U44" s="592"/>
      <c r="V44" s="559"/>
      <c r="W44" s="619" t="s">
        <v>432</v>
      </c>
      <c r="X44" s="619"/>
      <c r="Y44" s="619"/>
      <c r="Z44" s="619"/>
      <c r="AA44" s="619"/>
      <c r="AB44" s="578"/>
      <c r="AC44" s="581"/>
      <c r="AD44" s="581"/>
      <c r="AE44" s="581"/>
      <c r="AF44" s="581"/>
      <c r="AG44" s="581"/>
      <c r="AH44" s="581"/>
      <c r="AI44" s="581"/>
      <c r="AJ44" s="581"/>
      <c r="AK44" s="581"/>
      <c r="AL44" s="581"/>
      <c r="AM44" s="581"/>
      <c r="AN44" s="581"/>
      <c r="AO44" s="581"/>
      <c r="AQ44" s="557"/>
      <c r="AR44" s="557"/>
      <c r="AS44" s="557"/>
      <c r="AT44" s="557"/>
      <c r="AU44" s="557"/>
      <c r="AV44" s="557"/>
      <c r="AW44" s="557"/>
      <c r="AX44" s="557"/>
      <c r="AY44" s="557"/>
      <c r="AZ44" s="557"/>
      <c r="BA44" s="557"/>
      <c r="BB44" s="557"/>
      <c r="BC44" s="557"/>
      <c r="BD44" s="557"/>
      <c r="BE44" s="557"/>
      <c r="BF44" s="557"/>
      <c r="BG44" s="557"/>
      <c r="BH44" s="557"/>
      <c r="BI44" s="557"/>
      <c r="BJ44" s="557"/>
      <c r="BL44" s="561"/>
      <c r="BM44" s="574"/>
      <c r="BN44" s="581" t="s">
        <v>1284</v>
      </c>
      <c r="BO44" s="581"/>
      <c r="BP44" s="581"/>
      <c r="BQ44" s="581"/>
      <c r="BR44" s="581"/>
      <c r="BS44" s="581"/>
      <c r="BT44" s="581"/>
      <c r="BU44" s="647"/>
      <c r="BV44" s="647"/>
      <c r="BW44" s="647"/>
      <c r="BX44" s="647"/>
      <c r="BY44" s="647"/>
      <c r="BZ44" s="647"/>
      <c r="CA44" s="647"/>
      <c r="CB44" s="647"/>
      <c r="CC44" s="647"/>
      <c r="CD44" s="647"/>
      <c r="CE44" s="647"/>
    </row>
    <row r="45" spans="1:83" ht="13.5" customHeight="1">
      <c r="A45" s="562"/>
      <c r="B45" s="571"/>
      <c r="C45" s="571"/>
      <c r="D45" s="571"/>
      <c r="E45" s="571"/>
      <c r="F45" s="571"/>
      <c r="G45" s="580"/>
      <c r="H45" s="592"/>
      <c r="I45" s="592"/>
      <c r="J45" s="592"/>
      <c r="K45" s="592"/>
      <c r="L45" s="592"/>
      <c r="M45" s="592"/>
      <c r="N45" s="592"/>
      <c r="O45" s="592"/>
      <c r="P45" s="592"/>
      <c r="Q45" s="592"/>
      <c r="R45" s="592"/>
      <c r="S45" s="592"/>
      <c r="T45" s="592"/>
      <c r="U45" s="592"/>
      <c r="V45" s="562"/>
      <c r="W45" s="619"/>
      <c r="X45" s="619"/>
      <c r="Y45" s="619"/>
      <c r="Z45" s="619"/>
      <c r="AA45" s="619"/>
      <c r="AB45" s="580"/>
      <c r="AC45" s="581"/>
      <c r="AD45" s="581"/>
      <c r="AE45" s="581"/>
      <c r="AF45" s="581"/>
      <c r="AG45" s="581"/>
      <c r="AH45" s="581"/>
      <c r="AI45" s="581"/>
      <c r="AJ45" s="581"/>
      <c r="AK45" s="581"/>
      <c r="AL45" s="581"/>
      <c r="AM45" s="581"/>
      <c r="AN45" s="581"/>
      <c r="AO45" s="581"/>
      <c r="AQ45" s="557"/>
      <c r="AR45" s="557"/>
      <c r="AS45" s="557"/>
      <c r="AT45" s="557"/>
      <c r="AU45" s="557"/>
      <c r="AV45" s="557"/>
      <c r="AW45" s="557"/>
      <c r="AX45" s="557"/>
      <c r="AY45" s="557"/>
      <c r="AZ45" s="557"/>
      <c r="BA45" s="557"/>
      <c r="BB45" s="557"/>
      <c r="BC45" s="557"/>
      <c r="BD45" s="557"/>
      <c r="BE45" s="557"/>
      <c r="BF45" s="557"/>
      <c r="BG45" s="557"/>
      <c r="BH45" s="557"/>
      <c r="BI45" s="557"/>
      <c r="BJ45" s="557"/>
      <c r="BL45" s="562"/>
      <c r="BM45" s="575"/>
      <c r="BN45" s="581"/>
      <c r="BO45" s="581"/>
      <c r="BP45" s="581"/>
      <c r="BQ45" s="581"/>
      <c r="BR45" s="581"/>
      <c r="BS45" s="581"/>
      <c r="BT45" s="581"/>
      <c r="BU45" s="647"/>
      <c r="BV45" s="647"/>
      <c r="BW45" s="647"/>
      <c r="BX45" s="647"/>
      <c r="BY45" s="647"/>
      <c r="BZ45" s="647"/>
      <c r="CA45" s="647"/>
      <c r="CB45" s="647"/>
      <c r="CC45" s="647"/>
      <c r="CD45" s="647"/>
      <c r="CE45" s="647"/>
    </row>
    <row r="46" spans="1:83" ht="6" customHeight="1">
      <c r="A46" s="557"/>
      <c r="B46" s="557"/>
      <c r="C46" s="557"/>
      <c r="D46" s="557"/>
      <c r="E46" s="557"/>
      <c r="F46" s="557"/>
      <c r="G46" s="557"/>
      <c r="H46" s="557"/>
      <c r="I46" s="557"/>
      <c r="J46" s="557"/>
      <c r="K46" s="557"/>
      <c r="L46" s="557"/>
      <c r="M46" s="557"/>
      <c r="N46" s="557"/>
      <c r="O46" s="557"/>
      <c r="P46" s="557"/>
      <c r="Q46" s="557"/>
      <c r="R46" s="557"/>
      <c r="S46" s="557"/>
      <c r="T46" s="557"/>
      <c r="U46" s="557"/>
      <c r="V46" s="557"/>
      <c r="W46" s="557"/>
      <c r="X46" s="557"/>
      <c r="Y46" s="557"/>
      <c r="Z46" s="557"/>
      <c r="AA46" s="557"/>
      <c r="AB46" s="557"/>
      <c r="AC46" s="557"/>
      <c r="AD46" s="557"/>
      <c r="AE46" s="557"/>
      <c r="AF46" s="557"/>
      <c r="AG46" s="557"/>
      <c r="AH46" s="557"/>
      <c r="AI46" s="557"/>
      <c r="AJ46" s="557"/>
      <c r="AK46" s="557"/>
      <c r="AL46" s="557"/>
      <c r="AM46" s="557"/>
      <c r="AN46" s="557"/>
      <c r="AO46" s="557"/>
      <c r="AQ46" s="557"/>
      <c r="AR46" s="557"/>
      <c r="AS46" s="557"/>
      <c r="AT46" s="557"/>
      <c r="AU46" s="557"/>
      <c r="AV46" s="557"/>
      <c r="AW46" s="557"/>
      <c r="AX46" s="557"/>
      <c r="AY46" s="557"/>
      <c r="AZ46" s="557"/>
      <c r="BA46" s="557"/>
      <c r="BB46" s="557"/>
      <c r="BC46" s="557"/>
      <c r="BD46" s="557"/>
      <c r="BE46" s="557"/>
      <c r="BF46" s="557"/>
      <c r="BG46" s="557"/>
      <c r="BH46" s="557"/>
      <c r="BI46" s="557"/>
      <c r="BJ46" s="557"/>
      <c r="BK46" s="557"/>
      <c r="BL46" s="634"/>
      <c r="BM46" s="634"/>
      <c r="BN46" s="634"/>
      <c r="BO46" s="634"/>
      <c r="BP46" s="634"/>
      <c r="BQ46" s="634"/>
      <c r="BR46" s="634"/>
      <c r="BS46" s="634"/>
      <c r="BT46" s="634"/>
      <c r="BU46" s="634"/>
      <c r="BV46" s="634"/>
      <c r="BW46" s="634"/>
      <c r="BX46" s="634"/>
      <c r="BY46" s="634"/>
      <c r="BZ46" s="634"/>
      <c r="CA46" s="634"/>
      <c r="CB46" s="634"/>
      <c r="CC46" s="634"/>
      <c r="CD46" s="634"/>
      <c r="CE46" s="634"/>
    </row>
    <row r="47" spans="1:83" ht="13.5" customHeight="1">
      <c r="A47" s="559"/>
      <c r="B47" s="571" t="s">
        <v>1227</v>
      </c>
      <c r="C47" s="571"/>
      <c r="D47" s="571"/>
      <c r="E47" s="571"/>
      <c r="F47" s="571"/>
      <c r="G47" s="578"/>
      <c r="H47" s="593"/>
      <c r="I47" s="593"/>
      <c r="J47" s="593"/>
      <c r="K47" s="593"/>
      <c r="L47" s="593"/>
      <c r="M47" s="593"/>
      <c r="N47" s="593"/>
      <c r="O47" s="593"/>
      <c r="P47" s="593"/>
      <c r="Q47" s="593"/>
      <c r="R47" s="593"/>
      <c r="S47" s="593"/>
      <c r="T47" s="593"/>
      <c r="U47" s="593"/>
      <c r="V47" s="559"/>
      <c r="W47" s="619" t="s">
        <v>432</v>
      </c>
      <c r="X47" s="619"/>
      <c r="Y47" s="619"/>
      <c r="Z47" s="619"/>
      <c r="AA47" s="619"/>
      <c r="AB47" s="578"/>
      <c r="AC47" s="581"/>
      <c r="AD47" s="581"/>
      <c r="AE47" s="581"/>
      <c r="AF47" s="581"/>
      <c r="AG47" s="581"/>
      <c r="AH47" s="581"/>
      <c r="AI47" s="581"/>
      <c r="AJ47" s="581"/>
      <c r="AK47" s="581"/>
      <c r="AL47" s="581"/>
      <c r="AM47" s="581"/>
      <c r="AN47" s="581"/>
      <c r="AO47" s="581"/>
      <c r="AQ47" s="564" t="s">
        <v>1442</v>
      </c>
      <c r="AR47" s="564"/>
      <c r="AS47" s="564"/>
      <c r="AT47" s="564"/>
      <c r="AU47" s="564"/>
      <c r="AV47" s="564"/>
      <c r="AW47" s="564"/>
      <c r="AX47" s="564"/>
      <c r="AY47" s="564"/>
      <c r="AZ47" s="564"/>
      <c r="BA47" s="564"/>
      <c r="BB47" s="564"/>
      <c r="BC47" s="564"/>
      <c r="BD47" s="564"/>
      <c r="BE47" s="564" t="s">
        <v>1459</v>
      </c>
      <c r="BF47" s="564"/>
      <c r="BG47" s="564"/>
      <c r="BH47" s="564"/>
      <c r="BI47" s="564"/>
      <c r="BJ47" s="564"/>
      <c r="BK47" s="564"/>
      <c r="BL47" s="617" t="s">
        <v>1133</v>
      </c>
      <c r="BM47" s="617"/>
      <c r="BN47" s="617"/>
      <c r="BO47" s="617"/>
      <c r="BP47" s="617"/>
      <c r="BQ47" s="617"/>
      <c r="BR47" s="617"/>
      <c r="BS47" s="617"/>
      <c r="BT47" s="617"/>
      <c r="BU47" s="617"/>
      <c r="BV47" s="617"/>
      <c r="BW47" s="617"/>
      <c r="BX47" s="617"/>
      <c r="BY47" s="617"/>
      <c r="BZ47" s="581" t="s">
        <v>1459</v>
      </c>
      <c r="CA47" s="581"/>
      <c r="CB47" s="581"/>
      <c r="CC47" s="581"/>
      <c r="CD47" s="581"/>
      <c r="CE47" s="581"/>
    </row>
    <row r="48" spans="1:83" ht="13.5" customHeight="1">
      <c r="A48" s="562"/>
      <c r="B48" s="571"/>
      <c r="C48" s="571"/>
      <c r="D48" s="571"/>
      <c r="E48" s="571"/>
      <c r="F48" s="571"/>
      <c r="G48" s="580"/>
      <c r="H48" s="593"/>
      <c r="I48" s="593"/>
      <c r="J48" s="593"/>
      <c r="K48" s="593"/>
      <c r="L48" s="593"/>
      <c r="M48" s="593"/>
      <c r="N48" s="593"/>
      <c r="O48" s="593"/>
      <c r="P48" s="593"/>
      <c r="Q48" s="593"/>
      <c r="R48" s="593"/>
      <c r="S48" s="593"/>
      <c r="T48" s="593"/>
      <c r="U48" s="593"/>
      <c r="V48" s="562"/>
      <c r="W48" s="619"/>
      <c r="X48" s="619"/>
      <c r="Y48" s="619"/>
      <c r="Z48" s="619"/>
      <c r="AA48" s="619"/>
      <c r="AB48" s="580"/>
      <c r="AC48" s="581"/>
      <c r="AD48" s="581"/>
      <c r="AE48" s="581"/>
      <c r="AF48" s="581"/>
      <c r="AG48" s="581"/>
      <c r="AH48" s="581"/>
      <c r="AI48" s="581"/>
      <c r="AJ48" s="581"/>
      <c r="AK48" s="581"/>
      <c r="AL48" s="581"/>
      <c r="AM48" s="581"/>
      <c r="AN48" s="581"/>
      <c r="AO48" s="581"/>
      <c r="AQ48" s="564"/>
      <c r="AR48" s="564"/>
      <c r="AS48" s="564"/>
      <c r="AT48" s="564"/>
      <c r="AU48" s="564"/>
      <c r="AV48" s="564"/>
      <c r="AW48" s="564"/>
      <c r="AX48" s="564"/>
      <c r="AY48" s="564"/>
      <c r="AZ48" s="564"/>
      <c r="BA48" s="564"/>
      <c r="BB48" s="564"/>
      <c r="BC48" s="564"/>
      <c r="BD48" s="564"/>
      <c r="BE48" s="564"/>
      <c r="BF48" s="564"/>
      <c r="BG48" s="564"/>
      <c r="BH48" s="564"/>
      <c r="BI48" s="564"/>
      <c r="BJ48" s="564"/>
      <c r="BK48" s="564"/>
      <c r="BL48" s="617"/>
      <c r="BM48" s="617"/>
      <c r="BN48" s="617"/>
      <c r="BO48" s="617"/>
      <c r="BP48" s="617"/>
      <c r="BQ48" s="617"/>
      <c r="BR48" s="617"/>
      <c r="BS48" s="617"/>
      <c r="BT48" s="617"/>
      <c r="BU48" s="617"/>
      <c r="BV48" s="617"/>
      <c r="BW48" s="617"/>
      <c r="BX48" s="617"/>
      <c r="BY48" s="617"/>
      <c r="BZ48" s="581"/>
      <c r="CA48" s="581"/>
      <c r="CB48" s="581"/>
      <c r="CC48" s="581"/>
      <c r="CD48" s="581"/>
      <c r="CE48" s="581"/>
    </row>
    <row r="49" spans="1:83" ht="16.5" customHeight="1">
      <c r="A49" s="559"/>
      <c r="B49" s="571" t="s">
        <v>1444</v>
      </c>
      <c r="C49" s="571"/>
      <c r="D49" s="571"/>
      <c r="E49" s="571"/>
      <c r="F49" s="571"/>
      <c r="G49" s="578"/>
      <c r="H49" s="593" t="str">
        <f>基本データ!D19</f>
        <v xml:space="preserve">
土浦　二郎</v>
      </c>
      <c r="I49" s="593"/>
      <c r="J49" s="593"/>
      <c r="K49" s="593"/>
      <c r="L49" s="593"/>
      <c r="M49" s="593"/>
      <c r="N49" s="593"/>
      <c r="O49" s="593"/>
      <c r="P49" s="593"/>
      <c r="Q49" s="593"/>
      <c r="R49" s="593"/>
      <c r="S49" s="593"/>
      <c r="T49" s="593"/>
      <c r="U49" s="593"/>
      <c r="V49" s="559"/>
      <c r="W49" s="619" t="s">
        <v>432</v>
      </c>
      <c r="X49" s="619"/>
      <c r="Y49" s="619"/>
      <c r="Z49" s="619"/>
      <c r="AA49" s="619"/>
      <c r="AB49" s="578"/>
      <c r="AC49" s="581"/>
      <c r="AD49" s="581"/>
      <c r="AE49" s="581"/>
      <c r="AF49" s="581"/>
      <c r="AG49" s="581"/>
      <c r="AH49" s="581"/>
      <c r="AI49" s="581"/>
      <c r="AJ49" s="581"/>
      <c r="AK49" s="581"/>
      <c r="AL49" s="581"/>
      <c r="AM49" s="581"/>
      <c r="AN49" s="581"/>
      <c r="AO49" s="581"/>
      <c r="AQ49" s="564"/>
      <c r="AR49" s="564"/>
      <c r="AS49" s="564"/>
      <c r="AT49" s="564"/>
      <c r="AU49" s="564"/>
      <c r="AV49" s="564"/>
      <c r="AW49" s="564"/>
      <c r="AX49" s="564"/>
      <c r="AY49" s="564"/>
      <c r="AZ49" s="564"/>
      <c r="BA49" s="564"/>
      <c r="BB49" s="564"/>
      <c r="BC49" s="564"/>
      <c r="BD49" s="564"/>
      <c r="BE49" s="564"/>
      <c r="BF49" s="564"/>
      <c r="BG49" s="564"/>
      <c r="BH49" s="564"/>
      <c r="BI49" s="564"/>
      <c r="BJ49" s="564"/>
      <c r="BK49" s="564"/>
      <c r="BL49" s="617"/>
      <c r="BM49" s="617"/>
      <c r="BN49" s="617"/>
      <c r="BO49" s="617"/>
      <c r="BP49" s="617"/>
      <c r="BQ49" s="617"/>
      <c r="BR49" s="617"/>
      <c r="BS49" s="617"/>
      <c r="BT49" s="617"/>
      <c r="BU49" s="617"/>
      <c r="BV49" s="617"/>
      <c r="BW49" s="617"/>
      <c r="BX49" s="617"/>
      <c r="BY49" s="617"/>
      <c r="BZ49" s="581"/>
      <c r="CA49" s="581"/>
      <c r="CB49" s="581"/>
      <c r="CC49" s="581"/>
      <c r="CD49" s="581"/>
      <c r="CE49" s="581"/>
    </row>
    <row r="50" spans="1:83" ht="13.5" customHeight="1">
      <c r="A50" s="562"/>
      <c r="B50" s="571"/>
      <c r="C50" s="571"/>
      <c r="D50" s="571"/>
      <c r="E50" s="571"/>
      <c r="F50" s="571"/>
      <c r="G50" s="580"/>
      <c r="H50" s="593"/>
      <c r="I50" s="593"/>
      <c r="J50" s="593"/>
      <c r="K50" s="593"/>
      <c r="L50" s="593"/>
      <c r="M50" s="593"/>
      <c r="N50" s="593"/>
      <c r="O50" s="593"/>
      <c r="P50" s="593"/>
      <c r="Q50" s="593"/>
      <c r="R50" s="593"/>
      <c r="S50" s="593"/>
      <c r="T50" s="593"/>
      <c r="U50" s="593"/>
      <c r="V50" s="562"/>
      <c r="W50" s="619"/>
      <c r="X50" s="619"/>
      <c r="Y50" s="619"/>
      <c r="Z50" s="619"/>
      <c r="AA50" s="619"/>
      <c r="AB50" s="580"/>
      <c r="AC50" s="581"/>
      <c r="AD50" s="581"/>
      <c r="AE50" s="581"/>
      <c r="AF50" s="581"/>
      <c r="AG50" s="581"/>
      <c r="AH50" s="581"/>
      <c r="AI50" s="581"/>
      <c r="AJ50" s="581"/>
      <c r="AK50" s="581"/>
      <c r="AL50" s="581"/>
      <c r="AM50" s="581"/>
      <c r="AN50" s="581"/>
      <c r="AO50" s="581"/>
      <c r="AQ50" s="634"/>
      <c r="AR50" s="634"/>
      <c r="AS50" s="634"/>
      <c r="AT50" s="634"/>
      <c r="AU50" s="634"/>
      <c r="AV50" s="634"/>
      <c r="AW50" s="634"/>
      <c r="AX50" s="634"/>
      <c r="AY50" s="634"/>
      <c r="AZ50" s="634"/>
      <c r="BA50" s="634"/>
      <c r="BB50" s="634"/>
      <c r="BC50" s="634"/>
      <c r="BD50" s="634"/>
      <c r="BE50" s="634"/>
      <c r="BF50" s="634"/>
      <c r="BG50" s="634"/>
      <c r="BH50" s="634"/>
      <c r="BI50" s="634"/>
      <c r="BJ50" s="634"/>
      <c r="BK50" s="634"/>
    </row>
    <row r="51" spans="1:83" ht="13.5" customHeight="1">
      <c r="A51" s="559"/>
      <c r="B51" s="572" t="s">
        <v>1445</v>
      </c>
      <c r="C51" s="572"/>
      <c r="D51" s="572"/>
      <c r="E51" s="572"/>
      <c r="F51" s="572"/>
      <c r="G51" s="578"/>
      <c r="H51" s="594" t="s">
        <v>1299</v>
      </c>
      <c r="I51" s="594"/>
      <c r="J51" s="594"/>
      <c r="K51" s="601"/>
      <c r="L51" s="601"/>
      <c r="M51" s="601"/>
      <c r="N51" s="601"/>
      <c r="O51" s="601"/>
      <c r="P51" s="601"/>
      <c r="Q51" s="601"/>
      <c r="R51" s="601"/>
      <c r="S51" s="601"/>
      <c r="T51" s="601"/>
      <c r="U51" s="601"/>
      <c r="V51" s="559"/>
      <c r="W51" s="620" t="s">
        <v>1449</v>
      </c>
      <c r="X51" s="620"/>
      <c r="Y51" s="620"/>
      <c r="Z51" s="620"/>
      <c r="AA51" s="620"/>
      <c r="AB51" s="578"/>
      <c r="AC51" s="581"/>
      <c r="AD51" s="581"/>
      <c r="AE51" s="581"/>
      <c r="AF51" s="581"/>
      <c r="AG51" s="581"/>
      <c r="AH51" s="581"/>
      <c r="AI51" s="581"/>
      <c r="AJ51" s="581"/>
      <c r="AK51" s="581"/>
      <c r="AL51" s="581"/>
      <c r="AM51" s="581"/>
      <c r="AN51" s="581"/>
      <c r="AO51" s="581"/>
      <c r="AQ51" s="634"/>
      <c r="AR51" s="634"/>
      <c r="AS51" s="634"/>
      <c r="AT51" s="634"/>
      <c r="AU51" s="634"/>
      <c r="AV51" s="634"/>
      <c r="AW51" s="634"/>
      <c r="AX51" s="634"/>
      <c r="AY51" s="634"/>
      <c r="AZ51" s="634"/>
      <c r="BA51" s="634"/>
      <c r="BB51" s="634"/>
      <c r="BC51" s="634"/>
      <c r="BD51" s="634"/>
      <c r="BE51" s="634"/>
      <c r="BF51" s="634"/>
      <c r="BG51" s="634"/>
      <c r="BH51" s="634"/>
      <c r="BI51" s="634"/>
      <c r="BJ51" s="634"/>
      <c r="BK51" s="634"/>
    </row>
    <row r="52" spans="1:83" ht="13.5" customHeight="1">
      <c r="A52" s="562"/>
      <c r="B52" s="572"/>
      <c r="C52" s="572"/>
      <c r="D52" s="572"/>
      <c r="E52" s="572"/>
      <c r="F52" s="572"/>
      <c r="G52" s="580"/>
      <c r="H52" s="594"/>
      <c r="I52" s="594"/>
      <c r="J52" s="594"/>
      <c r="K52" s="601"/>
      <c r="L52" s="601"/>
      <c r="M52" s="601"/>
      <c r="N52" s="601"/>
      <c r="O52" s="601"/>
      <c r="P52" s="601"/>
      <c r="Q52" s="601"/>
      <c r="R52" s="601"/>
      <c r="S52" s="601"/>
      <c r="T52" s="601"/>
      <c r="U52" s="601"/>
      <c r="V52" s="562"/>
      <c r="W52" s="620"/>
      <c r="X52" s="620"/>
      <c r="Y52" s="620"/>
      <c r="Z52" s="620"/>
      <c r="AA52" s="620"/>
      <c r="AB52" s="580"/>
      <c r="AC52" s="581"/>
      <c r="AD52" s="581"/>
      <c r="AE52" s="581"/>
      <c r="AF52" s="581"/>
      <c r="AG52" s="581"/>
      <c r="AH52" s="581"/>
      <c r="AI52" s="581"/>
      <c r="AJ52" s="581"/>
      <c r="AK52" s="581"/>
      <c r="AL52" s="581"/>
      <c r="AM52" s="581"/>
      <c r="AN52" s="581"/>
      <c r="AO52" s="581"/>
      <c r="AQ52" s="635" t="s">
        <v>400</v>
      </c>
      <c r="AR52" s="638"/>
      <c r="AS52" s="638"/>
      <c r="AT52" s="638"/>
      <c r="AU52" s="638"/>
      <c r="AV52" s="638"/>
      <c r="AW52" s="638"/>
      <c r="AX52" s="638"/>
      <c r="AY52" s="638"/>
      <c r="AZ52" s="638"/>
      <c r="BA52" s="638"/>
      <c r="BB52" s="638"/>
      <c r="BC52" s="638"/>
      <c r="BD52" s="638"/>
      <c r="BE52" s="638"/>
      <c r="BF52" s="638"/>
      <c r="BG52" s="638"/>
      <c r="BH52" s="638"/>
      <c r="BI52" s="638"/>
      <c r="BJ52" s="638"/>
      <c r="BK52" s="638"/>
      <c r="BL52" s="638"/>
      <c r="BM52" s="638"/>
      <c r="BN52" s="638"/>
      <c r="BO52" s="638"/>
      <c r="BP52" s="638"/>
      <c r="BQ52" s="638"/>
      <c r="BR52" s="638"/>
      <c r="BS52" s="638"/>
      <c r="BT52" s="638"/>
      <c r="BU52" s="638"/>
      <c r="BV52" s="638"/>
      <c r="BW52" s="638"/>
      <c r="BX52" s="638"/>
      <c r="BY52" s="638"/>
      <c r="BZ52" s="638"/>
      <c r="CA52" s="638"/>
      <c r="CB52" s="638"/>
      <c r="CC52" s="638"/>
      <c r="CD52" s="638"/>
      <c r="CE52" s="649"/>
    </row>
    <row r="53" spans="1:83" ht="13.5" customHeight="1">
      <c r="A53" s="563" t="s">
        <v>562</v>
      </c>
      <c r="B53" s="563"/>
      <c r="C53" s="563"/>
      <c r="D53" s="563"/>
      <c r="E53" s="563"/>
      <c r="F53" s="563"/>
      <c r="G53" s="563"/>
      <c r="H53" s="595"/>
      <c r="I53" s="595"/>
      <c r="J53" s="595"/>
      <c r="K53" s="595"/>
      <c r="L53" s="595"/>
      <c r="M53" s="595"/>
      <c r="N53" s="595"/>
      <c r="O53" s="595"/>
      <c r="P53" s="595"/>
      <c r="Q53" s="595"/>
      <c r="R53" s="595"/>
      <c r="S53" s="595"/>
      <c r="T53" s="595"/>
      <c r="U53" s="595"/>
      <c r="V53" s="559"/>
      <c r="W53" s="620" t="s">
        <v>1449</v>
      </c>
      <c r="X53" s="620"/>
      <c r="Y53" s="620"/>
      <c r="Z53" s="620"/>
      <c r="AA53" s="620"/>
      <c r="AB53" s="578"/>
      <c r="AC53" s="581"/>
      <c r="AD53" s="581"/>
      <c r="AE53" s="581"/>
      <c r="AF53" s="581"/>
      <c r="AG53" s="581"/>
      <c r="AH53" s="581"/>
      <c r="AI53" s="581"/>
      <c r="AJ53" s="581"/>
      <c r="AK53" s="581"/>
      <c r="AL53" s="581"/>
      <c r="AM53" s="581"/>
      <c r="AN53" s="581"/>
      <c r="AO53" s="581"/>
      <c r="AQ53" s="636"/>
      <c r="AR53" s="639"/>
      <c r="AS53" s="639"/>
      <c r="AT53" s="639"/>
      <c r="AU53" s="639"/>
      <c r="AV53" s="639"/>
      <c r="AW53" s="639"/>
      <c r="AX53" s="639"/>
      <c r="AY53" s="639"/>
      <c r="AZ53" s="639"/>
      <c r="BA53" s="639"/>
      <c r="BB53" s="639"/>
      <c r="BC53" s="639"/>
      <c r="BD53" s="639"/>
      <c r="BE53" s="639"/>
      <c r="BF53" s="639"/>
      <c r="BG53" s="639"/>
      <c r="BH53" s="639"/>
      <c r="BI53" s="639"/>
      <c r="BJ53" s="639"/>
      <c r="BK53" s="639"/>
      <c r="BL53" s="639"/>
      <c r="BM53" s="639"/>
      <c r="BN53" s="639"/>
      <c r="BO53" s="639"/>
      <c r="BP53" s="639"/>
      <c r="BQ53" s="639"/>
      <c r="BR53" s="639"/>
      <c r="BS53" s="639"/>
      <c r="BT53" s="639"/>
      <c r="BU53" s="639"/>
      <c r="BV53" s="639"/>
      <c r="BW53" s="639"/>
      <c r="BX53" s="639"/>
      <c r="BY53" s="639"/>
      <c r="BZ53" s="639"/>
      <c r="CA53" s="639"/>
      <c r="CB53" s="639"/>
      <c r="CC53" s="639"/>
      <c r="CD53" s="639"/>
      <c r="CE53" s="650"/>
    </row>
    <row r="54" spans="1:83" ht="13.5" customHeight="1">
      <c r="A54" s="563"/>
      <c r="B54" s="563"/>
      <c r="C54" s="563"/>
      <c r="D54" s="563"/>
      <c r="E54" s="563"/>
      <c r="F54" s="563"/>
      <c r="G54" s="563"/>
      <c r="H54" s="595"/>
      <c r="I54" s="595"/>
      <c r="J54" s="595"/>
      <c r="K54" s="595"/>
      <c r="L54" s="595"/>
      <c r="M54" s="595"/>
      <c r="N54" s="595"/>
      <c r="O54" s="595"/>
      <c r="P54" s="595"/>
      <c r="Q54" s="595"/>
      <c r="R54" s="595"/>
      <c r="S54" s="595"/>
      <c r="T54" s="595"/>
      <c r="U54" s="595"/>
      <c r="V54" s="562"/>
      <c r="W54" s="620"/>
      <c r="X54" s="620"/>
      <c r="Y54" s="620"/>
      <c r="Z54" s="620"/>
      <c r="AA54" s="620"/>
      <c r="AB54" s="580"/>
      <c r="AC54" s="581"/>
      <c r="AD54" s="581"/>
      <c r="AE54" s="581"/>
      <c r="AF54" s="581"/>
      <c r="AG54" s="581"/>
      <c r="AH54" s="581"/>
      <c r="AI54" s="581"/>
      <c r="AJ54" s="581"/>
      <c r="AK54" s="581"/>
      <c r="AL54" s="581"/>
      <c r="AM54" s="581"/>
      <c r="AN54" s="581"/>
      <c r="AO54" s="581"/>
      <c r="AQ54" s="636"/>
      <c r="AR54" s="639"/>
      <c r="AS54" s="639"/>
      <c r="AT54" s="639"/>
      <c r="AU54" s="639"/>
      <c r="AV54" s="639"/>
      <c r="AW54" s="639"/>
      <c r="AX54" s="639"/>
      <c r="AY54" s="639"/>
      <c r="AZ54" s="639"/>
      <c r="BA54" s="639"/>
      <c r="BB54" s="639"/>
      <c r="BC54" s="639"/>
      <c r="BD54" s="639"/>
      <c r="BE54" s="639"/>
      <c r="BF54" s="639"/>
      <c r="BG54" s="639"/>
      <c r="BH54" s="639"/>
      <c r="BI54" s="639"/>
      <c r="BJ54" s="639"/>
      <c r="BK54" s="639"/>
      <c r="BL54" s="639"/>
      <c r="BM54" s="639"/>
      <c r="BN54" s="639"/>
      <c r="BO54" s="639"/>
      <c r="BP54" s="639"/>
      <c r="BQ54" s="639"/>
      <c r="BR54" s="639"/>
      <c r="BS54" s="639"/>
      <c r="BT54" s="639"/>
      <c r="BU54" s="639"/>
      <c r="BV54" s="639"/>
      <c r="BW54" s="639"/>
      <c r="BX54" s="639"/>
      <c r="BY54" s="639"/>
      <c r="BZ54" s="639"/>
      <c r="CA54" s="639"/>
      <c r="CB54" s="639"/>
      <c r="CC54" s="639"/>
      <c r="CD54" s="639"/>
      <c r="CE54" s="650"/>
    </row>
    <row r="55" spans="1:83" ht="13.5" customHeight="1">
      <c r="A55" s="559"/>
      <c r="B55" s="573" t="s">
        <v>960</v>
      </c>
      <c r="C55" s="573"/>
      <c r="D55" s="573"/>
      <c r="E55" s="573"/>
      <c r="F55" s="573"/>
      <c r="G55" s="578"/>
      <c r="H55" s="595"/>
      <c r="I55" s="595"/>
      <c r="J55" s="595"/>
      <c r="K55" s="595"/>
      <c r="L55" s="595"/>
      <c r="M55" s="595"/>
      <c r="N55" s="595"/>
      <c r="O55" s="595"/>
      <c r="P55" s="595"/>
      <c r="Q55" s="595"/>
      <c r="R55" s="595"/>
      <c r="S55" s="595"/>
      <c r="T55" s="595"/>
      <c r="U55" s="595"/>
      <c r="V55" s="559"/>
      <c r="W55" s="573" t="s">
        <v>960</v>
      </c>
      <c r="X55" s="573"/>
      <c r="Y55" s="573"/>
      <c r="Z55" s="573"/>
      <c r="AA55" s="573"/>
      <c r="AB55" s="578"/>
      <c r="AC55" s="581"/>
      <c r="AD55" s="581"/>
      <c r="AE55" s="581"/>
      <c r="AF55" s="581"/>
      <c r="AG55" s="581"/>
      <c r="AH55" s="581"/>
      <c r="AI55" s="581"/>
      <c r="AJ55" s="581"/>
      <c r="AK55" s="581"/>
      <c r="AL55" s="581"/>
      <c r="AM55" s="581"/>
      <c r="AN55" s="581"/>
      <c r="AO55" s="581"/>
      <c r="AQ55" s="636"/>
      <c r="AR55" s="639"/>
      <c r="AS55" s="639"/>
      <c r="AT55" s="639"/>
      <c r="AU55" s="639"/>
      <c r="AV55" s="639"/>
      <c r="AW55" s="639"/>
      <c r="AX55" s="639"/>
      <c r="AY55" s="639"/>
      <c r="AZ55" s="639"/>
      <c r="BA55" s="639"/>
      <c r="BB55" s="639"/>
      <c r="BC55" s="639"/>
      <c r="BD55" s="639"/>
      <c r="BE55" s="639"/>
      <c r="BF55" s="639"/>
      <c r="BG55" s="639"/>
      <c r="BH55" s="639"/>
      <c r="BI55" s="639"/>
      <c r="BJ55" s="639"/>
      <c r="BK55" s="639"/>
      <c r="BL55" s="639"/>
      <c r="BM55" s="639"/>
      <c r="BN55" s="639"/>
      <c r="BO55" s="639"/>
      <c r="BP55" s="639"/>
      <c r="BQ55" s="639"/>
      <c r="BR55" s="639"/>
      <c r="BS55" s="639"/>
      <c r="BT55" s="639"/>
      <c r="BU55" s="639"/>
      <c r="BV55" s="639"/>
      <c r="BW55" s="639"/>
      <c r="BX55" s="639"/>
      <c r="BY55" s="639"/>
      <c r="BZ55" s="639"/>
      <c r="CA55" s="639"/>
      <c r="CB55" s="639"/>
      <c r="CC55" s="639"/>
      <c r="CD55" s="639"/>
      <c r="CE55" s="650"/>
    </row>
    <row r="56" spans="1:83" ht="13.5" customHeight="1">
      <c r="A56" s="561"/>
      <c r="B56" s="573"/>
      <c r="C56" s="573"/>
      <c r="D56" s="573"/>
      <c r="E56" s="573"/>
      <c r="F56" s="573"/>
      <c r="G56" s="579"/>
      <c r="H56" s="595"/>
      <c r="I56" s="595"/>
      <c r="J56" s="595"/>
      <c r="K56" s="595"/>
      <c r="L56" s="595"/>
      <c r="M56" s="595"/>
      <c r="N56" s="595"/>
      <c r="O56" s="595"/>
      <c r="P56" s="595"/>
      <c r="Q56" s="595"/>
      <c r="R56" s="595"/>
      <c r="S56" s="595"/>
      <c r="T56" s="595"/>
      <c r="U56" s="595"/>
      <c r="V56" s="561"/>
      <c r="W56" s="573"/>
      <c r="X56" s="573"/>
      <c r="Y56" s="573"/>
      <c r="Z56" s="573"/>
      <c r="AA56" s="573"/>
      <c r="AB56" s="579"/>
      <c r="AC56" s="581"/>
      <c r="AD56" s="581"/>
      <c r="AE56" s="581"/>
      <c r="AF56" s="581"/>
      <c r="AG56" s="581"/>
      <c r="AH56" s="581"/>
      <c r="AI56" s="581"/>
      <c r="AJ56" s="581"/>
      <c r="AK56" s="581"/>
      <c r="AL56" s="581"/>
      <c r="AM56" s="581"/>
      <c r="AN56" s="581"/>
      <c r="AO56" s="581"/>
      <c r="AQ56" s="636"/>
      <c r="AR56" s="639"/>
      <c r="AS56" s="639"/>
      <c r="AT56" s="639"/>
      <c r="AU56" s="639"/>
      <c r="AV56" s="639"/>
      <c r="AW56" s="639"/>
      <c r="AX56" s="639"/>
      <c r="AY56" s="639"/>
      <c r="AZ56" s="639"/>
      <c r="BA56" s="639"/>
      <c r="BB56" s="639"/>
      <c r="BC56" s="639"/>
      <c r="BD56" s="639"/>
      <c r="BE56" s="639"/>
      <c r="BF56" s="639"/>
      <c r="BG56" s="639"/>
      <c r="BH56" s="639"/>
      <c r="BI56" s="639"/>
      <c r="BJ56" s="639"/>
      <c r="BK56" s="639"/>
      <c r="BL56" s="639"/>
      <c r="BM56" s="639"/>
      <c r="BN56" s="639"/>
      <c r="BO56" s="639"/>
      <c r="BP56" s="639"/>
      <c r="BQ56" s="639"/>
      <c r="BR56" s="639"/>
      <c r="BS56" s="639"/>
      <c r="BT56" s="639"/>
      <c r="BU56" s="639"/>
      <c r="BV56" s="639"/>
      <c r="BW56" s="639"/>
      <c r="BX56" s="639"/>
      <c r="BY56" s="639"/>
      <c r="BZ56" s="639"/>
      <c r="CA56" s="639"/>
      <c r="CB56" s="639"/>
      <c r="CC56" s="639"/>
      <c r="CD56" s="639"/>
      <c r="CE56" s="650"/>
    </row>
    <row r="57" spans="1:83" ht="13.5" customHeight="1">
      <c r="A57" s="561"/>
      <c r="B57" s="574"/>
      <c r="C57" s="576" t="s">
        <v>1449</v>
      </c>
      <c r="D57" s="576"/>
      <c r="E57" s="576"/>
      <c r="F57" s="576"/>
      <c r="G57" s="576"/>
      <c r="H57" s="593"/>
      <c r="I57" s="593"/>
      <c r="J57" s="593"/>
      <c r="K57" s="593"/>
      <c r="L57" s="593"/>
      <c r="M57" s="593"/>
      <c r="N57" s="593"/>
      <c r="O57" s="593"/>
      <c r="P57" s="593"/>
      <c r="Q57" s="593"/>
      <c r="R57" s="593"/>
      <c r="S57" s="593"/>
      <c r="T57" s="593"/>
      <c r="U57" s="593"/>
      <c r="V57" s="561"/>
      <c r="W57" s="574"/>
      <c r="X57" s="576" t="s">
        <v>1449</v>
      </c>
      <c r="Y57" s="576"/>
      <c r="Z57" s="576"/>
      <c r="AA57" s="576"/>
      <c r="AB57" s="576"/>
      <c r="AC57" s="581"/>
      <c r="AD57" s="581"/>
      <c r="AE57" s="581"/>
      <c r="AF57" s="581"/>
      <c r="AG57" s="581"/>
      <c r="AH57" s="581"/>
      <c r="AI57" s="581"/>
      <c r="AJ57" s="581"/>
      <c r="AK57" s="581"/>
      <c r="AL57" s="581"/>
      <c r="AM57" s="581"/>
      <c r="AN57" s="581"/>
      <c r="AO57" s="581"/>
      <c r="AQ57" s="636"/>
      <c r="AR57" s="639"/>
      <c r="AS57" s="639"/>
      <c r="AT57" s="639"/>
      <c r="AU57" s="639"/>
      <c r="AV57" s="639"/>
      <c r="AW57" s="639"/>
      <c r="AX57" s="639"/>
      <c r="AY57" s="639"/>
      <c r="AZ57" s="639"/>
      <c r="BA57" s="639"/>
      <c r="BB57" s="639"/>
      <c r="BC57" s="639"/>
      <c r="BD57" s="639"/>
      <c r="BE57" s="639"/>
      <c r="BF57" s="639"/>
      <c r="BG57" s="639"/>
      <c r="BH57" s="639"/>
      <c r="BI57" s="639"/>
      <c r="BJ57" s="639"/>
      <c r="BK57" s="639"/>
      <c r="BL57" s="639"/>
      <c r="BM57" s="639"/>
      <c r="BN57" s="639"/>
      <c r="BO57" s="639"/>
      <c r="BP57" s="639"/>
      <c r="BQ57" s="639"/>
      <c r="BR57" s="639"/>
      <c r="BS57" s="639"/>
      <c r="BT57" s="639"/>
      <c r="BU57" s="639"/>
      <c r="BV57" s="639"/>
      <c r="BW57" s="639"/>
      <c r="BX57" s="639"/>
      <c r="BY57" s="639"/>
      <c r="BZ57" s="639"/>
      <c r="CA57" s="639"/>
      <c r="CB57" s="639"/>
      <c r="CC57" s="639"/>
      <c r="CD57" s="639"/>
      <c r="CE57" s="650"/>
    </row>
    <row r="58" spans="1:83" ht="13.5" customHeight="1">
      <c r="A58" s="561"/>
      <c r="B58" s="574"/>
      <c r="C58" s="576"/>
      <c r="D58" s="576"/>
      <c r="E58" s="576"/>
      <c r="F58" s="576"/>
      <c r="G58" s="576"/>
      <c r="H58" s="593"/>
      <c r="I58" s="593"/>
      <c r="J58" s="593"/>
      <c r="K58" s="593"/>
      <c r="L58" s="593"/>
      <c r="M58" s="593"/>
      <c r="N58" s="593"/>
      <c r="O58" s="593"/>
      <c r="P58" s="593"/>
      <c r="Q58" s="593"/>
      <c r="R58" s="593"/>
      <c r="S58" s="593"/>
      <c r="T58" s="593"/>
      <c r="U58" s="593"/>
      <c r="V58" s="561"/>
      <c r="W58" s="574"/>
      <c r="X58" s="576"/>
      <c r="Y58" s="576"/>
      <c r="Z58" s="576"/>
      <c r="AA58" s="576"/>
      <c r="AB58" s="576"/>
      <c r="AC58" s="581"/>
      <c r="AD58" s="581"/>
      <c r="AE58" s="581"/>
      <c r="AF58" s="581"/>
      <c r="AG58" s="581"/>
      <c r="AH58" s="581"/>
      <c r="AI58" s="581"/>
      <c r="AJ58" s="581"/>
      <c r="AK58" s="581"/>
      <c r="AL58" s="581"/>
      <c r="AM58" s="581"/>
      <c r="AN58" s="581"/>
      <c r="AO58" s="581"/>
      <c r="AQ58" s="636"/>
      <c r="AR58" s="639"/>
      <c r="AS58" s="639"/>
      <c r="AT58" s="639"/>
      <c r="AU58" s="639"/>
      <c r="AV58" s="639"/>
      <c r="AW58" s="639"/>
      <c r="AX58" s="639"/>
      <c r="AY58" s="639"/>
      <c r="AZ58" s="639"/>
      <c r="BA58" s="639"/>
      <c r="BB58" s="639"/>
      <c r="BC58" s="639"/>
      <c r="BD58" s="639"/>
      <c r="BE58" s="639"/>
      <c r="BF58" s="639"/>
      <c r="BG58" s="639"/>
      <c r="BH58" s="639"/>
      <c r="BI58" s="639"/>
      <c r="BJ58" s="639"/>
      <c r="BK58" s="639"/>
      <c r="BL58" s="639"/>
      <c r="BM58" s="639"/>
      <c r="BN58" s="639"/>
      <c r="BO58" s="639"/>
      <c r="BP58" s="639"/>
      <c r="BQ58" s="639"/>
      <c r="BR58" s="639"/>
      <c r="BS58" s="639"/>
      <c r="BT58" s="639"/>
      <c r="BU58" s="639"/>
      <c r="BV58" s="639"/>
      <c r="BW58" s="639"/>
      <c r="BX58" s="639"/>
      <c r="BY58" s="639"/>
      <c r="BZ58" s="639"/>
      <c r="CA58" s="639"/>
      <c r="CB58" s="639"/>
      <c r="CC58" s="639"/>
      <c r="CD58" s="639"/>
      <c r="CE58" s="650"/>
    </row>
    <row r="59" spans="1:83" ht="13.5" customHeight="1">
      <c r="A59" s="561"/>
      <c r="B59" s="574"/>
      <c r="C59" s="577" t="s">
        <v>1450</v>
      </c>
      <c r="D59" s="577"/>
      <c r="E59" s="577"/>
      <c r="F59" s="577"/>
      <c r="G59" s="577"/>
      <c r="H59" s="593"/>
      <c r="I59" s="593"/>
      <c r="J59" s="593"/>
      <c r="K59" s="593"/>
      <c r="L59" s="593"/>
      <c r="M59" s="593"/>
      <c r="N59" s="593"/>
      <c r="O59" s="593"/>
      <c r="P59" s="593"/>
      <c r="Q59" s="593"/>
      <c r="R59" s="593"/>
      <c r="S59" s="593"/>
      <c r="T59" s="593"/>
      <c r="U59" s="593"/>
      <c r="V59" s="561"/>
      <c r="W59" s="574"/>
      <c r="X59" s="577" t="s">
        <v>1450</v>
      </c>
      <c r="Y59" s="577"/>
      <c r="Z59" s="577"/>
      <c r="AA59" s="577"/>
      <c r="AB59" s="577"/>
      <c r="AC59" s="581"/>
      <c r="AD59" s="581"/>
      <c r="AE59" s="581"/>
      <c r="AF59" s="581"/>
      <c r="AG59" s="581"/>
      <c r="AH59" s="581"/>
      <c r="AI59" s="581"/>
      <c r="AJ59" s="581"/>
      <c r="AK59" s="581"/>
      <c r="AL59" s="581"/>
      <c r="AM59" s="581"/>
      <c r="AN59" s="581"/>
      <c r="AO59" s="581"/>
      <c r="AQ59" s="636"/>
      <c r="AR59" s="639"/>
      <c r="AS59" s="639"/>
      <c r="AT59" s="639"/>
      <c r="AU59" s="639"/>
      <c r="AV59" s="639"/>
      <c r="AW59" s="639"/>
      <c r="AX59" s="639"/>
      <c r="AY59" s="639"/>
      <c r="AZ59" s="639"/>
      <c r="BA59" s="639"/>
      <c r="BB59" s="639"/>
      <c r="BC59" s="639"/>
      <c r="BD59" s="639"/>
      <c r="BE59" s="639"/>
      <c r="BF59" s="639"/>
      <c r="BG59" s="639"/>
      <c r="BH59" s="639"/>
      <c r="BI59" s="639"/>
      <c r="BJ59" s="639"/>
      <c r="BK59" s="639"/>
      <c r="BL59" s="639"/>
      <c r="BM59" s="639"/>
      <c r="BN59" s="639"/>
      <c r="BO59" s="639"/>
      <c r="BP59" s="639"/>
      <c r="BQ59" s="639"/>
      <c r="BR59" s="639"/>
      <c r="BS59" s="639"/>
      <c r="BT59" s="639"/>
      <c r="BU59" s="639"/>
      <c r="BV59" s="639"/>
      <c r="BW59" s="639"/>
      <c r="BX59" s="639"/>
      <c r="BY59" s="639"/>
      <c r="BZ59" s="639"/>
      <c r="CA59" s="639"/>
      <c r="CB59" s="639"/>
      <c r="CC59" s="639"/>
      <c r="CD59" s="639"/>
      <c r="CE59" s="650"/>
    </row>
    <row r="60" spans="1:83" ht="9" customHeight="1">
      <c r="A60" s="562"/>
      <c r="B60" s="575"/>
      <c r="C60" s="577"/>
      <c r="D60" s="577"/>
      <c r="E60" s="577"/>
      <c r="F60" s="577"/>
      <c r="G60" s="577"/>
      <c r="H60" s="593"/>
      <c r="I60" s="593"/>
      <c r="J60" s="593"/>
      <c r="K60" s="593"/>
      <c r="L60" s="593"/>
      <c r="M60" s="593"/>
      <c r="N60" s="593"/>
      <c r="O60" s="593"/>
      <c r="P60" s="593"/>
      <c r="Q60" s="593"/>
      <c r="R60" s="593"/>
      <c r="S60" s="593"/>
      <c r="T60" s="593"/>
      <c r="U60" s="593"/>
      <c r="V60" s="562"/>
      <c r="W60" s="575"/>
      <c r="X60" s="577"/>
      <c r="Y60" s="577"/>
      <c r="Z60" s="577"/>
      <c r="AA60" s="577"/>
      <c r="AB60" s="577"/>
      <c r="AC60" s="581"/>
      <c r="AD60" s="581"/>
      <c r="AE60" s="581"/>
      <c r="AF60" s="581"/>
      <c r="AG60" s="581"/>
      <c r="AH60" s="581"/>
      <c r="AI60" s="581"/>
      <c r="AJ60" s="581"/>
      <c r="AK60" s="581"/>
      <c r="AL60" s="581"/>
      <c r="AM60" s="581"/>
      <c r="AN60" s="581"/>
      <c r="AO60" s="581"/>
      <c r="AQ60" s="636"/>
      <c r="AR60" s="639"/>
      <c r="AS60" s="639"/>
      <c r="AT60" s="639"/>
      <c r="AU60" s="639"/>
      <c r="AV60" s="639"/>
      <c r="AW60" s="639"/>
      <c r="AX60" s="639"/>
      <c r="AY60" s="639"/>
      <c r="AZ60" s="639"/>
      <c r="BA60" s="639"/>
      <c r="BB60" s="639"/>
      <c r="BC60" s="639"/>
      <c r="BD60" s="639"/>
      <c r="BE60" s="639"/>
      <c r="BF60" s="639"/>
      <c r="BG60" s="639"/>
      <c r="BH60" s="639"/>
      <c r="BI60" s="639"/>
      <c r="BJ60" s="639"/>
      <c r="BK60" s="639"/>
      <c r="BL60" s="639"/>
      <c r="BM60" s="639"/>
      <c r="BN60" s="639"/>
      <c r="BO60" s="639"/>
      <c r="BP60" s="639"/>
      <c r="BQ60" s="639"/>
      <c r="BR60" s="639"/>
      <c r="BS60" s="639"/>
      <c r="BT60" s="639"/>
      <c r="BU60" s="639"/>
      <c r="BV60" s="639"/>
      <c r="BW60" s="639"/>
      <c r="BX60" s="639"/>
      <c r="BY60" s="639"/>
      <c r="BZ60" s="639"/>
      <c r="CA60" s="639"/>
      <c r="CB60" s="639"/>
      <c r="CC60" s="639"/>
      <c r="CD60" s="639"/>
      <c r="CE60" s="650"/>
    </row>
    <row r="61" spans="1:83" ht="12" customHeight="1">
      <c r="A61" s="557"/>
      <c r="B61" s="557"/>
      <c r="C61" s="557"/>
      <c r="D61" s="557"/>
      <c r="E61" s="557"/>
      <c r="F61" s="557"/>
      <c r="G61" s="557"/>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7"/>
      <c r="AJ61" s="557"/>
      <c r="AK61" s="557"/>
      <c r="AL61" s="557"/>
      <c r="AM61" s="557"/>
      <c r="AN61" s="557"/>
      <c r="AO61" s="557"/>
      <c r="AQ61" s="636"/>
      <c r="AR61" s="639"/>
      <c r="AS61" s="639"/>
      <c r="AT61" s="639"/>
      <c r="AU61" s="639"/>
      <c r="AV61" s="639"/>
      <c r="AW61" s="639"/>
      <c r="AX61" s="639"/>
      <c r="AY61" s="639"/>
      <c r="AZ61" s="639"/>
      <c r="BA61" s="639"/>
      <c r="BB61" s="639"/>
      <c r="BC61" s="639"/>
      <c r="BD61" s="639"/>
      <c r="BE61" s="639"/>
      <c r="BF61" s="639"/>
      <c r="BG61" s="639"/>
      <c r="BH61" s="639"/>
      <c r="BI61" s="639"/>
      <c r="BJ61" s="639"/>
      <c r="BK61" s="639"/>
      <c r="BL61" s="639"/>
      <c r="BM61" s="639"/>
      <c r="BN61" s="639"/>
      <c r="BO61" s="639"/>
      <c r="BP61" s="639"/>
      <c r="BQ61" s="639"/>
      <c r="BR61" s="639"/>
      <c r="BS61" s="639"/>
      <c r="BT61" s="639"/>
      <c r="BU61" s="639"/>
      <c r="BV61" s="639"/>
      <c r="BW61" s="639"/>
      <c r="BX61" s="639"/>
      <c r="BY61" s="639"/>
      <c r="BZ61" s="639"/>
      <c r="CA61" s="639"/>
      <c r="CB61" s="639"/>
      <c r="CC61" s="639"/>
      <c r="CD61" s="639"/>
      <c r="CE61" s="650"/>
    </row>
    <row r="62" spans="1:83" ht="12" customHeight="1">
      <c r="A62" s="564" t="s">
        <v>1442</v>
      </c>
      <c r="B62" s="564"/>
      <c r="C62" s="564"/>
      <c r="D62" s="564"/>
      <c r="E62" s="564"/>
      <c r="F62" s="564"/>
      <c r="G62" s="564"/>
      <c r="H62" s="564"/>
      <c r="I62" s="564"/>
      <c r="J62" s="564"/>
      <c r="K62" s="564"/>
      <c r="L62" s="564"/>
      <c r="M62" s="564"/>
      <c r="N62" s="564"/>
      <c r="O62" s="564" t="s">
        <v>1459</v>
      </c>
      <c r="P62" s="564"/>
      <c r="Q62" s="564"/>
      <c r="R62" s="564"/>
      <c r="S62" s="564"/>
      <c r="T62" s="564"/>
      <c r="U62" s="564"/>
      <c r="V62" s="617" t="s">
        <v>1133</v>
      </c>
      <c r="W62" s="617"/>
      <c r="X62" s="617"/>
      <c r="Y62" s="617"/>
      <c r="Z62" s="617"/>
      <c r="AA62" s="617"/>
      <c r="AB62" s="617"/>
      <c r="AC62" s="617"/>
      <c r="AD62" s="617"/>
      <c r="AE62" s="617"/>
      <c r="AF62" s="617"/>
      <c r="AG62" s="617"/>
      <c r="AH62" s="617"/>
      <c r="AI62" s="617"/>
      <c r="AJ62" s="581" t="s">
        <v>1459</v>
      </c>
      <c r="AK62" s="581"/>
      <c r="AL62" s="581"/>
      <c r="AM62" s="581"/>
      <c r="AN62" s="581"/>
      <c r="AO62" s="581"/>
      <c r="AQ62" s="636"/>
      <c r="AR62" s="639"/>
      <c r="AS62" s="639"/>
      <c r="AT62" s="639"/>
      <c r="AU62" s="639"/>
      <c r="AV62" s="639"/>
      <c r="AW62" s="639"/>
      <c r="AX62" s="639"/>
      <c r="AY62" s="639"/>
      <c r="AZ62" s="639"/>
      <c r="BA62" s="639"/>
      <c r="BB62" s="639"/>
      <c r="BC62" s="639"/>
      <c r="BD62" s="639"/>
      <c r="BE62" s="639"/>
      <c r="BF62" s="639"/>
      <c r="BG62" s="639"/>
      <c r="BH62" s="639"/>
      <c r="BI62" s="639"/>
      <c r="BJ62" s="639"/>
      <c r="BK62" s="639"/>
      <c r="BL62" s="639"/>
      <c r="BM62" s="639"/>
      <c r="BN62" s="639"/>
      <c r="BO62" s="639"/>
      <c r="BP62" s="639"/>
      <c r="BQ62" s="639"/>
      <c r="BR62" s="639"/>
      <c r="BS62" s="639"/>
      <c r="BT62" s="639"/>
      <c r="BU62" s="639"/>
      <c r="BV62" s="639"/>
      <c r="BW62" s="639"/>
      <c r="BX62" s="639"/>
      <c r="BY62" s="639"/>
      <c r="BZ62" s="639"/>
      <c r="CA62" s="639"/>
      <c r="CB62" s="639"/>
      <c r="CC62" s="639"/>
      <c r="CD62" s="639"/>
      <c r="CE62" s="650"/>
    </row>
    <row r="63" spans="1:83" ht="23.25" customHeight="1">
      <c r="A63" s="564"/>
      <c r="B63" s="564"/>
      <c r="C63" s="564"/>
      <c r="D63" s="564"/>
      <c r="E63" s="564"/>
      <c r="F63" s="564"/>
      <c r="G63" s="564"/>
      <c r="H63" s="564"/>
      <c r="I63" s="564"/>
      <c r="J63" s="564"/>
      <c r="K63" s="564"/>
      <c r="L63" s="564"/>
      <c r="M63" s="564"/>
      <c r="N63" s="564"/>
      <c r="O63" s="564"/>
      <c r="P63" s="564"/>
      <c r="Q63" s="564"/>
      <c r="R63" s="564"/>
      <c r="S63" s="564"/>
      <c r="T63" s="564"/>
      <c r="U63" s="564"/>
      <c r="V63" s="617"/>
      <c r="W63" s="617"/>
      <c r="X63" s="617"/>
      <c r="Y63" s="617"/>
      <c r="Z63" s="617"/>
      <c r="AA63" s="617"/>
      <c r="AB63" s="617"/>
      <c r="AC63" s="617"/>
      <c r="AD63" s="617"/>
      <c r="AE63" s="617"/>
      <c r="AF63" s="617"/>
      <c r="AG63" s="617"/>
      <c r="AH63" s="617"/>
      <c r="AI63" s="617"/>
      <c r="AJ63" s="581"/>
      <c r="AK63" s="581"/>
      <c r="AL63" s="581"/>
      <c r="AM63" s="581"/>
      <c r="AN63" s="581"/>
      <c r="AO63" s="581"/>
      <c r="AQ63" s="636"/>
      <c r="AR63" s="639"/>
      <c r="AS63" s="639"/>
      <c r="AT63" s="639"/>
      <c r="AU63" s="639"/>
      <c r="AV63" s="639"/>
      <c r="AW63" s="639"/>
      <c r="AX63" s="639"/>
      <c r="AY63" s="639"/>
      <c r="AZ63" s="639"/>
      <c r="BA63" s="639"/>
      <c r="BB63" s="639"/>
      <c r="BC63" s="639"/>
      <c r="BD63" s="639"/>
      <c r="BE63" s="639"/>
      <c r="BF63" s="639"/>
      <c r="BG63" s="639"/>
      <c r="BH63" s="639"/>
      <c r="BI63" s="639"/>
      <c r="BJ63" s="639"/>
      <c r="BK63" s="639"/>
      <c r="BL63" s="639"/>
      <c r="BM63" s="639"/>
      <c r="BN63" s="639"/>
      <c r="BO63" s="639"/>
      <c r="BP63" s="639"/>
      <c r="BQ63" s="639"/>
      <c r="BR63" s="639"/>
      <c r="BS63" s="639"/>
      <c r="BT63" s="639"/>
      <c r="BU63" s="639"/>
      <c r="BV63" s="639"/>
      <c r="BW63" s="639"/>
      <c r="BX63" s="639"/>
      <c r="BY63" s="639"/>
      <c r="BZ63" s="639"/>
      <c r="CA63" s="639"/>
      <c r="CB63" s="639"/>
      <c r="CC63" s="639"/>
      <c r="CD63" s="639"/>
      <c r="CE63" s="650"/>
    </row>
    <row r="64" spans="1:83" ht="12" customHeight="1">
      <c r="A64" s="564"/>
      <c r="B64" s="564"/>
      <c r="C64" s="564"/>
      <c r="D64" s="564"/>
      <c r="E64" s="564"/>
      <c r="F64" s="564"/>
      <c r="G64" s="564"/>
      <c r="H64" s="564"/>
      <c r="I64" s="564"/>
      <c r="J64" s="564"/>
      <c r="K64" s="564"/>
      <c r="L64" s="564"/>
      <c r="M64" s="564"/>
      <c r="N64" s="564"/>
      <c r="O64" s="564"/>
      <c r="P64" s="564"/>
      <c r="Q64" s="564"/>
      <c r="R64" s="564"/>
      <c r="S64" s="564"/>
      <c r="T64" s="564"/>
      <c r="U64" s="564"/>
      <c r="V64" s="617"/>
      <c r="W64" s="617"/>
      <c r="X64" s="617"/>
      <c r="Y64" s="617"/>
      <c r="Z64" s="617"/>
      <c r="AA64" s="617"/>
      <c r="AB64" s="617"/>
      <c r="AC64" s="617"/>
      <c r="AD64" s="617"/>
      <c r="AE64" s="617"/>
      <c r="AF64" s="617"/>
      <c r="AG64" s="617"/>
      <c r="AH64" s="617"/>
      <c r="AI64" s="617"/>
      <c r="AJ64" s="581"/>
      <c r="AK64" s="581"/>
      <c r="AL64" s="581"/>
      <c r="AM64" s="581"/>
      <c r="AN64" s="581"/>
      <c r="AO64" s="581"/>
      <c r="AQ64" s="637"/>
      <c r="AR64" s="640"/>
      <c r="AS64" s="640"/>
      <c r="AT64" s="640"/>
      <c r="AU64" s="640"/>
      <c r="AV64" s="640"/>
      <c r="AW64" s="640"/>
      <c r="AX64" s="640"/>
      <c r="AY64" s="640"/>
      <c r="AZ64" s="640"/>
      <c r="BA64" s="640"/>
      <c r="BB64" s="640"/>
      <c r="BC64" s="640"/>
      <c r="BD64" s="640"/>
      <c r="BE64" s="640"/>
      <c r="BF64" s="640"/>
      <c r="BG64" s="640"/>
      <c r="BH64" s="640"/>
      <c r="BI64" s="640"/>
      <c r="BJ64" s="640"/>
      <c r="BK64" s="640"/>
      <c r="BL64" s="640"/>
      <c r="BM64" s="640"/>
      <c r="BN64" s="640"/>
      <c r="BO64" s="640"/>
      <c r="BP64" s="640"/>
      <c r="BQ64" s="640"/>
      <c r="BR64" s="640"/>
      <c r="BS64" s="640"/>
      <c r="BT64" s="640"/>
      <c r="BU64" s="640"/>
      <c r="BV64" s="640"/>
      <c r="BW64" s="640"/>
      <c r="BX64" s="640"/>
      <c r="BY64" s="640"/>
      <c r="BZ64" s="640"/>
      <c r="CA64" s="640"/>
      <c r="CB64" s="640"/>
      <c r="CC64" s="640"/>
      <c r="CD64" s="640"/>
      <c r="CE64" s="651"/>
    </row>
    <row r="65" spans="43:63" ht="13.5" customHeight="1">
      <c r="AQ65" s="634"/>
      <c r="AR65" s="634"/>
      <c r="AS65" s="634"/>
      <c r="AT65" s="634"/>
      <c r="AU65" s="634"/>
      <c r="AV65" s="634"/>
      <c r="AW65" s="634"/>
      <c r="AX65" s="634"/>
      <c r="AY65" s="634"/>
      <c r="AZ65" s="634"/>
      <c r="BA65" s="634"/>
      <c r="BB65" s="634"/>
      <c r="BC65" s="634"/>
      <c r="BD65" s="634"/>
      <c r="BE65" s="634"/>
      <c r="BF65" s="634"/>
      <c r="BG65" s="634"/>
      <c r="BH65" s="634"/>
      <c r="BI65" s="634"/>
      <c r="BJ65" s="634"/>
      <c r="BK65" s="634"/>
    </row>
    <row r="66" spans="43:63">
      <c r="AQ66" s="634"/>
      <c r="AR66" s="634"/>
      <c r="AS66" s="634"/>
      <c r="AT66" s="634"/>
      <c r="AU66" s="634"/>
      <c r="AV66" s="634"/>
      <c r="AW66" s="634"/>
      <c r="AX66" s="634"/>
      <c r="AY66" s="634"/>
      <c r="AZ66" s="634"/>
      <c r="BA66" s="634"/>
      <c r="BB66" s="634"/>
      <c r="BC66" s="634"/>
      <c r="BD66" s="634"/>
      <c r="BE66" s="634"/>
      <c r="BF66" s="634"/>
      <c r="BG66" s="634"/>
      <c r="BH66" s="634"/>
      <c r="BI66" s="634"/>
      <c r="BJ66" s="634"/>
      <c r="BK66" s="634"/>
    </row>
    <row r="67" spans="43:63">
      <c r="AQ67" s="634"/>
      <c r="AR67" s="634"/>
      <c r="AS67" s="634"/>
      <c r="AT67" s="634"/>
      <c r="AU67" s="634"/>
      <c r="AV67" s="634"/>
      <c r="AW67" s="634"/>
      <c r="AX67" s="634"/>
      <c r="AY67" s="634"/>
      <c r="AZ67" s="634"/>
      <c r="BA67" s="634"/>
      <c r="BB67" s="634"/>
      <c r="BC67" s="634"/>
      <c r="BD67" s="634"/>
      <c r="BE67" s="634"/>
      <c r="BF67" s="634"/>
      <c r="BG67" s="634"/>
      <c r="BH67" s="634"/>
      <c r="BI67" s="634"/>
      <c r="BJ67" s="634"/>
      <c r="BK67" s="634"/>
    </row>
    <row r="68" spans="43:63">
      <c r="AQ68" s="634"/>
      <c r="AR68" s="634"/>
      <c r="AS68" s="634"/>
      <c r="AT68" s="634"/>
      <c r="AU68" s="634"/>
      <c r="AV68" s="634"/>
      <c r="AW68" s="634"/>
      <c r="AX68" s="634"/>
      <c r="AY68" s="634"/>
      <c r="AZ68" s="634"/>
      <c r="BA68" s="634"/>
      <c r="BB68" s="634"/>
      <c r="BC68" s="634"/>
      <c r="BD68" s="634"/>
      <c r="BE68" s="634"/>
      <c r="BF68" s="634"/>
      <c r="BG68" s="634"/>
      <c r="BH68" s="634"/>
      <c r="BI68" s="634"/>
      <c r="BJ68" s="634"/>
      <c r="BK68" s="634"/>
    </row>
    <row r="69" spans="43:63">
      <c r="AQ69" s="634"/>
      <c r="AR69" s="634"/>
      <c r="AS69" s="634"/>
      <c r="AT69" s="634"/>
      <c r="AU69" s="634"/>
      <c r="AV69" s="634"/>
      <c r="AW69" s="634"/>
      <c r="AX69" s="634"/>
      <c r="AY69" s="634"/>
      <c r="AZ69" s="634"/>
      <c r="BA69" s="634"/>
      <c r="BB69" s="634"/>
      <c r="BC69" s="634"/>
      <c r="BD69" s="634"/>
      <c r="BE69" s="634"/>
      <c r="BF69" s="634"/>
      <c r="BG69" s="634"/>
      <c r="BH69" s="634"/>
      <c r="BI69" s="634"/>
      <c r="BJ69" s="634"/>
      <c r="BK69" s="634"/>
    </row>
  </sheetData>
  <mergeCells count="173">
    <mergeCell ref="AB1:AM1"/>
    <mergeCell ref="K5:AK5"/>
    <mergeCell ref="K7:AK7"/>
    <mergeCell ref="R11:V11"/>
    <mergeCell ref="R12:V12"/>
    <mergeCell ref="R13:V13"/>
    <mergeCell ref="R14:V14"/>
    <mergeCell ref="BH20:BL20"/>
    <mergeCell ref="BH21:BL21"/>
    <mergeCell ref="H22:U22"/>
    <mergeCell ref="BH22:BL22"/>
    <mergeCell ref="H23:U23"/>
    <mergeCell ref="BH23:BL23"/>
    <mergeCell ref="H24:U24"/>
    <mergeCell ref="A2:AO3"/>
    <mergeCell ref="AQ3:CE4"/>
    <mergeCell ref="AR5:AV7"/>
    <mergeCell ref="AX5:BK7"/>
    <mergeCell ref="BM5:BQ7"/>
    <mergeCell ref="BS5:CE7"/>
    <mergeCell ref="AR8:AV10"/>
    <mergeCell ref="AX8:CE10"/>
    <mergeCell ref="B9:F14"/>
    <mergeCell ref="H9:Q10"/>
    <mergeCell ref="R9:AE10"/>
    <mergeCell ref="AF9:AO10"/>
    <mergeCell ref="H11:N12"/>
    <mergeCell ref="O11:Q12"/>
    <mergeCell ref="W11:AE12"/>
    <mergeCell ref="AF11:AO12"/>
    <mergeCell ref="AR11:AV13"/>
    <mergeCell ref="AX11:CE13"/>
    <mergeCell ref="H13:N14"/>
    <mergeCell ref="O13:Q14"/>
    <mergeCell ref="W13:AE14"/>
    <mergeCell ref="AF13:AO14"/>
    <mergeCell ref="AR14:AV16"/>
    <mergeCell ref="AX14:BK16"/>
    <mergeCell ref="BM14:BQ16"/>
    <mergeCell ref="BS14:CE16"/>
    <mergeCell ref="B16:F18"/>
    <mergeCell ref="H16:AO18"/>
    <mergeCell ref="AR18:AV23"/>
    <mergeCell ref="AX18:BG19"/>
    <mergeCell ref="BH18:BU19"/>
    <mergeCell ref="BV18:CE19"/>
    <mergeCell ref="B19:F21"/>
    <mergeCell ref="H19:AO21"/>
    <mergeCell ref="AX20:BD21"/>
    <mergeCell ref="BE20:BG21"/>
    <mergeCell ref="BM20:BU21"/>
    <mergeCell ref="BV20:CE21"/>
    <mergeCell ref="B22:F24"/>
    <mergeCell ref="W22:AA24"/>
    <mergeCell ref="AC22:AO24"/>
    <mergeCell ref="AX22:BD23"/>
    <mergeCell ref="BE22:BG23"/>
    <mergeCell ref="BM22:BU23"/>
    <mergeCell ref="BV22:CE23"/>
    <mergeCell ref="AY25:BB28"/>
    <mergeCell ref="BD25:BM26"/>
    <mergeCell ref="BN25:BV26"/>
    <mergeCell ref="BW25:CE26"/>
    <mergeCell ref="B26:F31"/>
    <mergeCell ref="I26:L27"/>
    <mergeCell ref="N26:AB27"/>
    <mergeCell ref="AC26:AO27"/>
    <mergeCell ref="BD27:BM28"/>
    <mergeCell ref="BN27:BV28"/>
    <mergeCell ref="BW27:CE28"/>
    <mergeCell ref="I28:L29"/>
    <mergeCell ref="N28:AB29"/>
    <mergeCell ref="AC28:AO29"/>
    <mergeCell ref="AX29:BC32"/>
    <mergeCell ref="BD29:BJ30"/>
    <mergeCell ref="BK29:BR30"/>
    <mergeCell ref="BS29:BY30"/>
    <mergeCell ref="BZ29:CE30"/>
    <mergeCell ref="I30:L31"/>
    <mergeCell ref="N30:AB31"/>
    <mergeCell ref="AC30:AO31"/>
    <mergeCell ref="BD31:BJ32"/>
    <mergeCell ref="BK31:BR32"/>
    <mergeCell ref="BS31:BY32"/>
    <mergeCell ref="BZ31:CE32"/>
    <mergeCell ref="I33:L36"/>
    <mergeCell ref="N33:W34"/>
    <mergeCell ref="X33:AF34"/>
    <mergeCell ref="AG33:AO34"/>
    <mergeCell ref="AQ34:AY35"/>
    <mergeCell ref="AZ34:BJ35"/>
    <mergeCell ref="BL34:BT35"/>
    <mergeCell ref="BU34:CE35"/>
    <mergeCell ref="N35:W36"/>
    <mergeCell ref="X35:AF36"/>
    <mergeCell ref="AG35:AO36"/>
    <mergeCell ref="AS36:AY37"/>
    <mergeCell ref="AZ36:BJ37"/>
    <mergeCell ref="BL36:BT37"/>
    <mergeCell ref="BU36:CE37"/>
    <mergeCell ref="H37:M42"/>
    <mergeCell ref="N37:Q38"/>
    <mergeCell ref="R37:X38"/>
    <mergeCell ref="Y37:AD38"/>
    <mergeCell ref="AE37:AJ38"/>
    <mergeCell ref="AK37:AO38"/>
    <mergeCell ref="AQ38:AY39"/>
    <mergeCell ref="AZ38:BB39"/>
    <mergeCell ref="BC38:BJ39"/>
    <mergeCell ref="BL38:BT39"/>
    <mergeCell ref="BU38:CE39"/>
    <mergeCell ref="N39:Q40"/>
    <mergeCell ref="R39:X40"/>
    <mergeCell ref="Y39:AD40"/>
    <mergeCell ref="AE39:AJ40"/>
    <mergeCell ref="AK39:AO40"/>
    <mergeCell ref="AS40:AY41"/>
    <mergeCell ref="AZ40:BJ41"/>
    <mergeCell ref="BL40:BT41"/>
    <mergeCell ref="BU40:CE41"/>
    <mergeCell ref="N41:Q42"/>
    <mergeCell ref="R41:X42"/>
    <mergeCell ref="Y41:AD42"/>
    <mergeCell ref="AE41:AJ42"/>
    <mergeCell ref="AK41:AO42"/>
    <mergeCell ref="BN42:BT43"/>
    <mergeCell ref="BU42:CE43"/>
    <mergeCell ref="B44:F45"/>
    <mergeCell ref="H44:U45"/>
    <mergeCell ref="W44:AA45"/>
    <mergeCell ref="AC44:AO45"/>
    <mergeCell ref="BN44:BT45"/>
    <mergeCell ref="BU44:CE45"/>
    <mergeCell ref="B47:F48"/>
    <mergeCell ref="H47:U48"/>
    <mergeCell ref="W47:AA48"/>
    <mergeCell ref="AC47:AO48"/>
    <mergeCell ref="AQ47:BD49"/>
    <mergeCell ref="BE47:BK49"/>
    <mergeCell ref="BL47:BY49"/>
    <mergeCell ref="BZ47:CE49"/>
    <mergeCell ref="B49:F50"/>
    <mergeCell ref="H49:U50"/>
    <mergeCell ref="W49:AA50"/>
    <mergeCell ref="AC49:AO50"/>
    <mergeCell ref="B51:F52"/>
    <mergeCell ref="H51:J52"/>
    <mergeCell ref="K51:U52"/>
    <mergeCell ref="W51:AA52"/>
    <mergeCell ref="AC51:AO52"/>
    <mergeCell ref="A53:G54"/>
    <mergeCell ref="H53:U54"/>
    <mergeCell ref="W53:AA54"/>
    <mergeCell ref="AC53:AO54"/>
    <mergeCell ref="B55:F56"/>
    <mergeCell ref="H55:U56"/>
    <mergeCell ref="W55:AA56"/>
    <mergeCell ref="AC55:AO56"/>
    <mergeCell ref="C57:G58"/>
    <mergeCell ref="H57:U58"/>
    <mergeCell ref="X57:AB58"/>
    <mergeCell ref="AC57:AO58"/>
    <mergeCell ref="C59:G60"/>
    <mergeCell ref="H59:U60"/>
    <mergeCell ref="X59:AB60"/>
    <mergeCell ref="AC59:AO60"/>
    <mergeCell ref="A62:N64"/>
    <mergeCell ref="O62:U64"/>
    <mergeCell ref="V62:AI64"/>
    <mergeCell ref="AJ62:AO64"/>
    <mergeCell ref="AR25:AV32"/>
    <mergeCell ref="B33:F42"/>
    <mergeCell ref="AQ52:CE64"/>
  </mergeCells>
  <phoneticPr fontId="60" type="Hiragana"/>
  <pageMargins left="0.23622047244094488" right="0.23622047244094488" top="0.74803149606299213" bottom="0.74803149606299213" header="0.31496062992125984" footer="0.31496062992125984"/>
  <pageSetup paperSize="8" scale="92" fitToWidth="1" fitToHeight="1" orientation="landscape" usePrinterDefaults="1"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tabColor rgb="FFD9D9D9"/>
    <pageSetUpPr fitToPage="1"/>
  </sheetPr>
  <dimension ref="B1:CF65"/>
  <sheetViews>
    <sheetView zoomScale="80" zoomScaleNormal="80" workbookViewId="0">
      <selection activeCell="N33" sqref="I33:AP42"/>
    </sheetView>
  </sheetViews>
  <sheetFormatPr defaultColWidth="2.109375" defaultRowHeight="13.2"/>
  <cols>
    <col min="1" max="1" width="26.33203125" style="556" bestFit="1" customWidth="1"/>
    <col min="2" max="2" width="1" style="556" bestFit="1" customWidth="1"/>
    <col min="3" max="7" width="2.109375" style="556" bestFit="1" customWidth="0"/>
    <col min="8" max="8" width="1" style="556" bestFit="1" customWidth="1"/>
    <col min="9" max="21" width="2.109375" style="556" bestFit="1" customWidth="0"/>
    <col min="22" max="22" width="1.21875" style="556" bestFit="1" customWidth="1"/>
    <col min="23" max="23" width="1" style="556" bestFit="1" customWidth="1"/>
    <col min="24" max="28" width="2.109375" style="556" bestFit="1" customWidth="0"/>
    <col min="29" max="29" width="1" style="556" bestFit="1" customWidth="1"/>
    <col min="30" max="42" width="2.109375" style="556" bestFit="1" customWidth="0"/>
    <col min="43" max="43" width="25.109375" style="556" bestFit="1" customWidth="1"/>
    <col min="44" max="44" width="1.5546875" style="556" bestFit="1" customWidth="1"/>
    <col min="45" max="49" width="2.109375" style="556" bestFit="1" customWidth="0"/>
    <col min="50" max="50" width="1" style="556" bestFit="1" customWidth="1"/>
    <col min="51" max="63" width="2.109375" style="556" bestFit="1" customWidth="0"/>
    <col min="64" max="64" width="1.21875" style="556" bestFit="1" customWidth="1"/>
    <col min="65" max="65" width="1" style="556" bestFit="1" customWidth="1"/>
    <col min="66" max="70" width="2.109375" style="556" bestFit="1" customWidth="0"/>
    <col min="71" max="71" width="1" style="556" bestFit="1" customWidth="1"/>
    <col min="72" max="84" width="2.109375" style="556" bestFit="1" customWidth="0"/>
    <col min="85" max="85" width="27.44140625" style="556" bestFit="1" customWidth="1"/>
    <col min="86" max="86" width="2.109375" style="556" bestFit="1" customWidth="0"/>
    <col min="87" max="16384" width="2.109375" style="556"/>
  </cols>
  <sheetData>
    <row r="1" spans="2:84" ht="13.5" customHeight="1">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689"/>
      <c r="AG1" s="689"/>
      <c r="AH1" s="689"/>
      <c r="AI1" s="692" t="s">
        <v>731</v>
      </c>
      <c r="AJ1" s="689"/>
      <c r="AK1" s="689"/>
      <c r="AL1" s="692" t="s">
        <v>215</v>
      </c>
      <c r="AM1" s="689"/>
      <c r="AN1" s="689"/>
      <c r="AO1" s="692" t="s">
        <v>255</v>
      </c>
      <c r="AP1" s="689"/>
      <c r="AQ1" s="574"/>
      <c r="AR1" s="560"/>
      <c r="AS1" s="560"/>
      <c r="AT1" s="560"/>
      <c r="AU1" s="560"/>
      <c r="AV1" s="560"/>
      <c r="AW1" s="560"/>
      <c r="AX1" s="560"/>
      <c r="AY1" s="560"/>
      <c r="AZ1" s="560"/>
      <c r="BA1" s="560"/>
      <c r="BB1" s="560"/>
      <c r="BC1" s="560"/>
      <c r="BD1" s="560"/>
      <c r="BE1" s="560"/>
      <c r="BF1" s="560"/>
      <c r="BG1" s="560"/>
      <c r="BH1" s="560"/>
      <c r="BI1" s="560"/>
      <c r="BJ1" s="560"/>
      <c r="BK1" s="560"/>
      <c r="BL1" s="560"/>
      <c r="BM1" s="560"/>
      <c r="BN1" s="560"/>
      <c r="BO1" s="560"/>
      <c r="BP1" s="560"/>
      <c r="BQ1" s="560"/>
      <c r="BR1" s="560"/>
      <c r="BS1" s="560"/>
      <c r="BT1" s="560"/>
      <c r="BU1" s="560"/>
      <c r="BV1" s="560"/>
      <c r="BW1" s="560"/>
      <c r="BX1" s="560"/>
      <c r="BY1" s="560"/>
      <c r="BZ1" s="560"/>
      <c r="CA1" s="560"/>
      <c r="CB1" s="560"/>
      <c r="CC1" s="560"/>
      <c r="CD1" s="560"/>
      <c r="CE1" s="560"/>
      <c r="CF1" s="560"/>
    </row>
    <row r="2" spans="2:84" ht="13.5" customHeight="1">
      <c r="B2" s="558" t="s">
        <v>709</v>
      </c>
      <c r="C2" s="558"/>
      <c r="D2" s="558"/>
      <c r="E2" s="558"/>
      <c r="F2" s="558"/>
      <c r="G2" s="558"/>
      <c r="H2" s="558"/>
      <c r="I2" s="558"/>
      <c r="J2" s="558"/>
      <c r="K2" s="558"/>
      <c r="L2" s="558"/>
      <c r="M2" s="558"/>
      <c r="N2" s="558"/>
      <c r="O2" s="558"/>
      <c r="P2" s="558"/>
      <c r="Q2" s="558"/>
      <c r="R2" s="558"/>
      <c r="S2" s="558"/>
      <c r="T2" s="558"/>
      <c r="U2" s="558"/>
      <c r="V2" s="558"/>
      <c r="W2" s="558"/>
      <c r="X2" s="558"/>
      <c r="Y2" s="558"/>
      <c r="Z2" s="558"/>
      <c r="AA2" s="558"/>
      <c r="AB2" s="558"/>
      <c r="AC2" s="558"/>
      <c r="AD2" s="558"/>
      <c r="AE2" s="558"/>
      <c r="AF2" s="558"/>
      <c r="AG2" s="558"/>
      <c r="AH2" s="558"/>
      <c r="AI2" s="558"/>
      <c r="AJ2" s="558"/>
      <c r="AK2" s="558"/>
      <c r="AL2" s="558"/>
      <c r="AM2" s="558"/>
      <c r="AN2" s="558"/>
      <c r="AO2" s="558"/>
      <c r="AP2" s="558"/>
      <c r="AQ2" s="574"/>
      <c r="AR2" s="560"/>
      <c r="AS2" s="560"/>
      <c r="AT2" s="560"/>
      <c r="AU2" s="560"/>
      <c r="AV2" s="560"/>
      <c r="AW2" s="560"/>
      <c r="AX2" s="560"/>
      <c r="AY2" s="560"/>
      <c r="AZ2" s="560"/>
      <c r="BA2" s="560"/>
      <c r="BB2" s="560"/>
      <c r="BC2" s="560"/>
      <c r="BD2" s="560"/>
      <c r="BE2" s="560"/>
      <c r="BF2" s="560"/>
      <c r="BG2" s="560"/>
      <c r="BH2" s="560"/>
      <c r="BI2" s="560"/>
      <c r="BJ2" s="560"/>
      <c r="BK2" s="560"/>
      <c r="BL2" s="560"/>
      <c r="BM2" s="560"/>
      <c r="BN2" s="560"/>
      <c r="BO2" s="560"/>
      <c r="BP2" s="560"/>
      <c r="BQ2" s="560"/>
      <c r="BR2" s="560"/>
      <c r="BS2" s="560"/>
      <c r="BT2" s="560"/>
      <c r="BU2" s="560"/>
      <c r="BV2" s="560"/>
      <c r="BW2" s="560"/>
      <c r="BX2" s="560"/>
      <c r="BY2" s="560"/>
      <c r="BZ2" s="560"/>
      <c r="CA2" s="560"/>
      <c r="CB2" s="560"/>
      <c r="CC2" s="560"/>
      <c r="CD2" s="560"/>
      <c r="CE2" s="560"/>
      <c r="CF2" s="560"/>
    </row>
    <row r="3" spans="2:84" ht="13.5" customHeight="1">
      <c r="B3" s="558"/>
      <c r="C3" s="558"/>
      <c r="D3" s="558"/>
      <c r="E3" s="558"/>
      <c r="F3" s="558"/>
      <c r="G3" s="558"/>
      <c r="H3" s="558"/>
      <c r="I3" s="558"/>
      <c r="J3" s="558"/>
      <c r="K3" s="558"/>
      <c r="L3" s="558"/>
      <c r="M3" s="558"/>
      <c r="N3" s="558"/>
      <c r="O3" s="558"/>
      <c r="P3" s="558"/>
      <c r="Q3" s="558"/>
      <c r="R3" s="558"/>
      <c r="S3" s="558"/>
      <c r="T3" s="558"/>
      <c r="U3" s="558"/>
      <c r="V3" s="558"/>
      <c r="W3" s="558"/>
      <c r="X3" s="558"/>
      <c r="Y3" s="558"/>
      <c r="Z3" s="558"/>
      <c r="AA3" s="558"/>
      <c r="AB3" s="558"/>
      <c r="AC3" s="558"/>
      <c r="AD3" s="558"/>
      <c r="AE3" s="558"/>
      <c r="AF3" s="558"/>
      <c r="AG3" s="558"/>
      <c r="AH3" s="558"/>
      <c r="AI3" s="558"/>
      <c r="AJ3" s="558"/>
      <c r="AK3" s="558"/>
      <c r="AL3" s="558"/>
      <c r="AM3" s="558"/>
      <c r="AN3" s="558"/>
      <c r="AO3" s="558"/>
      <c r="AP3" s="558"/>
      <c r="AQ3" s="694"/>
      <c r="AR3" s="632" t="s">
        <v>1466</v>
      </c>
      <c r="AS3" s="632"/>
      <c r="AT3" s="632"/>
      <c r="AU3" s="632"/>
      <c r="AV3" s="632"/>
      <c r="AW3" s="632"/>
      <c r="AX3" s="632"/>
      <c r="AY3" s="632"/>
      <c r="AZ3" s="632"/>
      <c r="BA3" s="632"/>
      <c r="BB3" s="632"/>
      <c r="BC3" s="632"/>
      <c r="BD3" s="632"/>
      <c r="BE3" s="632"/>
      <c r="BF3" s="632"/>
      <c r="BG3" s="632"/>
      <c r="BH3" s="632"/>
      <c r="BI3" s="632"/>
      <c r="BJ3" s="632"/>
      <c r="BK3" s="632"/>
      <c r="BL3" s="632"/>
      <c r="BM3" s="632"/>
      <c r="BN3" s="632"/>
      <c r="BO3" s="632"/>
      <c r="BP3" s="632"/>
      <c r="BQ3" s="632"/>
      <c r="BR3" s="632"/>
      <c r="BS3" s="632"/>
      <c r="BT3" s="632"/>
      <c r="BU3" s="632"/>
      <c r="BV3" s="632"/>
      <c r="BW3" s="632"/>
      <c r="BX3" s="632"/>
      <c r="BY3" s="632"/>
      <c r="BZ3" s="632"/>
      <c r="CA3" s="632"/>
      <c r="CB3" s="632"/>
      <c r="CC3" s="632"/>
      <c r="CD3" s="632"/>
      <c r="CE3" s="632"/>
      <c r="CF3" s="632"/>
    </row>
    <row r="4" spans="2:84" ht="13.5" customHeight="1">
      <c r="B4" s="560"/>
      <c r="C4" s="560"/>
      <c r="D4" s="560"/>
      <c r="E4" s="560"/>
      <c r="F4" s="560"/>
      <c r="G4" s="560"/>
      <c r="H4" s="560"/>
      <c r="I4" s="560"/>
      <c r="J4" s="560"/>
      <c r="K4" s="560"/>
      <c r="L4" s="560"/>
      <c r="M4" s="560"/>
      <c r="N4" s="560"/>
      <c r="O4" s="560"/>
      <c r="P4" s="560"/>
      <c r="Q4" s="560"/>
      <c r="R4" s="560"/>
      <c r="S4" s="560"/>
      <c r="T4" s="560"/>
      <c r="U4" s="560"/>
      <c r="V4" s="560"/>
      <c r="W4" s="560"/>
      <c r="X4" s="560"/>
      <c r="Y4" s="560"/>
      <c r="Z4" s="560"/>
      <c r="AA4" s="560"/>
      <c r="AB4" s="560"/>
      <c r="AC4" s="560"/>
      <c r="AD4" s="560"/>
      <c r="AE4" s="560"/>
      <c r="AF4" s="560"/>
      <c r="AG4" s="560"/>
      <c r="AH4" s="560"/>
      <c r="AI4" s="560"/>
      <c r="AJ4" s="560"/>
      <c r="AK4" s="560"/>
      <c r="AL4" s="560"/>
      <c r="AM4" s="560"/>
      <c r="AN4" s="560"/>
      <c r="AO4" s="560"/>
      <c r="AP4" s="560"/>
      <c r="AQ4" s="694"/>
      <c r="AR4" s="632"/>
      <c r="AS4" s="632"/>
      <c r="AT4" s="632"/>
      <c r="AU4" s="632"/>
      <c r="AV4" s="632"/>
      <c r="AW4" s="632"/>
      <c r="AX4" s="632"/>
      <c r="AY4" s="632"/>
      <c r="AZ4" s="632"/>
      <c r="BA4" s="632"/>
      <c r="BB4" s="632"/>
      <c r="BC4" s="632"/>
      <c r="BD4" s="632"/>
      <c r="BE4" s="632"/>
      <c r="BF4" s="632"/>
      <c r="BG4" s="632"/>
      <c r="BH4" s="632"/>
      <c r="BI4" s="632"/>
      <c r="BJ4" s="632"/>
      <c r="BK4" s="632"/>
      <c r="BL4" s="632"/>
      <c r="BM4" s="632"/>
      <c r="BN4" s="632"/>
      <c r="BO4" s="632"/>
      <c r="BP4" s="632"/>
      <c r="BQ4" s="632"/>
      <c r="BR4" s="632"/>
      <c r="BS4" s="632"/>
      <c r="BT4" s="632"/>
      <c r="BU4" s="632"/>
      <c r="BV4" s="632"/>
      <c r="BW4" s="632"/>
      <c r="BX4" s="632"/>
      <c r="BY4" s="632"/>
      <c r="BZ4" s="632"/>
      <c r="CA4" s="632"/>
      <c r="CB4" s="632"/>
      <c r="CC4" s="632"/>
      <c r="CD4" s="632"/>
      <c r="CE4" s="632"/>
      <c r="CF4" s="632"/>
    </row>
    <row r="5" spans="2:84" ht="13.5" customHeight="1">
      <c r="B5" s="560"/>
      <c r="C5" s="565" t="s">
        <v>1364</v>
      </c>
      <c r="D5" s="560"/>
      <c r="E5" s="560"/>
      <c r="F5" s="560"/>
      <c r="G5" s="560"/>
      <c r="H5" s="560"/>
      <c r="I5" s="574"/>
      <c r="J5" s="574"/>
      <c r="K5" s="574"/>
      <c r="L5" s="575"/>
      <c r="M5" s="673" t="s">
        <v>1428</v>
      </c>
      <c r="N5" s="575"/>
      <c r="O5" s="575"/>
      <c r="P5" s="575"/>
      <c r="Q5" s="575"/>
      <c r="R5" s="575"/>
      <c r="S5" s="575"/>
      <c r="T5" s="575"/>
      <c r="U5" s="575"/>
      <c r="V5" s="575"/>
      <c r="W5" s="575"/>
      <c r="X5" s="575"/>
      <c r="Y5" s="575"/>
      <c r="Z5" s="575"/>
      <c r="AA5" s="575"/>
      <c r="AB5" s="575"/>
      <c r="AC5" s="575"/>
      <c r="AD5" s="575"/>
      <c r="AE5" s="575"/>
      <c r="AF5" s="575"/>
      <c r="AG5" s="575"/>
      <c r="AH5" s="575"/>
      <c r="AI5" s="575"/>
      <c r="AJ5" s="575"/>
      <c r="AK5" s="575"/>
      <c r="AL5" s="575"/>
      <c r="AM5" s="560"/>
      <c r="AN5" s="560"/>
      <c r="AO5" s="560"/>
      <c r="AP5" s="560"/>
      <c r="AQ5" s="574"/>
      <c r="AR5" s="559"/>
      <c r="AS5" s="655" t="s">
        <v>1324</v>
      </c>
      <c r="AT5" s="655"/>
      <c r="AU5" s="655"/>
      <c r="AV5" s="655"/>
      <c r="AW5" s="655"/>
      <c r="AX5" s="578"/>
      <c r="AY5" s="703" t="s">
        <v>1486</v>
      </c>
      <c r="AZ5" s="703"/>
      <c r="BA5" s="703"/>
      <c r="BB5" s="703"/>
      <c r="BC5" s="703"/>
      <c r="BD5" s="703"/>
      <c r="BE5" s="703"/>
      <c r="BF5" s="703"/>
      <c r="BG5" s="703"/>
      <c r="BH5" s="703"/>
      <c r="BI5" s="703"/>
      <c r="BJ5" s="703"/>
      <c r="BK5" s="703"/>
      <c r="BL5" s="703"/>
      <c r="BM5" s="710"/>
      <c r="BN5" s="713" t="s">
        <v>321</v>
      </c>
      <c r="BO5" s="713"/>
      <c r="BP5" s="713"/>
      <c r="BQ5" s="713"/>
      <c r="BR5" s="713"/>
      <c r="BS5" s="684"/>
      <c r="BT5" s="688" t="s">
        <v>1171</v>
      </c>
      <c r="BU5" s="688"/>
      <c r="BV5" s="688"/>
      <c r="BW5" s="688"/>
      <c r="BX5" s="688"/>
      <c r="BY5" s="688"/>
      <c r="BZ5" s="688"/>
      <c r="CA5" s="688"/>
      <c r="CB5" s="688"/>
      <c r="CC5" s="688"/>
      <c r="CD5" s="688"/>
      <c r="CE5" s="688"/>
      <c r="CF5" s="688"/>
    </row>
    <row r="6" spans="2:84" ht="13.5" customHeight="1">
      <c r="B6" s="560"/>
      <c r="C6" s="560"/>
      <c r="D6" s="560"/>
      <c r="E6" s="560"/>
      <c r="F6" s="560"/>
      <c r="G6" s="560"/>
      <c r="H6" s="560"/>
      <c r="I6" s="560"/>
      <c r="J6" s="560"/>
      <c r="K6" s="560"/>
      <c r="L6" s="560"/>
      <c r="M6" s="560"/>
      <c r="N6" s="560"/>
      <c r="O6" s="560"/>
      <c r="P6" s="560"/>
      <c r="Q6" s="560"/>
      <c r="R6" s="560"/>
      <c r="S6" s="560"/>
      <c r="T6" s="560"/>
      <c r="U6" s="560"/>
      <c r="V6" s="560"/>
      <c r="W6" s="560"/>
      <c r="X6" s="560"/>
      <c r="Y6" s="560"/>
      <c r="Z6" s="560"/>
      <c r="AA6" s="560"/>
      <c r="AB6" s="560"/>
      <c r="AC6" s="560"/>
      <c r="AD6" s="560"/>
      <c r="AE6" s="560"/>
      <c r="AF6" s="560"/>
      <c r="AG6" s="560"/>
      <c r="AH6" s="560"/>
      <c r="AI6" s="560"/>
      <c r="AJ6" s="560"/>
      <c r="AK6" s="560"/>
      <c r="AL6" s="560"/>
      <c r="AM6" s="560"/>
      <c r="AN6" s="560"/>
      <c r="AO6" s="560"/>
      <c r="AP6" s="560"/>
      <c r="AQ6" s="574"/>
      <c r="AR6" s="561"/>
      <c r="AS6" s="655"/>
      <c r="AT6" s="655"/>
      <c r="AU6" s="655"/>
      <c r="AV6" s="655"/>
      <c r="AW6" s="655"/>
      <c r="AX6" s="579"/>
      <c r="AY6" s="703"/>
      <c r="AZ6" s="703"/>
      <c r="BA6" s="703"/>
      <c r="BB6" s="703"/>
      <c r="BC6" s="703"/>
      <c r="BD6" s="703"/>
      <c r="BE6" s="703"/>
      <c r="BF6" s="703"/>
      <c r="BG6" s="703"/>
      <c r="BH6" s="703"/>
      <c r="BI6" s="703"/>
      <c r="BJ6" s="703"/>
      <c r="BK6" s="703"/>
      <c r="BL6" s="703"/>
      <c r="BM6" s="711"/>
      <c r="BN6" s="713"/>
      <c r="BO6" s="713"/>
      <c r="BP6" s="713"/>
      <c r="BQ6" s="713"/>
      <c r="BR6" s="713"/>
      <c r="BS6" s="685"/>
      <c r="BT6" s="688"/>
      <c r="BU6" s="688"/>
      <c r="BV6" s="688"/>
      <c r="BW6" s="688"/>
      <c r="BX6" s="688"/>
      <c r="BY6" s="688"/>
      <c r="BZ6" s="688"/>
      <c r="CA6" s="688"/>
      <c r="CB6" s="688"/>
      <c r="CC6" s="688"/>
      <c r="CD6" s="688"/>
      <c r="CE6" s="688"/>
      <c r="CF6" s="688"/>
    </row>
    <row r="7" spans="2:84" ht="13.5" customHeight="1">
      <c r="B7" s="560"/>
      <c r="C7" s="566" t="s">
        <v>1106</v>
      </c>
      <c r="D7" s="560"/>
      <c r="E7" s="560"/>
      <c r="F7" s="560"/>
      <c r="G7" s="560"/>
      <c r="H7" s="574"/>
      <c r="I7" s="574"/>
      <c r="J7" s="574"/>
      <c r="K7" s="574"/>
      <c r="L7" s="575"/>
      <c r="M7" s="673" t="s">
        <v>993</v>
      </c>
      <c r="N7" s="575"/>
      <c r="O7" s="575"/>
      <c r="P7" s="575"/>
      <c r="Q7" s="575"/>
      <c r="R7" s="575"/>
      <c r="S7" s="575"/>
      <c r="T7" s="575"/>
      <c r="U7" s="575"/>
      <c r="V7" s="575"/>
      <c r="W7" s="575"/>
      <c r="X7" s="575"/>
      <c r="Y7" s="575"/>
      <c r="Z7" s="575"/>
      <c r="AA7" s="575"/>
      <c r="AB7" s="575"/>
      <c r="AC7" s="575"/>
      <c r="AD7" s="575"/>
      <c r="AE7" s="575"/>
      <c r="AF7" s="575"/>
      <c r="AG7" s="575"/>
      <c r="AH7" s="575"/>
      <c r="AI7" s="575"/>
      <c r="AJ7" s="575"/>
      <c r="AK7" s="575"/>
      <c r="AL7" s="575"/>
      <c r="AM7" s="560"/>
      <c r="AN7" s="560"/>
      <c r="AO7" s="560"/>
      <c r="AP7" s="560"/>
      <c r="AQ7" s="574"/>
      <c r="AR7" s="562"/>
      <c r="AS7" s="655"/>
      <c r="AT7" s="655"/>
      <c r="AU7" s="655"/>
      <c r="AV7" s="655"/>
      <c r="AW7" s="655"/>
      <c r="AX7" s="580"/>
      <c r="AY7" s="703"/>
      <c r="AZ7" s="703"/>
      <c r="BA7" s="703"/>
      <c r="BB7" s="703"/>
      <c r="BC7" s="703"/>
      <c r="BD7" s="703"/>
      <c r="BE7" s="703"/>
      <c r="BF7" s="703"/>
      <c r="BG7" s="703"/>
      <c r="BH7" s="703"/>
      <c r="BI7" s="703"/>
      <c r="BJ7" s="703"/>
      <c r="BK7" s="703"/>
      <c r="BL7" s="703"/>
      <c r="BM7" s="712"/>
      <c r="BN7" s="713"/>
      <c r="BO7" s="713"/>
      <c r="BP7" s="713"/>
      <c r="BQ7" s="713"/>
      <c r="BR7" s="713"/>
      <c r="BS7" s="686"/>
      <c r="BT7" s="688"/>
      <c r="BU7" s="688"/>
      <c r="BV7" s="688"/>
      <c r="BW7" s="688"/>
      <c r="BX7" s="688"/>
      <c r="BY7" s="688"/>
      <c r="BZ7" s="688"/>
      <c r="CA7" s="688"/>
      <c r="CB7" s="688"/>
      <c r="CC7" s="688"/>
      <c r="CD7" s="688"/>
      <c r="CE7" s="688"/>
      <c r="CF7" s="688"/>
    </row>
    <row r="8" spans="2:84" ht="13.5" customHeight="1">
      <c r="B8" s="560"/>
      <c r="C8" s="560"/>
      <c r="D8" s="560"/>
      <c r="E8" s="560"/>
      <c r="F8" s="560"/>
      <c r="G8" s="560"/>
      <c r="H8" s="560"/>
      <c r="I8" s="560"/>
      <c r="J8" s="560"/>
      <c r="K8" s="560"/>
      <c r="L8" s="560"/>
      <c r="M8" s="560"/>
      <c r="N8" s="560"/>
      <c r="O8" s="560"/>
      <c r="P8" s="560"/>
      <c r="Q8" s="560"/>
      <c r="R8" s="560"/>
      <c r="S8" s="560"/>
      <c r="T8" s="560"/>
      <c r="U8" s="560"/>
      <c r="V8" s="560"/>
      <c r="W8" s="560"/>
      <c r="X8" s="560"/>
      <c r="Y8" s="560"/>
      <c r="Z8" s="560"/>
      <c r="AA8" s="560"/>
      <c r="AB8" s="560"/>
      <c r="AC8" s="560"/>
      <c r="AD8" s="560"/>
      <c r="AE8" s="560"/>
      <c r="AF8" s="560"/>
      <c r="AG8" s="560"/>
      <c r="AH8" s="560"/>
      <c r="AI8" s="560"/>
      <c r="AJ8" s="560"/>
      <c r="AK8" s="560"/>
      <c r="AL8" s="560"/>
      <c r="AM8" s="560"/>
      <c r="AN8" s="560"/>
      <c r="AO8" s="560"/>
      <c r="AP8" s="560"/>
      <c r="AQ8" s="574"/>
      <c r="AR8" s="559"/>
      <c r="AS8" s="655" t="s">
        <v>941</v>
      </c>
      <c r="AT8" s="655"/>
      <c r="AU8" s="655"/>
      <c r="AV8" s="655"/>
      <c r="AW8" s="655"/>
      <c r="AX8" s="578"/>
      <c r="AY8" s="688" t="s">
        <v>1358</v>
      </c>
      <c r="AZ8" s="688"/>
      <c r="BA8" s="688"/>
      <c r="BB8" s="688"/>
      <c r="BC8" s="688"/>
      <c r="BD8" s="688"/>
      <c r="BE8" s="688"/>
      <c r="BF8" s="688"/>
      <c r="BG8" s="688"/>
      <c r="BH8" s="688"/>
      <c r="BI8" s="688"/>
      <c r="BJ8" s="688"/>
      <c r="BK8" s="688"/>
      <c r="BL8" s="688"/>
      <c r="BM8" s="688"/>
      <c r="BN8" s="688"/>
      <c r="BO8" s="688"/>
      <c r="BP8" s="688"/>
      <c r="BQ8" s="688"/>
      <c r="BR8" s="688"/>
      <c r="BS8" s="688"/>
      <c r="BT8" s="688"/>
      <c r="BU8" s="688"/>
      <c r="BV8" s="688"/>
      <c r="BW8" s="688"/>
      <c r="BX8" s="688"/>
      <c r="BY8" s="688"/>
      <c r="BZ8" s="688"/>
      <c r="CA8" s="688"/>
      <c r="CB8" s="688"/>
      <c r="CC8" s="688"/>
      <c r="CD8" s="688"/>
      <c r="CE8" s="688"/>
      <c r="CF8" s="688"/>
    </row>
    <row r="9" spans="2:84" ht="13.5" customHeight="1">
      <c r="B9" s="559"/>
      <c r="C9" s="655" t="s">
        <v>183</v>
      </c>
      <c r="D9" s="655"/>
      <c r="E9" s="655"/>
      <c r="F9" s="655"/>
      <c r="G9" s="655"/>
      <c r="H9" s="578"/>
      <c r="I9" s="581" t="s">
        <v>270</v>
      </c>
      <c r="J9" s="581"/>
      <c r="K9" s="581"/>
      <c r="L9" s="581"/>
      <c r="M9" s="581"/>
      <c r="N9" s="581"/>
      <c r="O9" s="581"/>
      <c r="P9" s="581"/>
      <c r="Q9" s="581"/>
      <c r="R9" s="581"/>
      <c r="S9" s="581" t="s">
        <v>1460</v>
      </c>
      <c r="T9" s="581"/>
      <c r="U9" s="581"/>
      <c r="V9" s="581"/>
      <c r="W9" s="581"/>
      <c r="X9" s="581"/>
      <c r="Y9" s="581"/>
      <c r="Z9" s="581"/>
      <c r="AA9" s="581"/>
      <c r="AB9" s="581"/>
      <c r="AC9" s="581"/>
      <c r="AD9" s="581"/>
      <c r="AE9" s="581"/>
      <c r="AF9" s="581"/>
      <c r="AG9" s="581" t="s">
        <v>153</v>
      </c>
      <c r="AH9" s="581"/>
      <c r="AI9" s="581"/>
      <c r="AJ9" s="581"/>
      <c r="AK9" s="581"/>
      <c r="AL9" s="581"/>
      <c r="AM9" s="581"/>
      <c r="AN9" s="581"/>
      <c r="AO9" s="581"/>
      <c r="AP9" s="581"/>
      <c r="AQ9" s="574"/>
      <c r="AR9" s="561"/>
      <c r="AS9" s="655"/>
      <c r="AT9" s="655"/>
      <c r="AU9" s="655"/>
      <c r="AV9" s="655"/>
      <c r="AW9" s="655"/>
      <c r="AX9" s="579"/>
      <c r="AY9" s="688"/>
      <c r="AZ9" s="688"/>
      <c r="BA9" s="688"/>
      <c r="BB9" s="688"/>
      <c r="BC9" s="688"/>
      <c r="BD9" s="688"/>
      <c r="BE9" s="688"/>
      <c r="BF9" s="688"/>
      <c r="BG9" s="688"/>
      <c r="BH9" s="688"/>
      <c r="BI9" s="688"/>
      <c r="BJ9" s="688"/>
      <c r="BK9" s="688"/>
      <c r="BL9" s="688"/>
      <c r="BM9" s="688"/>
      <c r="BN9" s="688"/>
      <c r="BO9" s="688"/>
      <c r="BP9" s="688"/>
      <c r="BQ9" s="688"/>
      <c r="BR9" s="688"/>
      <c r="BS9" s="688"/>
      <c r="BT9" s="688"/>
      <c r="BU9" s="688"/>
      <c r="BV9" s="688"/>
      <c r="BW9" s="688"/>
      <c r="BX9" s="688"/>
      <c r="BY9" s="688"/>
      <c r="BZ9" s="688"/>
      <c r="CA9" s="688"/>
      <c r="CB9" s="688"/>
      <c r="CC9" s="688"/>
      <c r="CD9" s="688"/>
      <c r="CE9" s="688"/>
      <c r="CF9" s="688"/>
    </row>
    <row r="10" spans="2:84" ht="13.5" customHeight="1">
      <c r="B10" s="561"/>
      <c r="C10" s="655"/>
      <c r="D10" s="655"/>
      <c r="E10" s="655"/>
      <c r="F10" s="655"/>
      <c r="G10" s="655"/>
      <c r="H10" s="579"/>
      <c r="I10" s="581"/>
      <c r="J10" s="581"/>
      <c r="K10" s="581"/>
      <c r="L10" s="581"/>
      <c r="M10" s="581"/>
      <c r="N10" s="581"/>
      <c r="O10" s="581"/>
      <c r="P10" s="581"/>
      <c r="Q10" s="581"/>
      <c r="R10" s="581"/>
      <c r="S10" s="581"/>
      <c r="T10" s="581"/>
      <c r="U10" s="581"/>
      <c r="V10" s="581"/>
      <c r="W10" s="581"/>
      <c r="X10" s="581"/>
      <c r="Y10" s="581"/>
      <c r="Z10" s="581"/>
      <c r="AA10" s="581"/>
      <c r="AB10" s="581"/>
      <c r="AC10" s="581"/>
      <c r="AD10" s="581"/>
      <c r="AE10" s="581"/>
      <c r="AF10" s="581"/>
      <c r="AG10" s="581"/>
      <c r="AH10" s="581"/>
      <c r="AI10" s="581"/>
      <c r="AJ10" s="581"/>
      <c r="AK10" s="581"/>
      <c r="AL10" s="581"/>
      <c r="AM10" s="581"/>
      <c r="AN10" s="581"/>
      <c r="AO10" s="581"/>
      <c r="AP10" s="581"/>
      <c r="AQ10" s="591"/>
      <c r="AR10" s="562"/>
      <c r="AS10" s="655"/>
      <c r="AT10" s="655"/>
      <c r="AU10" s="655"/>
      <c r="AV10" s="655"/>
      <c r="AW10" s="655"/>
      <c r="AX10" s="580"/>
      <c r="AY10" s="688"/>
      <c r="AZ10" s="688"/>
      <c r="BA10" s="688"/>
      <c r="BB10" s="688"/>
      <c r="BC10" s="688"/>
      <c r="BD10" s="688"/>
      <c r="BE10" s="688"/>
      <c r="BF10" s="688"/>
      <c r="BG10" s="688"/>
      <c r="BH10" s="688"/>
      <c r="BI10" s="688"/>
      <c r="BJ10" s="688"/>
      <c r="BK10" s="688"/>
      <c r="BL10" s="688"/>
      <c r="BM10" s="688"/>
      <c r="BN10" s="688"/>
      <c r="BO10" s="688"/>
      <c r="BP10" s="688"/>
      <c r="BQ10" s="688"/>
      <c r="BR10" s="688"/>
      <c r="BS10" s="688"/>
      <c r="BT10" s="688"/>
      <c r="BU10" s="688"/>
      <c r="BV10" s="688"/>
      <c r="BW10" s="688"/>
      <c r="BX10" s="688"/>
      <c r="BY10" s="688"/>
      <c r="BZ10" s="688"/>
      <c r="CA10" s="688"/>
      <c r="CB10" s="688"/>
      <c r="CC10" s="688"/>
      <c r="CD10" s="688"/>
      <c r="CE10" s="688"/>
      <c r="CF10" s="688"/>
    </row>
    <row r="11" spans="2:84" ht="13.5" customHeight="1">
      <c r="B11" s="561"/>
      <c r="C11" s="655"/>
      <c r="D11" s="655"/>
      <c r="E11" s="655"/>
      <c r="F11" s="655"/>
      <c r="G11" s="655"/>
      <c r="H11" s="579"/>
      <c r="I11" s="667" t="s">
        <v>469</v>
      </c>
      <c r="J11" s="667"/>
      <c r="K11" s="667"/>
      <c r="L11" s="667"/>
      <c r="M11" s="667"/>
      <c r="N11" s="667"/>
      <c r="O11" s="667"/>
      <c r="P11" s="608" t="s">
        <v>1379</v>
      </c>
      <c r="Q11" s="608"/>
      <c r="R11" s="608"/>
      <c r="S11" s="609" t="s">
        <v>693</v>
      </c>
      <c r="T11" s="609"/>
      <c r="U11" s="609"/>
      <c r="V11" s="609"/>
      <c r="W11" s="609"/>
      <c r="X11" s="618" t="s">
        <v>130</v>
      </c>
      <c r="Y11" s="618"/>
      <c r="Z11" s="618"/>
      <c r="AA11" s="618"/>
      <c r="AB11" s="618"/>
      <c r="AC11" s="618"/>
      <c r="AD11" s="618"/>
      <c r="AE11" s="618"/>
      <c r="AF11" s="618"/>
      <c r="AG11" s="690" t="s">
        <v>1483</v>
      </c>
      <c r="AH11" s="690"/>
      <c r="AI11" s="690"/>
      <c r="AJ11" s="690"/>
      <c r="AK11" s="690"/>
      <c r="AL11" s="690"/>
      <c r="AM11" s="690"/>
      <c r="AN11" s="690"/>
      <c r="AO11" s="690"/>
      <c r="AP11" s="690"/>
      <c r="AQ11" s="591"/>
      <c r="AR11" s="559"/>
      <c r="AS11" s="657" t="s">
        <v>1075</v>
      </c>
      <c r="AT11" s="657"/>
      <c r="AU11" s="657"/>
      <c r="AV11" s="657"/>
      <c r="AW11" s="657"/>
      <c r="AX11" s="578"/>
      <c r="AY11" s="703" t="s">
        <v>330</v>
      </c>
      <c r="AZ11" s="703"/>
      <c r="BA11" s="703"/>
      <c r="BB11" s="703"/>
      <c r="BC11" s="703"/>
      <c r="BD11" s="703"/>
      <c r="BE11" s="703"/>
      <c r="BF11" s="703"/>
      <c r="BG11" s="703"/>
      <c r="BH11" s="703"/>
      <c r="BI11" s="703"/>
      <c r="BJ11" s="703"/>
      <c r="BK11" s="703"/>
      <c r="BL11" s="703"/>
      <c r="BM11" s="703"/>
      <c r="BN11" s="703"/>
      <c r="BO11" s="703"/>
      <c r="BP11" s="703"/>
      <c r="BQ11" s="703"/>
      <c r="BR11" s="703"/>
      <c r="BS11" s="703"/>
      <c r="BT11" s="703"/>
      <c r="BU11" s="703"/>
      <c r="BV11" s="703"/>
      <c r="BW11" s="703"/>
      <c r="BX11" s="703"/>
      <c r="BY11" s="703"/>
      <c r="BZ11" s="703"/>
      <c r="CA11" s="703"/>
      <c r="CB11" s="703"/>
      <c r="CC11" s="703"/>
      <c r="CD11" s="703"/>
      <c r="CE11" s="703"/>
      <c r="CF11" s="703"/>
    </row>
    <row r="12" spans="2:84" ht="13.5" customHeight="1">
      <c r="B12" s="561"/>
      <c r="C12" s="655"/>
      <c r="D12" s="655"/>
      <c r="E12" s="655"/>
      <c r="F12" s="655"/>
      <c r="G12" s="655"/>
      <c r="H12" s="579"/>
      <c r="I12" s="667"/>
      <c r="J12" s="667"/>
      <c r="K12" s="667"/>
      <c r="L12" s="667"/>
      <c r="M12" s="667"/>
      <c r="N12" s="667"/>
      <c r="O12" s="667"/>
      <c r="P12" s="608"/>
      <c r="Q12" s="608"/>
      <c r="R12" s="608"/>
      <c r="S12" s="610" t="s">
        <v>1461</v>
      </c>
      <c r="T12" s="610"/>
      <c r="U12" s="610"/>
      <c r="V12" s="610"/>
      <c r="W12" s="610"/>
      <c r="X12" s="618"/>
      <c r="Y12" s="618"/>
      <c r="Z12" s="618"/>
      <c r="AA12" s="618"/>
      <c r="AB12" s="618"/>
      <c r="AC12" s="618"/>
      <c r="AD12" s="618"/>
      <c r="AE12" s="618"/>
      <c r="AF12" s="618"/>
      <c r="AG12" s="690"/>
      <c r="AH12" s="690"/>
      <c r="AI12" s="690"/>
      <c r="AJ12" s="690"/>
      <c r="AK12" s="690"/>
      <c r="AL12" s="690"/>
      <c r="AM12" s="690"/>
      <c r="AN12" s="690"/>
      <c r="AO12" s="690"/>
      <c r="AP12" s="690"/>
      <c r="AQ12" s="574"/>
      <c r="AR12" s="561"/>
      <c r="AS12" s="657"/>
      <c r="AT12" s="657"/>
      <c r="AU12" s="657"/>
      <c r="AV12" s="657"/>
      <c r="AW12" s="657"/>
      <c r="AX12" s="579"/>
      <c r="AY12" s="703"/>
      <c r="AZ12" s="703"/>
      <c r="BA12" s="703"/>
      <c r="BB12" s="703"/>
      <c r="BC12" s="703"/>
      <c r="BD12" s="703"/>
      <c r="BE12" s="703"/>
      <c r="BF12" s="703"/>
      <c r="BG12" s="703"/>
      <c r="BH12" s="703"/>
      <c r="BI12" s="703"/>
      <c r="BJ12" s="703"/>
      <c r="BK12" s="703"/>
      <c r="BL12" s="703"/>
      <c r="BM12" s="703"/>
      <c r="BN12" s="703"/>
      <c r="BO12" s="703"/>
      <c r="BP12" s="703"/>
      <c r="BQ12" s="703"/>
      <c r="BR12" s="703"/>
      <c r="BS12" s="703"/>
      <c r="BT12" s="703"/>
      <c r="BU12" s="703"/>
      <c r="BV12" s="703"/>
      <c r="BW12" s="703"/>
      <c r="BX12" s="703"/>
      <c r="BY12" s="703"/>
      <c r="BZ12" s="703"/>
      <c r="CA12" s="703"/>
      <c r="CB12" s="703"/>
      <c r="CC12" s="703"/>
      <c r="CD12" s="703"/>
      <c r="CE12" s="703"/>
      <c r="CF12" s="703"/>
    </row>
    <row r="13" spans="2:84" ht="13.5" customHeight="1">
      <c r="B13" s="561"/>
      <c r="C13" s="655"/>
      <c r="D13" s="655"/>
      <c r="E13" s="655"/>
      <c r="F13" s="655"/>
      <c r="G13" s="655"/>
      <c r="H13" s="579"/>
      <c r="I13" s="667" t="s">
        <v>1083</v>
      </c>
      <c r="J13" s="667"/>
      <c r="K13" s="667"/>
      <c r="L13" s="667"/>
      <c r="M13" s="667"/>
      <c r="N13" s="667"/>
      <c r="O13" s="667"/>
      <c r="P13" s="608" t="s">
        <v>1379</v>
      </c>
      <c r="Q13" s="608"/>
      <c r="R13" s="608"/>
      <c r="S13" s="609" t="s">
        <v>693</v>
      </c>
      <c r="T13" s="609"/>
      <c r="U13" s="609"/>
      <c r="V13" s="609"/>
      <c r="W13" s="609"/>
      <c r="X13" s="618" t="s">
        <v>130</v>
      </c>
      <c r="Y13" s="618"/>
      <c r="Z13" s="618"/>
      <c r="AA13" s="618"/>
      <c r="AB13" s="618"/>
      <c r="AC13" s="618"/>
      <c r="AD13" s="618"/>
      <c r="AE13" s="618"/>
      <c r="AF13" s="618"/>
      <c r="AG13" s="690" t="s">
        <v>1483</v>
      </c>
      <c r="AH13" s="690"/>
      <c r="AI13" s="690"/>
      <c r="AJ13" s="690"/>
      <c r="AK13" s="690"/>
      <c r="AL13" s="690"/>
      <c r="AM13" s="690"/>
      <c r="AN13" s="690"/>
      <c r="AO13" s="690"/>
      <c r="AP13" s="690"/>
      <c r="AQ13" s="574"/>
      <c r="AR13" s="562"/>
      <c r="AS13" s="657"/>
      <c r="AT13" s="657"/>
      <c r="AU13" s="657"/>
      <c r="AV13" s="657"/>
      <c r="AW13" s="657"/>
      <c r="AX13" s="580"/>
      <c r="AY13" s="703"/>
      <c r="AZ13" s="703"/>
      <c r="BA13" s="703"/>
      <c r="BB13" s="703"/>
      <c r="BC13" s="703"/>
      <c r="BD13" s="703"/>
      <c r="BE13" s="703"/>
      <c r="BF13" s="703"/>
      <c r="BG13" s="703"/>
      <c r="BH13" s="703"/>
      <c r="BI13" s="703"/>
      <c r="BJ13" s="703"/>
      <c r="BK13" s="703"/>
      <c r="BL13" s="703"/>
      <c r="BM13" s="703"/>
      <c r="BN13" s="703"/>
      <c r="BO13" s="703"/>
      <c r="BP13" s="703"/>
      <c r="BQ13" s="703"/>
      <c r="BR13" s="703"/>
      <c r="BS13" s="703"/>
      <c r="BT13" s="703"/>
      <c r="BU13" s="703"/>
      <c r="BV13" s="703"/>
      <c r="BW13" s="703"/>
      <c r="BX13" s="703"/>
      <c r="BY13" s="703"/>
      <c r="BZ13" s="703"/>
      <c r="CA13" s="703"/>
      <c r="CB13" s="703"/>
      <c r="CC13" s="703"/>
      <c r="CD13" s="703"/>
      <c r="CE13" s="703"/>
      <c r="CF13" s="703"/>
    </row>
    <row r="14" spans="2:84" ht="13.5" customHeight="1">
      <c r="B14" s="562"/>
      <c r="C14" s="655"/>
      <c r="D14" s="655"/>
      <c r="E14" s="655"/>
      <c r="F14" s="655"/>
      <c r="G14" s="655"/>
      <c r="H14" s="580"/>
      <c r="I14" s="667"/>
      <c r="J14" s="667"/>
      <c r="K14" s="667"/>
      <c r="L14" s="667"/>
      <c r="M14" s="667"/>
      <c r="N14" s="667"/>
      <c r="O14" s="667"/>
      <c r="P14" s="608"/>
      <c r="Q14" s="608"/>
      <c r="R14" s="608"/>
      <c r="S14" s="610" t="s">
        <v>1461</v>
      </c>
      <c r="T14" s="610"/>
      <c r="U14" s="610"/>
      <c r="V14" s="610"/>
      <c r="W14" s="610"/>
      <c r="X14" s="618"/>
      <c r="Y14" s="618"/>
      <c r="Z14" s="618"/>
      <c r="AA14" s="618"/>
      <c r="AB14" s="618"/>
      <c r="AC14" s="618"/>
      <c r="AD14" s="618"/>
      <c r="AE14" s="618"/>
      <c r="AF14" s="618"/>
      <c r="AG14" s="690"/>
      <c r="AH14" s="690"/>
      <c r="AI14" s="690"/>
      <c r="AJ14" s="690"/>
      <c r="AK14" s="690"/>
      <c r="AL14" s="690"/>
      <c r="AM14" s="690"/>
      <c r="AN14" s="690"/>
      <c r="AO14" s="690"/>
      <c r="AP14" s="690"/>
      <c r="AQ14" s="574"/>
      <c r="AR14" s="559"/>
      <c r="AS14" s="658" t="s">
        <v>1296</v>
      </c>
      <c r="AT14" s="658"/>
      <c r="AU14" s="658"/>
      <c r="AV14" s="658"/>
      <c r="AW14" s="658"/>
      <c r="AX14" s="578"/>
      <c r="AY14" s="646" t="s">
        <v>1488</v>
      </c>
      <c r="AZ14" s="646"/>
      <c r="BA14" s="646"/>
      <c r="BB14" s="646"/>
      <c r="BC14" s="646"/>
      <c r="BD14" s="646"/>
      <c r="BE14" s="646"/>
      <c r="BF14" s="646"/>
      <c r="BG14" s="646"/>
      <c r="BH14" s="646"/>
      <c r="BI14" s="646"/>
      <c r="BJ14" s="646"/>
      <c r="BK14" s="646"/>
      <c r="BL14" s="646"/>
      <c r="BM14" s="710"/>
      <c r="BN14" s="658" t="s">
        <v>645</v>
      </c>
      <c r="BO14" s="658"/>
      <c r="BP14" s="658"/>
      <c r="BQ14" s="658"/>
      <c r="BR14" s="658"/>
      <c r="BS14" s="684"/>
      <c r="BT14" s="688" t="s">
        <v>312</v>
      </c>
      <c r="BU14" s="688"/>
      <c r="BV14" s="688"/>
      <c r="BW14" s="688"/>
      <c r="BX14" s="688"/>
      <c r="BY14" s="688"/>
      <c r="BZ14" s="688"/>
      <c r="CA14" s="688"/>
      <c r="CB14" s="688"/>
      <c r="CC14" s="688"/>
      <c r="CD14" s="688"/>
      <c r="CE14" s="688"/>
      <c r="CF14" s="688"/>
    </row>
    <row r="15" spans="2:84" ht="13.5" customHeight="1">
      <c r="B15" s="652"/>
      <c r="C15" s="656"/>
      <c r="D15" s="656"/>
      <c r="E15" s="656"/>
      <c r="F15" s="656"/>
      <c r="G15" s="656"/>
      <c r="H15" s="652"/>
      <c r="I15" s="652"/>
      <c r="J15" s="652"/>
      <c r="K15" s="652"/>
      <c r="L15" s="652"/>
      <c r="M15" s="652"/>
      <c r="N15" s="652"/>
      <c r="O15" s="652"/>
      <c r="P15" s="652"/>
      <c r="Q15" s="652"/>
      <c r="R15" s="652"/>
      <c r="S15" s="652"/>
      <c r="T15" s="652"/>
      <c r="U15" s="652"/>
      <c r="V15" s="652"/>
      <c r="W15" s="652"/>
      <c r="X15" s="652"/>
      <c r="Y15" s="652"/>
      <c r="Z15" s="652"/>
      <c r="AA15" s="652"/>
      <c r="AB15" s="652"/>
      <c r="AC15" s="652"/>
      <c r="AD15" s="652"/>
      <c r="AE15" s="652"/>
      <c r="AF15" s="652"/>
      <c r="AG15" s="652"/>
      <c r="AH15" s="652"/>
      <c r="AI15" s="652"/>
      <c r="AJ15" s="652"/>
      <c r="AK15" s="652"/>
      <c r="AL15" s="652"/>
      <c r="AM15" s="652"/>
      <c r="AN15" s="652"/>
      <c r="AO15" s="652"/>
      <c r="AP15" s="652"/>
      <c r="AQ15" s="574"/>
      <c r="AR15" s="561"/>
      <c r="AS15" s="658"/>
      <c r="AT15" s="658"/>
      <c r="AU15" s="658"/>
      <c r="AV15" s="658"/>
      <c r="AW15" s="658"/>
      <c r="AX15" s="579"/>
      <c r="AY15" s="646"/>
      <c r="AZ15" s="646"/>
      <c r="BA15" s="646"/>
      <c r="BB15" s="646"/>
      <c r="BC15" s="646"/>
      <c r="BD15" s="646"/>
      <c r="BE15" s="646"/>
      <c r="BF15" s="646"/>
      <c r="BG15" s="646"/>
      <c r="BH15" s="646"/>
      <c r="BI15" s="646"/>
      <c r="BJ15" s="646"/>
      <c r="BK15" s="646"/>
      <c r="BL15" s="646"/>
      <c r="BM15" s="711"/>
      <c r="BN15" s="658"/>
      <c r="BO15" s="658"/>
      <c r="BP15" s="658"/>
      <c r="BQ15" s="658"/>
      <c r="BR15" s="658"/>
      <c r="BS15" s="685"/>
      <c r="BT15" s="688"/>
      <c r="BU15" s="688"/>
      <c r="BV15" s="688"/>
      <c r="BW15" s="688"/>
      <c r="BX15" s="688"/>
      <c r="BY15" s="688"/>
      <c r="BZ15" s="688"/>
      <c r="CA15" s="688"/>
      <c r="CB15" s="688"/>
      <c r="CC15" s="688"/>
      <c r="CD15" s="688"/>
      <c r="CE15" s="688"/>
      <c r="CF15" s="688"/>
    </row>
    <row r="16" spans="2:84" ht="13.5" customHeight="1">
      <c r="B16" s="559"/>
      <c r="C16" s="657" t="s">
        <v>1075</v>
      </c>
      <c r="D16" s="657"/>
      <c r="E16" s="657"/>
      <c r="F16" s="657"/>
      <c r="G16" s="657"/>
      <c r="H16" s="578"/>
      <c r="I16" s="668" t="s">
        <v>629</v>
      </c>
      <c r="J16" s="668"/>
      <c r="K16" s="668"/>
      <c r="L16" s="668"/>
      <c r="M16" s="668"/>
      <c r="N16" s="668"/>
      <c r="O16" s="668"/>
      <c r="P16" s="668"/>
      <c r="Q16" s="668"/>
      <c r="R16" s="668"/>
      <c r="S16" s="668"/>
      <c r="T16" s="668"/>
      <c r="U16" s="668"/>
      <c r="V16" s="668"/>
      <c r="W16" s="668"/>
      <c r="X16" s="668"/>
      <c r="Y16" s="668"/>
      <c r="Z16" s="668"/>
      <c r="AA16" s="668"/>
      <c r="AB16" s="668"/>
      <c r="AC16" s="668"/>
      <c r="AD16" s="668"/>
      <c r="AE16" s="668"/>
      <c r="AF16" s="668"/>
      <c r="AG16" s="668"/>
      <c r="AH16" s="668"/>
      <c r="AI16" s="668"/>
      <c r="AJ16" s="668"/>
      <c r="AK16" s="668"/>
      <c r="AL16" s="668"/>
      <c r="AM16" s="668"/>
      <c r="AN16" s="668"/>
      <c r="AO16" s="668"/>
      <c r="AP16" s="668"/>
      <c r="AQ16" s="574"/>
      <c r="AR16" s="562"/>
      <c r="AS16" s="658"/>
      <c r="AT16" s="658"/>
      <c r="AU16" s="658"/>
      <c r="AV16" s="658"/>
      <c r="AW16" s="658"/>
      <c r="AX16" s="580"/>
      <c r="AY16" s="646"/>
      <c r="AZ16" s="646"/>
      <c r="BA16" s="646"/>
      <c r="BB16" s="646"/>
      <c r="BC16" s="646"/>
      <c r="BD16" s="646"/>
      <c r="BE16" s="646"/>
      <c r="BF16" s="646"/>
      <c r="BG16" s="646"/>
      <c r="BH16" s="646"/>
      <c r="BI16" s="646"/>
      <c r="BJ16" s="646"/>
      <c r="BK16" s="646"/>
      <c r="BL16" s="646"/>
      <c r="BM16" s="712"/>
      <c r="BN16" s="658"/>
      <c r="BO16" s="658"/>
      <c r="BP16" s="658"/>
      <c r="BQ16" s="658"/>
      <c r="BR16" s="658"/>
      <c r="BS16" s="686"/>
      <c r="BT16" s="688"/>
      <c r="BU16" s="688"/>
      <c r="BV16" s="688"/>
      <c r="BW16" s="688"/>
      <c r="BX16" s="688"/>
      <c r="BY16" s="688"/>
      <c r="BZ16" s="688"/>
      <c r="CA16" s="688"/>
      <c r="CB16" s="688"/>
      <c r="CC16" s="688"/>
      <c r="CD16" s="688"/>
      <c r="CE16" s="688"/>
      <c r="CF16" s="688"/>
    </row>
    <row r="17" spans="2:84" ht="13.5" customHeight="1">
      <c r="B17" s="561"/>
      <c r="C17" s="657"/>
      <c r="D17" s="657"/>
      <c r="E17" s="657"/>
      <c r="F17" s="657"/>
      <c r="G17" s="657"/>
      <c r="H17" s="579"/>
      <c r="I17" s="668"/>
      <c r="J17" s="668"/>
      <c r="K17" s="668"/>
      <c r="L17" s="668"/>
      <c r="M17" s="668"/>
      <c r="N17" s="668"/>
      <c r="O17" s="668"/>
      <c r="P17" s="668"/>
      <c r="Q17" s="668"/>
      <c r="R17" s="668"/>
      <c r="S17" s="668"/>
      <c r="T17" s="668"/>
      <c r="U17" s="668"/>
      <c r="V17" s="668"/>
      <c r="W17" s="668"/>
      <c r="X17" s="668"/>
      <c r="Y17" s="668"/>
      <c r="Z17" s="668"/>
      <c r="AA17" s="668"/>
      <c r="AB17" s="668"/>
      <c r="AC17" s="668"/>
      <c r="AD17" s="668"/>
      <c r="AE17" s="668"/>
      <c r="AF17" s="668"/>
      <c r="AG17" s="668"/>
      <c r="AH17" s="668"/>
      <c r="AI17" s="668"/>
      <c r="AJ17" s="668"/>
      <c r="AK17" s="668"/>
      <c r="AL17" s="668"/>
      <c r="AM17" s="668"/>
      <c r="AN17" s="668"/>
      <c r="AO17" s="668"/>
      <c r="AP17" s="668"/>
      <c r="AQ17" s="574"/>
      <c r="AR17" s="698"/>
      <c r="AS17" s="698"/>
      <c r="AT17" s="698"/>
      <c r="AU17" s="698"/>
      <c r="AV17" s="698"/>
      <c r="AW17" s="698"/>
      <c r="AX17" s="698"/>
      <c r="AY17" s="698"/>
      <c r="AZ17" s="698"/>
      <c r="BA17" s="698"/>
      <c r="BB17" s="698"/>
      <c r="BC17" s="698"/>
      <c r="BD17" s="698"/>
      <c r="BE17" s="698"/>
      <c r="BF17" s="698"/>
      <c r="BG17" s="698"/>
      <c r="BH17" s="698"/>
      <c r="BI17" s="698"/>
      <c r="BJ17" s="698"/>
      <c r="BK17" s="698"/>
      <c r="BL17" s="698"/>
      <c r="BM17" s="698"/>
      <c r="BN17" s="698"/>
      <c r="BO17" s="698"/>
      <c r="BP17" s="698"/>
      <c r="BQ17" s="698"/>
      <c r="BR17" s="698"/>
      <c r="BS17" s="698"/>
      <c r="BT17" s="698"/>
      <c r="BU17" s="698"/>
      <c r="BV17" s="698"/>
      <c r="BW17" s="698"/>
      <c r="BX17" s="698"/>
      <c r="BY17" s="698"/>
      <c r="BZ17" s="698"/>
      <c r="CA17" s="698"/>
      <c r="CB17" s="698"/>
      <c r="CC17" s="698"/>
      <c r="CD17" s="698"/>
      <c r="CE17" s="698"/>
      <c r="CF17" s="698"/>
    </row>
    <row r="18" spans="2:84" ht="13.5" customHeight="1">
      <c r="B18" s="562"/>
      <c r="C18" s="657"/>
      <c r="D18" s="657"/>
      <c r="E18" s="657"/>
      <c r="F18" s="657"/>
      <c r="G18" s="657"/>
      <c r="H18" s="580"/>
      <c r="I18" s="668"/>
      <c r="J18" s="668"/>
      <c r="K18" s="668"/>
      <c r="L18" s="668"/>
      <c r="M18" s="668"/>
      <c r="N18" s="668"/>
      <c r="O18" s="668"/>
      <c r="P18" s="668"/>
      <c r="Q18" s="668"/>
      <c r="R18" s="668"/>
      <c r="S18" s="668"/>
      <c r="T18" s="668"/>
      <c r="U18" s="668"/>
      <c r="V18" s="668"/>
      <c r="W18" s="668"/>
      <c r="X18" s="668"/>
      <c r="Y18" s="668"/>
      <c r="Z18" s="668"/>
      <c r="AA18" s="668"/>
      <c r="AB18" s="668"/>
      <c r="AC18" s="668"/>
      <c r="AD18" s="668"/>
      <c r="AE18" s="668"/>
      <c r="AF18" s="668"/>
      <c r="AG18" s="668"/>
      <c r="AH18" s="668"/>
      <c r="AI18" s="668"/>
      <c r="AJ18" s="668"/>
      <c r="AK18" s="668"/>
      <c r="AL18" s="668"/>
      <c r="AM18" s="668"/>
      <c r="AN18" s="668"/>
      <c r="AO18" s="668"/>
      <c r="AP18" s="668"/>
      <c r="AQ18" s="574"/>
      <c r="AR18" s="559"/>
      <c r="AS18" s="655" t="s">
        <v>183</v>
      </c>
      <c r="AT18" s="655"/>
      <c r="AU18" s="655"/>
      <c r="AV18" s="655"/>
      <c r="AW18" s="655"/>
      <c r="AX18" s="578"/>
      <c r="AY18" s="581" t="s">
        <v>607</v>
      </c>
      <c r="AZ18" s="581"/>
      <c r="BA18" s="581"/>
      <c r="BB18" s="581"/>
      <c r="BC18" s="581"/>
      <c r="BD18" s="581"/>
      <c r="BE18" s="581"/>
      <c r="BF18" s="581"/>
      <c r="BG18" s="581"/>
      <c r="BH18" s="581"/>
      <c r="BI18" s="581" t="s">
        <v>1460</v>
      </c>
      <c r="BJ18" s="581"/>
      <c r="BK18" s="581"/>
      <c r="BL18" s="581"/>
      <c r="BM18" s="581"/>
      <c r="BN18" s="581"/>
      <c r="BO18" s="581"/>
      <c r="BP18" s="581"/>
      <c r="BQ18" s="581"/>
      <c r="BR18" s="581"/>
      <c r="BS18" s="581"/>
      <c r="BT18" s="581"/>
      <c r="BU18" s="581"/>
      <c r="BV18" s="581"/>
      <c r="BW18" s="581" t="s">
        <v>153</v>
      </c>
      <c r="BX18" s="581"/>
      <c r="BY18" s="581"/>
      <c r="BZ18" s="581"/>
      <c r="CA18" s="581"/>
      <c r="CB18" s="581"/>
      <c r="CC18" s="581"/>
      <c r="CD18" s="581"/>
      <c r="CE18" s="581"/>
      <c r="CF18" s="581"/>
    </row>
    <row r="19" spans="2:84" ht="13.5" customHeight="1">
      <c r="B19" s="559"/>
      <c r="C19" s="657" t="s">
        <v>701</v>
      </c>
      <c r="D19" s="657"/>
      <c r="E19" s="657"/>
      <c r="F19" s="657"/>
      <c r="G19" s="657"/>
      <c r="H19" s="578"/>
      <c r="I19" s="668" t="s">
        <v>1472</v>
      </c>
      <c r="J19" s="668"/>
      <c r="K19" s="668"/>
      <c r="L19" s="668"/>
      <c r="M19" s="668"/>
      <c r="N19" s="668"/>
      <c r="O19" s="668"/>
      <c r="P19" s="668"/>
      <c r="Q19" s="668"/>
      <c r="R19" s="668"/>
      <c r="S19" s="668"/>
      <c r="T19" s="668"/>
      <c r="U19" s="668"/>
      <c r="V19" s="668"/>
      <c r="W19" s="668"/>
      <c r="X19" s="668"/>
      <c r="Y19" s="668"/>
      <c r="Z19" s="668"/>
      <c r="AA19" s="668"/>
      <c r="AB19" s="668"/>
      <c r="AC19" s="668"/>
      <c r="AD19" s="668"/>
      <c r="AE19" s="668"/>
      <c r="AF19" s="668"/>
      <c r="AG19" s="668"/>
      <c r="AH19" s="668"/>
      <c r="AI19" s="668"/>
      <c r="AJ19" s="668"/>
      <c r="AK19" s="668"/>
      <c r="AL19" s="668"/>
      <c r="AM19" s="668"/>
      <c r="AN19" s="668"/>
      <c r="AO19" s="668"/>
      <c r="AP19" s="668"/>
      <c r="AQ19" s="574"/>
      <c r="AR19" s="561"/>
      <c r="AS19" s="655"/>
      <c r="AT19" s="655"/>
      <c r="AU19" s="655"/>
      <c r="AV19" s="655"/>
      <c r="AW19" s="655"/>
      <c r="AX19" s="579"/>
      <c r="AY19" s="581"/>
      <c r="AZ19" s="581"/>
      <c r="BA19" s="581"/>
      <c r="BB19" s="581"/>
      <c r="BC19" s="581"/>
      <c r="BD19" s="581"/>
      <c r="BE19" s="581"/>
      <c r="BF19" s="581"/>
      <c r="BG19" s="581"/>
      <c r="BH19" s="581"/>
      <c r="BI19" s="581"/>
      <c r="BJ19" s="581"/>
      <c r="BK19" s="581"/>
      <c r="BL19" s="581"/>
      <c r="BM19" s="581"/>
      <c r="BN19" s="581"/>
      <c r="BO19" s="581"/>
      <c r="BP19" s="581"/>
      <c r="BQ19" s="581"/>
      <c r="BR19" s="581"/>
      <c r="BS19" s="581"/>
      <c r="BT19" s="581"/>
      <c r="BU19" s="581"/>
      <c r="BV19" s="581"/>
      <c r="BW19" s="581"/>
      <c r="BX19" s="581"/>
      <c r="BY19" s="581"/>
      <c r="BZ19" s="581"/>
      <c r="CA19" s="581"/>
      <c r="CB19" s="581"/>
      <c r="CC19" s="581"/>
      <c r="CD19" s="581"/>
      <c r="CE19" s="581"/>
      <c r="CF19" s="581"/>
    </row>
    <row r="20" spans="2:84" ht="13.5" customHeight="1">
      <c r="B20" s="561"/>
      <c r="C20" s="657"/>
      <c r="D20" s="657"/>
      <c r="E20" s="657"/>
      <c r="F20" s="657"/>
      <c r="G20" s="657"/>
      <c r="H20" s="579"/>
      <c r="I20" s="668"/>
      <c r="J20" s="668"/>
      <c r="K20" s="668"/>
      <c r="L20" s="668"/>
      <c r="M20" s="668"/>
      <c r="N20" s="668"/>
      <c r="O20" s="668"/>
      <c r="P20" s="668"/>
      <c r="Q20" s="668"/>
      <c r="R20" s="668"/>
      <c r="S20" s="668"/>
      <c r="T20" s="668"/>
      <c r="U20" s="668"/>
      <c r="V20" s="668"/>
      <c r="W20" s="668"/>
      <c r="X20" s="668"/>
      <c r="Y20" s="668"/>
      <c r="Z20" s="668"/>
      <c r="AA20" s="668"/>
      <c r="AB20" s="668"/>
      <c r="AC20" s="668"/>
      <c r="AD20" s="668"/>
      <c r="AE20" s="668"/>
      <c r="AF20" s="668"/>
      <c r="AG20" s="668"/>
      <c r="AH20" s="668"/>
      <c r="AI20" s="668"/>
      <c r="AJ20" s="668"/>
      <c r="AK20" s="668"/>
      <c r="AL20" s="668"/>
      <c r="AM20" s="668"/>
      <c r="AN20" s="668"/>
      <c r="AO20" s="668"/>
      <c r="AP20" s="668"/>
      <c r="AQ20" s="695"/>
      <c r="AR20" s="561"/>
      <c r="AS20" s="655"/>
      <c r="AT20" s="655"/>
      <c r="AU20" s="655"/>
      <c r="AV20" s="655"/>
      <c r="AW20" s="655"/>
      <c r="AX20" s="579"/>
      <c r="AY20" s="667" t="s">
        <v>184</v>
      </c>
      <c r="AZ20" s="667"/>
      <c r="BA20" s="667"/>
      <c r="BB20" s="667"/>
      <c r="BC20" s="667"/>
      <c r="BD20" s="667"/>
      <c r="BE20" s="667"/>
      <c r="BF20" s="608" t="s">
        <v>1379</v>
      </c>
      <c r="BG20" s="608"/>
      <c r="BH20" s="608"/>
      <c r="BI20" s="707" t="s">
        <v>693</v>
      </c>
      <c r="BJ20" s="707"/>
      <c r="BK20" s="707"/>
      <c r="BL20" s="707"/>
      <c r="BM20" s="707"/>
      <c r="BN20" s="714" t="s">
        <v>1491</v>
      </c>
      <c r="BO20" s="714"/>
      <c r="BP20" s="714"/>
      <c r="BQ20" s="714"/>
      <c r="BR20" s="714"/>
      <c r="BS20" s="714"/>
      <c r="BT20" s="714"/>
      <c r="BU20" s="714"/>
      <c r="BV20" s="714"/>
      <c r="BW20" s="690" t="s">
        <v>1071</v>
      </c>
      <c r="BX20" s="690"/>
      <c r="BY20" s="690"/>
      <c r="BZ20" s="690"/>
      <c r="CA20" s="690"/>
      <c r="CB20" s="690"/>
      <c r="CC20" s="690"/>
      <c r="CD20" s="690"/>
      <c r="CE20" s="690"/>
      <c r="CF20" s="690"/>
    </row>
    <row r="21" spans="2:84" ht="13.5" customHeight="1">
      <c r="B21" s="562"/>
      <c r="C21" s="657"/>
      <c r="D21" s="657"/>
      <c r="E21" s="657"/>
      <c r="F21" s="657"/>
      <c r="G21" s="657"/>
      <c r="H21" s="580"/>
      <c r="I21" s="668"/>
      <c r="J21" s="668"/>
      <c r="K21" s="668"/>
      <c r="L21" s="668"/>
      <c r="M21" s="668"/>
      <c r="N21" s="668"/>
      <c r="O21" s="668"/>
      <c r="P21" s="668"/>
      <c r="Q21" s="668"/>
      <c r="R21" s="668"/>
      <c r="S21" s="668"/>
      <c r="T21" s="668"/>
      <c r="U21" s="668"/>
      <c r="V21" s="668"/>
      <c r="W21" s="668"/>
      <c r="X21" s="668"/>
      <c r="Y21" s="668"/>
      <c r="Z21" s="668"/>
      <c r="AA21" s="668"/>
      <c r="AB21" s="668"/>
      <c r="AC21" s="668"/>
      <c r="AD21" s="668"/>
      <c r="AE21" s="668"/>
      <c r="AF21" s="668"/>
      <c r="AG21" s="668"/>
      <c r="AH21" s="668"/>
      <c r="AI21" s="668"/>
      <c r="AJ21" s="668"/>
      <c r="AK21" s="668"/>
      <c r="AL21" s="668"/>
      <c r="AM21" s="668"/>
      <c r="AN21" s="668"/>
      <c r="AO21" s="668"/>
      <c r="AP21" s="668"/>
      <c r="AQ21" s="695"/>
      <c r="AR21" s="561"/>
      <c r="AS21" s="655"/>
      <c r="AT21" s="655"/>
      <c r="AU21" s="655"/>
      <c r="AV21" s="655"/>
      <c r="AW21" s="655"/>
      <c r="AX21" s="579"/>
      <c r="AY21" s="667"/>
      <c r="AZ21" s="667"/>
      <c r="BA21" s="667"/>
      <c r="BB21" s="667"/>
      <c r="BC21" s="667"/>
      <c r="BD21" s="667"/>
      <c r="BE21" s="667"/>
      <c r="BF21" s="608"/>
      <c r="BG21" s="608"/>
      <c r="BH21" s="608"/>
      <c r="BI21" s="708" t="s">
        <v>1461</v>
      </c>
      <c r="BJ21" s="708"/>
      <c r="BK21" s="708"/>
      <c r="BL21" s="708"/>
      <c r="BM21" s="708"/>
      <c r="BN21" s="714"/>
      <c r="BO21" s="714"/>
      <c r="BP21" s="714"/>
      <c r="BQ21" s="714"/>
      <c r="BR21" s="714"/>
      <c r="BS21" s="714"/>
      <c r="BT21" s="714"/>
      <c r="BU21" s="714"/>
      <c r="BV21" s="714"/>
      <c r="BW21" s="690"/>
      <c r="BX21" s="690"/>
      <c r="BY21" s="690"/>
      <c r="BZ21" s="690"/>
      <c r="CA21" s="690"/>
      <c r="CB21" s="690"/>
      <c r="CC21" s="690"/>
      <c r="CD21" s="690"/>
      <c r="CE21" s="690"/>
      <c r="CF21" s="690"/>
    </row>
    <row r="22" spans="2:84" ht="13.5" customHeight="1">
      <c r="B22" s="561"/>
      <c r="C22" s="658" t="s">
        <v>1296</v>
      </c>
      <c r="D22" s="658"/>
      <c r="E22" s="658"/>
      <c r="F22" s="658"/>
      <c r="G22" s="658"/>
      <c r="H22" s="579"/>
      <c r="I22" s="646" t="s">
        <v>1218</v>
      </c>
      <c r="J22" s="646"/>
      <c r="K22" s="646"/>
      <c r="L22" s="646"/>
      <c r="M22" s="646"/>
      <c r="N22" s="646"/>
      <c r="O22" s="646"/>
      <c r="P22" s="646"/>
      <c r="Q22" s="646"/>
      <c r="R22" s="646"/>
      <c r="S22" s="646"/>
      <c r="T22" s="646"/>
      <c r="U22" s="646"/>
      <c r="V22" s="646"/>
      <c r="W22" s="675"/>
      <c r="X22" s="658" t="s">
        <v>645</v>
      </c>
      <c r="Y22" s="658"/>
      <c r="Z22" s="658"/>
      <c r="AA22" s="658"/>
      <c r="AB22" s="658"/>
      <c r="AC22" s="684"/>
      <c r="AD22" s="687" t="s">
        <v>1476</v>
      </c>
      <c r="AE22" s="687"/>
      <c r="AF22" s="687"/>
      <c r="AG22" s="687"/>
      <c r="AH22" s="687"/>
      <c r="AI22" s="687"/>
      <c r="AJ22" s="687"/>
      <c r="AK22" s="687"/>
      <c r="AL22" s="687"/>
      <c r="AM22" s="687"/>
      <c r="AN22" s="687"/>
      <c r="AO22" s="687"/>
      <c r="AP22" s="687"/>
      <c r="AQ22" s="695"/>
      <c r="AR22" s="561"/>
      <c r="AS22" s="655"/>
      <c r="AT22" s="655"/>
      <c r="AU22" s="655"/>
      <c r="AV22" s="655"/>
      <c r="AW22" s="655"/>
      <c r="AX22" s="579"/>
      <c r="AY22" s="582"/>
      <c r="AZ22" s="582"/>
      <c r="BA22" s="582"/>
      <c r="BB22" s="582"/>
      <c r="BC22" s="582"/>
      <c r="BD22" s="582"/>
      <c r="BE22" s="582"/>
      <c r="BF22" s="608" t="s">
        <v>1379</v>
      </c>
      <c r="BG22" s="608"/>
      <c r="BH22" s="608"/>
      <c r="BI22" s="707" t="s">
        <v>693</v>
      </c>
      <c r="BJ22" s="707"/>
      <c r="BK22" s="707"/>
      <c r="BL22" s="707"/>
      <c r="BM22" s="707"/>
      <c r="BN22" s="714" t="s">
        <v>455</v>
      </c>
      <c r="BO22" s="714"/>
      <c r="BP22" s="714"/>
      <c r="BQ22" s="714"/>
      <c r="BR22" s="714"/>
      <c r="BS22" s="714"/>
      <c r="BT22" s="714"/>
      <c r="BU22" s="714"/>
      <c r="BV22" s="714"/>
      <c r="BW22" s="690" t="s">
        <v>80</v>
      </c>
      <c r="BX22" s="690"/>
      <c r="BY22" s="690"/>
      <c r="BZ22" s="690"/>
      <c r="CA22" s="690"/>
      <c r="CB22" s="690"/>
      <c r="CC22" s="690"/>
      <c r="CD22" s="690"/>
      <c r="CE22" s="690"/>
      <c r="CF22" s="690"/>
    </row>
    <row r="23" spans="2:84" ht="13.5" customHeight="1">
      <c r="B23" s="561"/>
      <c r="C23" s="658"/>
      <c r="D23" s="658"/>
      <c r="E23" s="658"/>
      <c r="F23" s="658"/>
      <c r="G23" s="658"/>
      <c r="H23" s="579"/>
      <c r="I23" s="646"/>
      <c r="J23" s="646"/>
      <c r="K23" s="646"/>
      <c r="L23" s="646"/>
      <c r="M23" s="646"/>
      <c r="N23" s="646"/>
      <c r="O23" s="646"/>
      <c r="P23" s="646"/>
      <c r="Q23" s="646"/>
      <c r="R23" s="646"/>
      <c r="S23" s="646"/>
      <c r="T23" s="646"/>
      <c r="U23" s="646"/>
      <c r="V23" s="646"/>
      <c r="W23" s="676"/>
      <c r="X23" s="658"/>
      <c r="Y23" s="658"/>
      <c r="Z23" s="658"/>
      <c r="AA23" s="658"/>
      <c r="AB23" s="658"/>
      <c r="AC23" s="685"/>
      <c r="AD23" s="687"/>
      <c r="AE23" s="687"/>
      <c r="AF23" s="687"/>
      <c r="AG23" s="687"/>
      <c r="AH23" s="687"/>
      <c r="AI23" s="687"/>
      <c r="AJ23" s="687"/>
      <c r="AK23" s="687"/>
      <c r="AL23" s="687"/>
      <c r="AM23" s="687"/>
      <c r="AN23" s="687"/>
      <c r="AO23" s="687"/>
      <c r="AP23" s="687"/>
      <c r="AQ23" s="696"/>
      <c r="AR23" s="562"/>
      <c r="AS23" s="655"/>
      <c r="AT23" s="655"/>
      <c r="AU23" s="655"/>
      <c r="AV23" s="655"/>
      <c r="AW23" s="655"/>
      <c r="AX23" s="580"/>
      <c r="AY23" s="582"/>
      <c r="AZ23" s="582"/>
      <c r="BA23" s="582"/>
      <c r="BB23" s="582"/>
      <c r="BC23" s="582"/>
      <c r="BD23" s="582"/>
      <c r="BE23" s="582"/>
      <c r="BF23" s="608"/>
      <c r="BG23" s="608"/>
      <c r="BH23" s="608"/>
      <c r="BI23" s="708" t="s">
        <v>1461</v>
      </c>
      <c r="BJ23" s="708"/>
      <c r="BK23" s="708"/>
      <c r="BL23" s="708"/>
      <c r="BM23" s="708"/>
      <c r="BN23" s="714"/>
      <c r="BO23" s="714"/>
      <c r="BP23" s="714"/>
      <c r="BQ23" s="714"/>
      <c r="BR23" s="714"/>
      <c r="BS23" s="714"/>
      <c r="BT23" s="714"/>
      <c r="BU23" s="714"/>
      <c r="BV23" s="714"/>
      <c r="BW23" s="690"/>
      <c r="BX23" s="690"/>
      <c r="BY23" s="690"/>
      <c r="BZ23" s="690"/>
      <c r="CA23" s="690"/>
      <c r="CB23" s="690"/>
      <c r="CC23" s="690"/>
      <c r="CD23" s="690"/>
      <c r="CE23" s="690"/>
      <c r="CF23" s="690"/>
    </row>
    <row r="24" spans="2:84" ht="13.5" customHeight="1">
      <c r="B24" s="562"/>
      <c r="C24" s="658"/>
      <c r="D24" s="658"/>
      <c r="E24" s="658"/>
      <c r="F24" s="658"/>
      <c r="G24" s="658"/>
      <c r="H24" s="580"/>
      <c r="I24" s="646"/>
      <c r="J24" s="646"/>
      <c r="K24" s="646"/>
      <c r="L24" s="646"/>
      <c r="M24" s="646"/>
      <c r="N24" s="646"/>
      <c r="O24" s="646"/>
      <c r="P24" s="646"/>
      <c r="Q24" s="646"/>
      <c r="R24" s="646"/>
      <c r="S24" s="646"/>
      <c r="T24" s="646"/>
      <c r="U24" s="646"/>
      <c r="V24" s="646"/>
      <c r="W24" s="677"/>
      <c r="X24" s="658"/>
      <c r="Y24" s="658"/>
      <c r="Z24" s="658"/>
      <c r="AA24" s="658"/>
      <c r="AB24" s="658"/>
      <c r="AC24" s="686"/>
      <c r="AD24" s="687"/>
      <c r="AE24" s="687"/>
      <c r="AF24" s="687"/>
      <c r="AG24" s="687"/>
      <c r="AH24" s="687"/>
      <c r="AI24" s="687"/>
      <c r="AJ24" s="687"/>
      <c r="AK24" s="687"/>
      <c r="AL24" s="687"/>
      <c r="AM24" s="687"/>
      <c r="AN24" s="687"/>
      <c r="AO24" s="687"/>
      <c r="AP24" s="687"/>
      <c r="AQ24" s="696"/>
      <c r="AR24" s="560"/>
      <c r="AS24" s="560"/>
      <c r="AT24" s="560"/>
      <c r="AU24" s="560"/>
      <c r="AV24" s="560"/>
      <c r="AW24" s="560"/>
      <c r="AX24" s="560"/>
      <c r="AY24" s="560"/>
      <c r="AZ24" s="560"/>
      <c r="BA24" s="560"/>
      <c r="BB24" s="560"/>
      <c r="BC24" s="560"/>
      <c r="BD24" s="560"/>
      <c r="BE24" s="560"/>
      <c r="BF24" s="560"/>
      <c r="BG24" s="560"/>
      <c r="BH24" s="560"/>
      <c r="BI24" s="560"/>
      <c r="BJ24" s="560"/>
      <c r="BK24" s="560"/>
      <c r="BL24" s="560"/>
      <c r="BM24" s="560"/>
      <c r="BN24" s="560"/>
      <c r="BO24" s="560"/>
      <c r="BP24" s="560"/>
      <c r="BQ24" s="560"/>
      <c r="BR24" s="560"/>
      <c r="BS24" s="560"/>
      <c r="BT24" s="560"/>
      <c r="BU24" s="560"/>
      <c r="BV24" s="560"/>
      <c r="BW24" s="560"/>
      <c r="BX24" s="560"/>
      <c r="BY24" s="560"/>
      <c r="BZ24" s="560"/>
      <c r="CA24" s="560"/>
      <c r="CB24" s="560"/>
      <c r="CC24" s="560"/>
      <c r="CD24" s="560"/>
      <c r="CE24" s="560"/>
      <c r="CF24" s="560"/>
    </row>
    <row r="25" spans="2:84" ht="13.5" customHeight="1">
      <c r="B25" s="560"/>
      <c r="C25" s="560"/>
      <c r="D25" s="560"/>
      <c r="E25" s="560"/>
      <c r="F25" s="560"/>
      <c r="G25" s="560"/>
      <c r="H25" s="560"/>
      <c r="I25" s="560"/>
      <c r="J25" s="560"/>
      <c r="K25" s="560"/>
      <c r="L25" s="560"/>
      <c r="M25" s="560"/>
      <c r="N25" s="560"/>
      <c r="O25" s="560"/>
      <c r="P25" s="560"/>
      <c r="Q25" s="560"/>
      <c r="R25" s="560"/>
      <c r="S25" s="560"/>
      <c r="T25" s="560"/>
      <c r="U25" s="560"/>
      <c r="V25" s="560"/>
      <c r="W25" s="560"/>
      <c r="X25" s="560"/>
      <c r="Y25" s="560"/>
      <c r="Z25" s="560"/>
      <c r="AA25" s="560"/>
      <c r="AB25" s="560"/>
      <c r="AC25" s="560"/>
      <c r="AD25" s="560"/>
      <c r="AE25" s="560"/>
      <c r="AF25" s="560"/>
      <c r="AG25" s="560"/>
      <c r="AH25" s="560"/>
      <c r="AI25" s="560"/>
      <c r="AJ25" s="560"/>
      <c r="AK25" s="560"/>
      <c r="AL25" s="560"/>
      <c r="AM25" s="560"/>
      <c r="AN25" s="560"/>
      <c r="AO25" s="560"/>
      <c r="AP25" s="560"/>
      <c r="AQ25" s="696"/>
      <c r="AR25" s="559"/>
      <c r="AS25" s="659" t="s">
        <v>1149</v>
      </c>
      <c r="AT25" s="659"/>
      <c r="AU25" s="659"/>
      <c r="AV25" s="659"/>
      <c r="AW25" s="659"/>
      <c r="AX25" s="578"/>
      <c r="AY25" s="590" t="s">
        <v>211</v>
      </c>
      <c r="AZ25" s="599" t="s">
        <v>1226</v>
      </c>
      <c r="BA25" s="599"/>
      <c r="BB25" s="599"/>
      <c r="BC25" s="599"/>
      <c r="BD25" s="602"/>
      <c r="BE25" s="570" t="s">
        <v>580</v>
      </c>
      <c r="BF25" s="570"/>
      <c r="BG25" s="570"/>
      <c r="BH25" s="570"/>
      <c r="BI25" s="570"/>
      <c r="BJ25" s="570"/>
      <c r="BK25" s="570"/>
      <c r="BL25" s="570"/>
      <c r="BM25" s="570"/>
      <c r="BN25" s="570"/>
      <c r="BO25" s="564" t="s">
        <v>852</v>
      </c>
      <c r="BP25" s="564"/>
      <c r="BQ25" s="564"/>
      <c r="BR25" s="564"/>
      <c r="BS25" s="564"/>
      <c r="BT25" s="564"/>
      <c r="BU25" s="564"/>
      <c r="BV25" s="564"/>
      <c r="BW25" s="564"/>
      <c r="BX25" s="617" t="s">
        <v>41</v>
      </c>
      <c r="BY25" s="617"/>
      <c r="BZ25" s="617"/>
      <c r="CA25" s="617"/>
      <c r="CB25" s="617"/>
      <c r="CC25" s="617"/>
      <c r="CD25" s="617"/>
      <c r="CE25" s="617"/>
      <c r="CF25" s="617"/>
    </row>
    <row r="26" spans="2:84" ht="13.5" customHeight="1">
      <c r="B26" s="559"/>
      <c r="C26" s="655" t="s">
        <v>1193</v>
      </c>
      <c r="D26" s="655"/>
      <c r="E26" s="655"/>
      <c r="F26" s="655"/>
      <c r="G26" s="655"/>
      <c r="H26" s="578"/>
      <c r="I26" s="588" t="s">
        <v>211</v>
      </c>
      <c r="J26" s="569" t="s">
        <v>720</v>
      </c>
      <c r="K26" s="569"/>
      <c r="L26" s="569"/>
      <c r="M26" s="569"/>
      <c r="N26" s="602"/>
      <c r="O26" s="581" t="s">
        <v>1455</v>
      </c>
      <c r="P26" s="581"/>
      <c r="Q26" s="581"/>
      <c r="R26" s="581"/>
      <c r="S26" s="581"/>
      <c r="T26" s="581"/>
      <c r="U26" s="581"/>
      <c r="V26" s="581"/>
      <c r="W26" s="581"/>
      <c r="X26" s="581"/>
      <c r="Y26" s="581"/>
      <c r="Z26" s="581"/>
      <c r="AA26" s="581"/>
      <c r="AB26" s="581"/>
      <c r="AC26" s="581"/>
      <c r="AD26" s="581" t="s">
        <v>1465</v>
      </c>
      <c r="AE26" s="581"/>
      <c r="AF26" s="581"/>
      <c r="AG26" s="581"/>
      <c r="AH26" s="581"/>
      <c r="AI26" s="581"/>
      <c r="AJ26" s="581"/>
      <c r="AK26" s="581"/>
      <c r="AL26" s="581"/>
      <c r="AM26" s="581"/>
      <c r="AN26" s="581"/>
      <c r="AO26" s="581"/>
      <c r="AP26" s="581"/>
      <c r="AQ26" s="574"/>
      <c r="AR26" s="561"/>
      <c r="AS26" s="659"/>
      <c r="AT26" s="659"/>
      <c r="AU26" s="659"/>
      <c r="AV26" s="659"/>
      <c r="AW26" s="659"/>
      <c r="AX26" s="579"/>
      <c r="AY26" s="591"/>
      <c r="AZ26" s="599"/>
      <c r="BA26" s="599"/>
      <c r="BB26" s="599"/>
      <c r="BC26" s="599"/>
      <c r="BD26" s="604"/>
      <c r="BE26" s="570"/>
      <c r="BF26" s="570"/>
      <c r="BG26" s="570"/>
      <c r="BH26" s="570"/>
      <c r="BI26" s="570"/>
      <c r="BJ26" s="570"/>
      <c r="BK26" s="570"/>
      <c r="BL26" s="570"/>
      <c r="BM26" s="570"/>
      <c r="BN26" s="570"/>
      <c r="BO26" s="564"/>
      <c r="BP26" s="564"/>
      <c r="BQ26" s="564"/>
      <c r="BR26" s="564"/>
      <c r="BS26" s="564"/>
      <c r="BT26" s="564"/>
      <c r="BU26" s="564"/>
      <c r="BV26" s="564"/>
      <c r="BW26" s="564"/>
      <c r="BX26" s="617"/>
      <c r="BY26" s="617"/>
      <c r="BZ26" s="617"/>
      <c r="CA26" s="617"/>
      <c r="CB26" s="617"/>
      <c r="CC26" s="617"/>
      <c r="CD26" s="617"/>
      <c r="CE26" s="617"/>
      <c r="CF26" s="617"/>
    </row>
    <row r="27" spans="2:84" ht="13.5" customHeight="1">
      <c r="B27" s="561"/>
      <c r="C27" s="655"/>
      <c r="D27" s="655"/>
      <c r="E27" s="655"/>
      <c r="F27" s="655"/>
      <c r="G27" s="655"/>
      <c r="H27" s="579"/>
      <c r="I27" s="589"/>
      <c r="J27" s="569"/>
      <c r="K27" s="569"/>
      <c r="L27" s="569"/>
      <c r="M27" s="569"/>
      <c r="N27" s="603"/>
      <c r="O27" s="581"/>
      <c r="P27" s="581"/>
      <c r="Q27" s="581"/>
      <c r="R27" s="581"/>
      <c r="S27" s="581"/>
      <c r="T27" s="581"/>
      <c r="U27" s="581"/>
      <c r="V27" s="581"/>
      <c r="W27" s="581"/>
      <c r="X27" s="581"/>
      <c r="Y27" s="581"/>
      <c r="Z27" s="581"/>
      <c r="AA27" s="581"/>
      <c r="AB27" s="581"/>
      <c r="AC27" s="581"/>
      <c r="AD27" s="581"/>
      <c r="AE27" s="581"/>
      <c r="AF27" s="581"/>
      <c r="AG27" s="581"/>
      <c r="AH27" s="581"/>
      <c r="AI27" s="581"/>
      <c r="AJ27" s="581"/>
      <c r="AK27" s="581"/>
      <c r="AL27" s="581"/>
      <c r="AM27" s="581"/>
      <c r="AN27" s="581"/>
      <c r="AO27" s="581"/>
      <c r="AP27" s="581"/>
      <c r="AQ27" s="591"/>
      <c r="AR27" s="561"/>
      <c r="AS27" s="659"/>
      <c r="AT27" s="659"/>
      <c r="AU27" s="659"/>
      <c r="AV27" s="659"/>
      <c r="AW27" s="659"/>
      <c r="AX27" s="579"/>
      <c r="AY27" s="574"/>
      <c r="AZ27" s="599"/>
      <c r="BA27" s="599"/>
      <c r="BB27" s="599"/>
      <c r="BC27" s="599"/>
      <c r="BD27" s="579"/>
      <c r="BE27" s="674" t="s">
        <v>1456</v>
      </c>
      <c r="BF27" s="674"/>
      <c r="BG27" s="674"/>
      <c r="BH27" s="674"/>
      <c r="BI27" s="674"/>
      <c r="BJ27" s="674"/>
      <c r="BK27" s="674"/>
      <c r="BL27" s="674"/>
      <c r="BM27" s="674"/>
      <c r="BN27" s="674"/>
      <c r="BO27" s="670" t="s">
        <v>1456</v>
      </c>
      <c r="BP27" s="670"/>
      <c r="BQ27" s="670"/>
      <c r="BR27" s="670"/>
      <c r="BS27" s="670"/>
      <c r="BT27" s="670"/>
      <c r="BU27" s="670"/>
      <c r="BV27" s="670"/>
      <c r="BW27" s="670"/>
      <c r="BX27" s="691" t="s">
        <v>1456</v>
      </c>
      <c r="BY27" s="691"/>
      <c r="BZ27" s="691"/>
      <c r="CA27" s="691"/>
      <c r="CB27" s="691"/>
      <c r="CC27" s="691"/>
      <c r="CD27" s="691"/>
      <c r="CE27" s="691"/>
      <c r="CF27" s="691"/>
    </row>
    <row r="28" spans="2:84" ht="13.5" customHeight="1">
      <c r="B28" s="561"/>
      <c r="C28" s="655"/>
      <c r="D28" s="655"/>
      <c r="E28" s="655"/>
      <c r="F28" s="655"/>
      <c r="G28" s="655"/>
      <c r="H28" s="579"/>
      <c r="I28" s="559"/>
      <c r="J28" s="569" t="s">
        <v>1077</v>
      </c>
      <c r="K28" s="569"/>
      <c r="L28" s="569"/>
      <c r="M28" s="569"/>
      <c r="N28" s="578"/>
      <c r="O28" s="669" t="s">
        <v>1474</v>
      </c>
      <c r="P28" s="669"/>
      <c r="Q28" s="669"/>
      <c r="R28" s="669"/>
      <c r="S28" s="669"/>
      <c r="T28" s="669"/>
      <c r="U28" s="669"/>
      <c r="V28" s="669"/>
      <c r="W28" s="669"/>
      <c r="X28" s="669"/>
      <c r="Y28" s="669"/>
      <c r="Z28" s="669"/>
      <c r="AA28" s="669"/>
      <c r="AB28" s="669"/>
      <c r="AC28" s="669"/>
      <c r="AD28" s="688" t="s">
        <v>1477</v>
      </c>
      <c r="AE28" s="688"/>
      <c r="AF28" s="688"/>
      <c r="AG28" s="688"/>
      <c r="AH28" s="688"/>
      <c r="AI28" s="688"/>
      <c r="AJ28" s="688"/>
      <c r="AK28" s="688"/>
      <c r="AL28" s="688"/>
      <c r="AM28" s="688"/>
      <c r="AN28" s="688"/>
      <c r="AO28" s="688"/>
      <c r="AP28" s="688"/>
      <c r="AQ28" s="591"/>
      <c r="AR28" s="561"/>
      <c r="AS28" s="659"/>
      <c r="AT28" s="659"/>
      <c r="AU28" s="659"/>
      <c r="AV28" s="659"/>
      <c r="AW28" s="659"/>
      <c r="AX28" s="579"/>
      <c r="AY28" s="574"/>
      <c r="AZ28" s="599"/>
      <c r="BA28" s="599"/>
      <c r="BB28" s="599"/>
      <c r="BC28" s="599"/>
      <c r="BD28" s="579"/>
      <c r="BE28" s="674"/>
      <c r="BF28" s="674"/>
      <c r="BG28" s="674"/>
      <c r="BH28" s="674"/>
      <c r="BI28" s="674"/>
      <c r="BJ28" s="674"/>
      <c r="BK28" s="674"/>
      <c r="BL28" s="674"/>
      <c r="BM28" s="674"/>
      <c r="BN28" s="674"/>
      <c r="BO28" s="670"/>
      <c r="BP28" s="670"/>
      <c r="BQ28" s="670"/>
      <c r="BR28" s="670"/>
      <c r="BS28" s="670"/>
      <c r="BT28" s="670"/>
      <c r="BU28" s="670"/>
      <c r="BV28" s="670"/>
      <c r="BW28" s="670"/>
      <c r="BX28" s="691"/>
      <c r="BY28" s="691"/>
      <c r="BZ28" s="691"/>
      <c r="CA28" s="691"/>
      <c r="CB28" s="691"/>
      <c r="CC28" s="691"/>
      <c r="CD28" s="691"/>
      <c r="CE28" s="691"/>
      <c r="CF28" s="691"/>
    </row>
    <row r="29" spans="2:84" ht="13.5" customHeight="1">
      <c r="B29" s="561"/>
      <c r="C29" s="655"/>
      <c r="D29" s="655"/>
      <c r="E29" s="655"/>
      <c r="F29" s="655"/>
      <c r="G29" s="655"/>
      <c r="H29" s="579"/>
      <c r="I29" s="562"/>
      <c r="J29" s="569"/>
      <c r="K29" s="569"/>
      <c r="L29" s="569"/>
      <c r="M29" s="569"/>
      <c r="N29" s="580"/>
      <c r="O29" s="669"/>
      <c r="P29" s="669"/>
      <c r="Q29" s="669"/>
      <c r="R29" s="669"/>
      <c r="S29" s="669"/>
      <c r="T29" s="669"/>
      <c r="U29" s="669"/>
      <c r="V29" s="669"/>
      <c r="W29" s="669"/>
      <c r="X29" s="669"/>
      <c r="Y29" s="669"/>
      <c r="Z29" s="669"/>
      <c r="AA29" s="669"/>
      <c r="AB29" s="669"/>
      <c r="AC29" s="669"/>
      <c r="AD29" s="688"/>
      <c r="AE29" s="688"/>
      <c r="AF29" s="688"/>
      <c r="AG29" s="688"/>
      <c r="AH29" s="688"/>
      <c r="AI29" s="688"/>
      <c r="AJ29" s="688"/>
      <c r="AK29" s="688"/>
      <c r="AL29" s="688"/>
      <c r="AM29" s="688"/>
      <c r="AN29" s="688"/>
      <c r="AO29" s="688"/>
      <c r="AP29" s="688"/>
      <c r="AQ29" s="697"/>
      <c r="AR29" s="561"/>
      <c r="AS29" s="659"/>
      <c r="AT29" s="659"/>
      <c r="AU29" s="659"/>
      <c r="AV29" s="659"/>
      <c r="AW29" s="659"/>
      <c r="AX29" s="579"/>
      <c r="AY29" s="564" t="s">
        <v>1451</v>
      </c>
      <c r="AZ29" s="564"/>
      <c r="BA29" s="564"/>
      <c r="BB29" s="564"/>
      <c r="BC29" s="564"/>
      <c r="BD29" s="564"/>
      <c r="BE29" s="622" t="s">
        <v>757</v>
      </c>
      <c r="BF29" s="622"/>
      <c r="BG29" s="622"/>
      <c r="BH29" s="622"/>
      <c r="BI29" s="622"/>
      <c r="BJ29" s="622"/>
      <c r="BK29" s="622"/>
      <c r="BL29" s="581" t="s">
        <v>580</v>
      </c>
      <c r="BM29" s="581"/>
      <c r="BN29" s="581"/>
      <c r="BO29" s="581"/>
      <c r="BP29" s="581"/>
      <c r="BQ29" s="581"/>
      <c r="BR29" s="581"/>
      <c r="BS29" s="581"/>
      <c r="BT29" s="581" t="s">
        <v>852</v>
      </c>
      <c r="BU29" s="581"/>
      <c r="BV29" s="581"/>
      <c r="BW29" s="581"/>
      <c r="BX29" s="581"/>
      <c r="BY29" s="581"/>
      <c r="BZ29" s="581"/>
      <c r="CA29" s="581" t="s">
        <v>41</v>
      </c>
      <c r="CB29" s="581"/>
      <c r="CC29" s="581"/>
      <c r="CD29" s="581"/>
      <c r="CE29" s="581"/>
      <c r="CF29" s="581"/>
    </row>
    <row r="30" spans="2:84" ht="13.5" customHeight="1">
      <c r="B30" s="561"/>
      <c r="C30" s="655"/>
      <c r="D30" s="655"/>
      <c r="E30" s="655"/>
      <c r="F30" s="655"/>
      <c r="G30" s="655"/>
      <c r="H30" s="579"/>
      <c r="I30" s="561"/>
      <c r="J30" s="569" t="s">
        <v>1452</v>
      </c>
      <c r="K30" s="569"/>
      <c r="L30" s="569"/>
      <c r="M30" s="569"/>
      <c r="N30" s="579"/>
      <c r="O30" s="669" t="s">
        <v>1475</v>
      </c>
      <c r="P30" s="669"/>
      <c r="Q30" s="669"/>
      <c r="R30" s="669"/>
      <c r="S30" s="669"/>
      <c r="T30" s="669"/>
      <c r="U30" s="669"/>
      <c r="V30" s="669"/>
      <c r="W30" s="669"/>
      <c r="X30" s="669"/>
      <c r="Y30" s="669"/>
      <c r="Z30" s="669"/>
      <c r="AA30" s="669"/>
      <c r="AB30" s="669"/>
      <c r="AC30" s="669"/>
      <c r="AD30" s="688" t="s">
        <v>1478</v>
      </c>
      <c r="AE30" s="688"/>
      <c r="AF30" s="688"/>
      <c r="AG30" s="688"/>
      <c r="AH30" s="688"/>
      <c r="AI30" s="688"/>
      <c r="AJ30" s="688"/>
      <c r="AK30" s="688"/>
      <c r="AL30" s="688"/>
      <c r="AM30" s="688"/>
      <c r="AN30" s="688"/>
      <c r="AO30" s="688"/>
      <c r="AP30" s="688"/>
      <c r="AQ30" s="697"/>
      <c r="AR30" s="561"/>
      <c r="AS30" s="659"/>
      <c r="AT30" s="659"/>
      <c r="AU30" s="659"/>
      <c r="AV30" s="659"/>
      <c r="AW30" s="659"/>
      <c r="AX30" s="579"/>
      <c r="AY30" s="564"/>
      <c r="AZ30" s="564"/>
      <c r="BA30" s="564"/>
      <c r="BB30" s="564"/>
      <c r="BC30" s="564"/>
      <c r="BD30" s="564"/>
      <c r="BE30" s="622"/>
      <c r="BF30" s="622"/>
      <c r="BG30" s="622"/>
      <c r="BH30" s="622"/>
      <c r="BI30" s="622"/>
      <c r="BJ30" s="622"/>
      <c r="BK30" s="622"/>
      <c r="BL30" s="581"/>
      <c r="BM30" s="581"/>
      <c r="BN30" s="581"/>
      <c r="BO30" s="581"/>
      <c r="BP30" s="581"/>
      <c r="BQ30" s="581"/>
      <c r="BR30" s="581"/>
      <c r="BS30" s="581"/>
      <c r="BT30" s="581"/>
      <c r="BU30" s="581"/>
      <c r="BV30" s="581"/>
      <c r="BW30" s="581"/>
      <c r="BX30" s="581"/>
      <c r="BY30" s="581"/>
      <c r="BZ30" s="581"/>
      <c r="CA30" s="581"/>
      <c r="CB30" s="581"/>
      <c r="CC30" s="581"/>
      <c r="CD30" s="581"/>
      <c r="CE30" s="581"/>
      <c r="CF30" s="581"/>
    </row>
    <row r="31" spans="2:84" ht="13.5" customHeight="1">
      <c r="B31" s="562"/>
      <c r="C31" s="655"/>
      <c r="D31" s="655"/>
      <c r="E31" s="655"/>
      <c r="F31" s="655"/>
      <c r="G31" s="655"/>
      <c r="H31" s="580"/>
      <c r="I31" s="562"/>
      <c r="J31" s="569"/>
      <c r="K31" s="569"/>
      <c r="L31" s="569"/>
      <c r="M31" s="569"/>
      <c r="N31" s="580"/>
      <c r="O31" s="669"/>
      <c r="P31" s="669"/>
      <c r="Q31" s="669"/>
      <c r="R31" s="669"/>
      <c r="S31" s="669"/>
      <c r="T31" s="669"/>
      <c r="U31" s="669"/>
      <c r="V31" s="669"/>
      <c r="W31" s="669"/>
      <c r="X31" s="669"/>
      <c r="Y31" s="669"/>
      <c r="Z31" s="669"/>
      <c r="AA31" s="669"/>
      <c r="AB31" s="669"/>
      <c r="AC31" s="669"/>
      <c r="AD31" s="688"/>
      <c r="AE31" s="688"/>
      <c r="AF31" s="688"/>
      <c r="AG31" s="688"/>
      <c r="AH31" s="688"/>
      <c r="AI31" s="688"/>
      <c r="AJ31" s="688"/>
      <c r="AK31" s="688"/>
      <c r="AL31" s="688"/>
      <c r="AM31" s="688"/>
      <c r="AN31" s="688"/>
      <c r="AO31" s="688"/>
      <c r="AP31" s="688"/>
      <c r="AQ31" s="697"/>
      <c r="AR31" s="561"/>
      <c r="AS31" s="659"/>
      <c r="AT31" s="659"/>
      <c r="AU31" s="659"/>
      <c r="AV31" s="659"/>
      <c r="AW31" s="659"/>
      <c r="AX31" s="579"/>
      <c r="AY31" s="564"/>
      <c r="AZ31" s="564"/>
      <c r="BA31" s="564"/>
      <c r="BB31" s="564"/>
      <c r="BC31" s="564"/>
      <c r="BD31" s="564"/>
      <c r="BE31" s="706" t="s">
        <v>1489</v>
      </c>
      <c r="BF31" s="706"/>
      <c r="BG31" s="706"/>
      <c r="BH31" s="706"/>
      <c r="BI31" s="706"/>
      <c r="BJ31" s="706"/>
      <c r="BK31" s="706"/>
      <c r="BL31" s="709" t="s">
        <v>786</v>
      </c>
      <c r="BM31" s="709"/>
      <c r="BN31" s="709"/>
      <c r="BO31" s="709"/>
      <c r="BP31" s="709"/>
      <c r="BQ31" s="709"/>
      <c r="BR31" s="709"/>
      <c r="BS31" s="709"/>
      <c r="BT31" s="709" t="s">
        <v>786</v>
      </c>
      <c r="BU31" s="709"/>
      <c r="BV31" s="709"/>
      <c r="BW31" s="709"/>
      <c r="BX31" s="709"/>
      <c r="BY31" s="709"/>
      <c r="BZ31" s="709"/>
      <c r="CA31" s="709" t="s">
        <v>1493</v>
      </c>
      <c r="CB31" s="709"/>
      <c r="CC31" s="709"/>
      <c r="CD31" s="709"/>
      <c r="CE31" s="709"/>
      <c r="CF31" s="709"/>
    </row>
    <row r="32" spans="2:84" ht="13.5" customHeight="1">
      <c r="B32" s="560"/>
      <c r="C32" s="560"/>
      <c r="D32" s="560"/>
      <c r="E32" s="560"/>
      <c r="F32" s="560"/>
      <c r="G32" s="560"/>
      <c r="H32" s="560"/>
      <c r="I32" s="560"/>
      <c r="J32" s="560"/>
      <c r="K32" s="560"/>
      <c r="L32" s="560"/>
      <c r="M32" s="560"/>
      <c r="N32" s="560"/>
      <c r="O32" s="560"/>
      <c r="P32" s="560"/>
      <c r="Q32" s="560"/>
      <c r="R32" s="560"/>
      <c r="S32" s="560"/>
      <c r="T32" s="560"/>
      <c r="U32" s="560"/>
      <c r="V32" s="560"/>
      <c r="W32" s="560"/>
      <c r="X32" s="560"/>
      <c r="Y32" s="560"/>
      <c r="Z32" s="560"/>
      <c r="AA32" s="560"/>
      <c r="AB32" s="560"/>
      <c r="AC32" s="560"/>
      <c r="AD32" s="560"/>
      <c r="AE32" s="560"/>
      <c r="AF32" s="560"/>
      <c r="AG32" s="560"/>
      <c r="AH32" s="560"/>
      <c r="AI32" s="560"/>
      <c r="AJ32" s="560"/>
      <c r="AK32" s="560"/>
      <c r="AL32" s="560"/>
      <c r="AM32" s="560"/>
      <c r="AN32" s="560"/>
      <c r="AO32" s="560"/>
      <c r="AP32" s="560"/>
      <c r="AQ32" s="697"/>
      <c r="AR32" s="562"/>
      <c r="AS32" s="659"/>
      <c r="AT32" s="659"/>
      <c r="AU32" s="659"/>
      <c r="AV32" s="659"/>
      <c r="AW32" s="659"/>
      <c r="AX32" s="580"/>
      <c r="AY32" s="564"/>
      <c r="AZ32" s="564"/>
      <c r="BA32" s="564"/>
      <c r="BB32" s="564"/>
      <c r="BC32" s="564"/>
      <c r="BD32" s="564"/>
      <c r="BE32" s="706"/>
      <c r="BF32" s="706"/>
      <c r="BG32" s="706"/>
      <c r="BH32" s="706"/>
      <c r="BI32" s="706"/>
      <c r="BJ32" s="706"/>
      <c r="BK32" s="706"/>
      <c r="BL32" s="709"/>
      <c r="BM32" s="709"/>
      <c r="BN32" s="709"/>
      <c r="BO32" s="709"/>
      <c r="BP32" s="709"/>
      <c r="BQ32" s="709"/>
      <c r="BR32" s="709"/>
      <c r="BS32" s="709"/>
      <c r="BT32" s="709"/>
      <c r="BU32" s="709"/>
      <c r="BV32" s="709"/>
      <c r="BW32" s="709"/>
      <c r="BX32" s="709"/>
      <c r="BY32" s="709"/>
      <c r="BZ32" s="709"/>
      <c r="CA32" s="709"/>
      <c r="CB32" s="709"/>
      <c r="CC32" s="709"/>
      <c r="CD32" s="709"/>
      <c r="CE32" s="709"/>
      <c r="CF32" s="709"/>
    </row>
    <row r="33" spans="2:84" ht="13.5" customHeight="1">
      <c r="B33" s="559"/>
      <c r="C33" s="659" t="s">
        <v>1149</v>
      </c>
      <c r="D33" s="659"/>
      <c r="E33" s="659"/>
      <c r="F33" s="659"/>
      <c r="G33" s="659"/>
      <c r="H33" s="578"/>
      <c r="I33" s="590" t="s">
        <v>211</v>
      </c>
      <c r="J33" s="599" t="s">
        <v>1226</v>
      </c>
      <c r="K33" s="599"/>
      <c r="L33" s="599"/>
      <c r="M33" s="599"/>
      <c r="N33" s="602"/>
      <c r="O33" s="570" t="s">
        <v>580</v>
      </c>
      <c r="P33" s="570"/>
      <c r="Q33" s="570"/>
      <c r="R33" s="570"/>
      <c r="S33" s="570"/>
      <c r="T33" s="570"/>
      <c r="U33" s="570"/>
      <c r="V33" s="570"/>
      <c r="W33" s="570"/>
      <c r="X33" s="570"/>
      <c r="Y33" s="564" t="s">
        <v>852</v>
      </c>
      <c r="Z33" s="564"/>
      <c r="AA33" s="564"/>
      <c r="AB33" s="564"/>
      <c r="AC33" s="564"/>
      <c r="AD33" s="564"/>
      <c r="AE33" s="564"/>
      <c r="AF33" s="564"/>
      <c r="AG33" s="564"/>
      <c r="AH33" s="617" t="s">
        <v>41</v>
      </c>
      <c r="AI33" s="617"/>
      <c r="AJ33" s="617"/>
      <c r="AK33" s="617"/>
      <c r="AL33" s="617"/>
      <c r="AM33" s="617"/>
      <c r="AN33" s="617"/>
      <c r="AO33" s="617"/>
      <c r="AP33" s="617"/>
      <c r="AQ33" s="574"/>
      <c r="AR33" s="574"/>
      <c r="AS33" s="574"/>
      <c r="AT33" s="574"/>
      <c r="AU33" s="574"/>
      <c r="AV33" s="574"/>
      <c r="AW33" s="574"/>
      <c r="AX33" s="574"/>
      <c r="AY33" s="574"/>
      <c r="AZ33" s="574"/>
      <c r="BA33" s="574"/>
      <c r="BB33" s="574"/>
      <c r="BC33" s="574"/>
      <c r="BD33" s="574"/>
      <c r="BE33" s="574"/>
      <c r="BF33" s="574"/>
      <c r="BG33" s="574"/>
      <c r="BH33" s="574"/>
      <c r="BI33" s="574"/>
      <c r="BJ33" s="574"/>
      <c r="BK33" s="574"/>
      <c r="BL33" s="574"/>
      <c r="BM33" s="574"/>
      <c r="BN33" s="574"/>
      <c r="BO33" s="574"/>
      <c r="BP33" s="574"/>
      <c r="BQ33" s="574"/>
      <c r="BR33" s="574"/>
      <c r="BS33" s="574"/>
      <c r="BT33" s="574"/>
      <c r="BU33" s="574"/>
      <c r="BV33" s="574"/>
      <c r="BW33" s="574"/>
      <c r="BX33" s="574"/>
      <c r="BY33" s="574"/>
      <c r="BZ33" s="574"/>
      <c r="CA33" s="574"/>
      <c r="CB33" s="574"/>
      <c r="CC33" s="574"/>
      <c r="CD33" s="574"/>
      <c r="CE33" s="574"/>
      <c r="CF33" s="574"/>
    </row>
    <row r="34" spans="2:84" ht="13.5" customHeight="1">
      <c r="B34" s="561"/>
      <c r="C34" s="659"/>
      <c r="D34" s="659"/>
      <c r="E34" s="659"/>
      <c r="F34" s="659"/>
      <c r="G34" s="659"/>
      <c r="H34" s="579"/>
      <c r="I34" s="591"/>
      <c r="J34" s="599"/>
      <c r="K34" s="599"/>
      <c r="L34" s="599"/>
      <c r="M34" s="599"/>
      <c r="N34" s="604"/>
      <c r="O34" s="570"/>
      <c r="P34" s="570"/>
      <c r="Q34" s="570"/>
      <c r="R34" s="570"/>
      <c r="S34" s="570"/>
      <c r="T34" s="570"/>
      <c r="U34" s="570"/>
      <c r="V34" s="570"/>
      <c r="W34" s="570"/>
      <c r="X34" s="570"/>
      <c r="Y34" s="564"/>
      <c r="Z34" s="564"/>
      <c r="AA34" s="564"/>
      <c r="AB34" s="564"/>
      <c r="AC34" s="564"/>
      <c r="AD34" s="564"/>
      <c r="AE34" s="564"/>
      <c r="AF34" s="564"/>
      <c r="AG34" s="564"/>
      <c r="AH34" s="617"/>
      <c r="AI34" s="617"/>
      <c r="AJ34" s="617"/>
      <c r="AK34" s="617"/>
      <c r="AL34" s="617"/>
      <c r="AM34" s="617"/>
      <c r="AN34" s="617"/>
      <c r="AO34" s="617"/>
      <c r="AP34" s="617"/>
      <c r="AQ34" s="574"/>
      <c r="AR34" s="699" t="s">
        <v>141</v>
      </c>
      <c r="AS34" s="699"/>
      <c r="AT34" s="699"/>
      <c r="AU34" s="699"/>
      <c r="AV34" s="699"/>
      <c r="AW34" s="699"/>
      <c r="AX34" s="699"/>
      <c r="AY34" s="699"/>
      <c r="AZ34" s="699"/>
      <c r="BA34" s="704" t="s">
        <v>1171</v>
      </c>
      <c r="BB34" s="704"/>
      <c r="BC34" s="704"/>
      <c r="BD34" s="704"/>
      <c r="BE34" s="704"/>
      <c r="BF34" s="704"/>
      <c r="BG34" s="704"/>
      <c r="BH34" s="704"/>
      <c r="BI34" s="704"/>
      <c r="BJ34" s="704"/>
      <c r="BK34" s="704"/>
      <c r="BL34" s="560"/>
      <c r="BM34" s="633" t="s">
        <v>1469</v>
      </c>
      <c r="BN34" s="633"/>
      <c r="BO34" s="633"/>
      <c r="BP34" s="633"/>
      <c r="BQ34" s="633"/>
      <c r="BR34" s="633"/>
      <c r="BS34" s="633"/>
      <c r="BT34" s="633"/>
      <c r="BU34" s="633"/>
      <c r="BV34" s="633" t="s">
        <v>1171</v>
      </c>
      <c r="BW34" s="633"/>
      <c r="BX34" s="633"/>
      <c r="BY34" s="633"/>
      <c r="BZ34" s="633"/>
      <c r="CA34" s="633"/>
      <c r="CB34" s="633"/>
      <c r="CC34" s="633"/>
      <c r="CD34" s="633"/>
      <c r="CE34" s="633"/>
      <c r="CF34" s="633"/>
    </row>
    <row r="35" spans="2:84" ht="13.5" customHeight="1">
      <c r="B35" s="561"/>
      <c r="C35" s="659"/>
      <c r="D35" s="659"/>
      <c r="E35" s="659"/>
      <c r="F35" s="659"/>
      <c r="G35" s="659"/>
      <c r="H35" s="579"/>
      <c r="I35" s="574"/>
      <c r="J35" s="599"/>
      <c r="K35" s="599"/>
      <c r="L35" s="599"/>
      <c r="M35" s="599"/>
      <c r="N35" s="579"/>
      <c r="O35" s="674" t="s">
        <v>1456</v>
      </c>
      <c r="P35" s="674"/>
      <c r="Q35" s="674"/>
      <c r="R35" s="674"/>
      <c r="S35" s="674"/>
      <c r="T35" s="674"/>
      <c r="U35" s="674"/>
      <c r="V35" s="674"/>
      <c r="W35" s="674"/>
      <c r="X35" s="674"/>
      <c r="Y35" s="670" t="s">
        <v>1456</v>
      </c>
      <c r="Z35" s="670"/>
      <c r="AA35" s="670"/>
      <c r="AB35" s="670"/>
      <c r="AC35" s="670"/>
      <c r="AD35" s="670"/>
      <c r="AE35" s="670"/>
      <c r="AF35" s="670"/>
      <c r="AG35" s="670"/>
      <c r="AH35" s="691" t="s">
        <v>1456</v>
      </c>
      <c r="AI35" s="691"/>
      <c r="AJ35" s="691"/>
      <c r="AK35" s="691"/>
      <c r="AL35" s="691"/>
      <c r="AM35" s="691"/>
      <c r="AN35" s="691"/>
      <c r="AO35" s="691"/>
      <c r="AP35" s="691"/>
      <c r="AQ35" s="574"/>
      <c r="AR35" s="699"/>
      <c r="AS35" s="699"/>
      <c r="AT35" s="699"/>
      <c r="AU35" s="699"/>
      <c r="AV35" s="699"/>
      <c r="AW35" s="699"/>
      <c r="AX35" s="699"/>
      <c r="AY35" s="699"/>
      <c r="AZ35" s="699"/>
      <c r="BA35" s="704"/>
      <c r="BB35" s="704"/>
      <c r="BC35" s="704"/>
      <c r="BD35" s="704"/>
      <c r="BE35" s="704"/>
      <c r="BF35" s="704"/>
      <c r="BG35" s="704"/>
      <c r="BH35" s="704"/>
      <c r="BI35" s="704"/>
      <c r="BJ35" s="704"/>
      <c r="BK35" s="704"/>
      <c r="BL35" s="560"/>
      <c r="BM35" s="633"/>
      <c r="BN35" s="633"/>
      <c r="BO35" s="633"/>
      <c r="BP35" s="633"/>
      <c r="BQ35" s="633"/>
      <c r="BR35" s="633"/>
      <c r="BS35" s="633"/>
      <c r="BT35" s="633"/>
      <c r="BU35" s="633"/>
      <c r="BV35" s="633"/>
      <c r="BW35" s="633"/>
      <c r="BX35" s="633"/>
      <c r="BY35" s="633"/>
      <c r="BZ35" s="633"/>
      <c r="CA35" s="633"/>
      <c r="CB35" s="633"/>
      <c r="CC35" s="633"/>
      <c r="CD35" s="633"/>
      <c r="CE35" s="633"/>
      <c r="CF35" s="633"/>
    </row>
    <row r="36" spans="2:84" ht="13.5" customHeight="1">
      <c r="B36" s="561"/>
      <c r="C36" s="659"/>
      <c r="D36" s="659"/>
      <c r="E36" s="659"/>
      <c r="F36" s="659"/>
      <c r="G36" s="659"/>
      <c r="H36" s="579"/>
      <c r="I36" s="574"/>
      <c r="J36" s="599"/>
      <c r="K36" s="599"/>
      <c r="L36" s="599"/>
      <c r="M36" s="599"/>
      <c r="N36" s="579"/>
      <c r="O36" s="674"/>
      <c r="P36" s="674"/>
      <c r="Q36" s="674"/>
      <c r="R36" s="674"/>
      <c r="S36" s="674"/>
      <c r="T36" s="674"/>
      <c r="U36" s="674"/>
      <c r="V36" s="674"/>
      <c r="W36" s="674"/>
      <c r="X36" s="674"/>
      <c r="Y36" s="670"/>
      <c r="Z36" s="670"/>
      <c r="AA36" s="670"/>
      <c r="AB36" s="670"/>
      <c r="AC36" s="670"/>
      <c r="AD36" s="670"/>
      <c r="AE36" s="670"/>
      <c r="AF36" s="670"/>
      <c r="AG36" s="670"/>
      <c r="AH36" s="691"/>
      <c r="AI36" s="691"/>
      <c r="AJ36" s="691"/>
      <c r="AK36" s="691"/>
      <c r="AL36" s="691"/>
      <c r="AM36" s="691"/>
      <c r="AN36" s="691"/>
      <c r="AO36" s="691"/>
      <c r="AP36" s="691"/>
      <c r="AQ36" s="574"/>
      <c r="AR36" s="561"/>
      <c r="AS36" s="574"/>
      <c r="AT36" s="701" t="s">
        <v>479</v>
      </c>
      <c r="AU36" s="701"/>
      <c r="AV36" s="701"/>
      <c r="AW36" s="701"/>
      <c r="AX36" s="701"/>
      <c r="AY36" s="701"/>
      <c r="AZ36" s="701"/>
      <c r="BA36" s="704" t="s">
        <v>1479</v>
      </c>
      <c r="BB36" s="704"/>
      <c r="BC36" s="704"/>
      <c r="BD36" s="704"/>
      <c r="BE36" s="704"/>
      <c r="BF36" s="704"/>
      <c r="BG36" s="704"/>
      <c r="BH36" s="704"/>
      <c r="BI36" s="704"/>
      <c r="BJ36" s="704"/>
      <c r="BK36" s="704"/>
      <c r="BL36" s="560"/>
      <c r="BM36" s="633" t="s">
        <v>1463</v>
      </c>
      <c r="BN36" s="633"/>
      <c r="BO36" s="633"/>
      <c r="BP36" s="633"/>
      <c r="BQ36" s="633"/>
      <c r="BR36" s="633"/>
      <c r="BS36" s="633"/>
      <c r="BT36" s="633"/>
      <c r="BU36" s="633"/>
      <c r="BV36" s="633" t="s">
        <v>1171</v>
      </c>
      <c r="BW36" s="633"/>
      <c r="BX36" s="633"/>
      <c r="BY36" s="633"/>
      <c r="BZ36" s="633"/>
      <c r="CA36" s="633"/>
      <c r="CB36" s="633"/>
      <c r="CC36" s="633"/>
      <c r="CD36" s="633"/>
      <c r="CE36" s="633"/>
      <c r="CF36" s="633"/>
    </row>
    <row r="37" spans="2:84" ht="13.5" customHeight="1">
      <c r="B37" s="561"/>
      <c r="C37" s="659"/>
      <c r="D37" s="659"/>
      <c r="E37" s="659"/>
      <c r="F37" s="659"/>
      <c r="G37" s="659"/>
      <c r="H37" s="579"/>
      <c r="I37" s="564" t="s">
        <v>1451</v>
      </c>
      <c r="J37" s="564"/>
      <c r="K37" s="564"/>
      <c r="L37" s="564"/>
      <c r="M37" s="564"/>
      <c r="N37" s="564"/>
      <c r="O37" s="606" t="s">
        <v>720</v>
      </c>
      <c r="P37" s="606"/>
      <c r="Q37" s="606"/>
      <c r="R37" s="606"/>
      <c r="S37" s="581" t="s">
        <v>757</v>
      </c>
      <c r="T37" s="581"/>
      <c r="U37" s="581"/>
      <c r="V37" s="581"/>
      <c r="W37" s="581"/>
      <c r="X37" s="581"/>
      <c r="Y37" s="581"/>
      <c r="Z37" s="622" t="s">
        <v>580</v>
      </c>
      <c r="AA37" s="622"/>
      <c r="AB37" s="622"/>
      <c r="AC37" s="622"/>
      <c r="AD37" s="622"/>
      <c r="AE37" s="622"/>
      <c r="AF37" s="581" t="s">
        <v>852</v>
      </c>
      <c r="AG37" s="581"/>
      <c r="AH37" s="581"/>
      <c r="AI37" s="581"/>
      <c r="AJ37" s="581"/>
      <c r="AK37" s="581"/>
      <c r="AL37" s="606" t="s">
        <v>41</v>
      </c>
      <c r="AM37" s="606"/>
      <c r="AN37" s="606"/>
      <c r="AO37" s="606"/>
      <c r="AP37" s="606"/>
      <c r="AQ37" s="574"/>
      <c r="AR37" s="561"/>
      <c r="AS37" s="574"/>
      <c r="AT37" s="701"/>
      <c r="AU37" s="701"/>
      <c r="AV37" s="701"/>
      <c r="AW37" s="701"/>
      <c r="AX37" s="701"/>
      <c r="AY37" s="701"/>
      <c r="AZ37" s="701"/>
      <c r="BA37" s="704"/>
      <c r="BB37" s="704"/>
      <c r="BC37" s="704"/>
      <c r="BD37" s="704"/>
      <c r="BE37" s="704"/>
      <c r="BF37" s="704"/>
      <c r="BG37" s="704"/>
      <c r="BH37" s="704"/>
      <c r="BI37" s="704"/>
      <c r="BJ37" s="704"/>
      <c r="BK37" s="704"/>
      <c r="BL37" s="560"/>
      <c r="BM37" s="633"/>
      <c r="BN37" s="633"/>
      <c r="BO37" s="633"/>
      <c r="BP37" s="633"/>
      <c r="BQ37" s="633"/>
      <c r="BR37" s="633"/>
      <c r="BS37" s="633"/>
      <c r="BT37" s="633"/>
      <c r="BU37" s="633"/>
      <c r="BV37" s="633"/>
      <c r="BW37" s="633"/>
      <c r="BX37" s="633"/>
      <c r="BY37" s="633"/>
      <c r="BZ37" s="633"/>
      <c r="CA37" s="633"/>
      <c r="CB37" s="633"/>
      <c r="CC37" s="633"/>
      <c r="CD37" s="633"/>
      <c r="CE37" s="633"/>
      <c r="CF37" s="633"/>
    </row>
    <row r="38" spans="2:84" ht="13.5" customHeight="1">
      <c r="B38" s="561"/>
      <c r="C38" s="659"/>
      <c r="D38" s="659"/>
      <c r="E38" s="659"/>
      <c r="F38" s="659"/>
      <c r="G38" s="659"/>
      <c r="H38" s="579"/>
      <c r="I38" s="564"/>
      <c r="J38" s="564"/>
      <c r="K38" s="564"/>
      <c r="L38" s="564"/>
      <c r="M38" s="564"/>
      <c r="N38" s="564"/>
      <c r="O38" s="606"/>
      <c r="P38" s="606"/>
      <c r="Q38" s="606"/>
      <c r="R38" s="606"/>
      <c r="S38" s="581"/>
      <c r="T38" s="581"/>
      <c r="U38" s="581"/>
      <c r="V38" s="581"/>
      <c r="W38" s="581"/>
      <c r="X38" s="581"/>
      <c r="Y38" s="581"/>
      <c r="Z38" s="622"/>
      <c r="AA38" s="622"/>
      <c r="AB38" s="622"/>
      <c r="AC38" s="622"/>
      <c r="AD38" s="622"/>
      <c r="AE38" s="622"/>
      <c r="AF38" s="581"/>
      <c r="AG38" s="581"/>
      <c r="AH38" s="581"/>
      <c r="AI38" s="581"/>
      <c r="AJ38" s="581"/>
      <c r="AK38" s="581"/>
      <c r="AL38" s="606"/>
      <c r="AM38" s="606"/>
      <c r="AN38" s="606"/>
      <c r="AO38" s="606"/>
      <c r="AP38" s="606"/>
      <c r="AQ38" s="574"/>
      <c r="AR38" s="699" t="s">
        <v>331</v>
      </c>
      <c r="AS38" s="699"/>
      <c r="AT38" s="699"/>
      <c r="AU38" s="699"/>
      <c r="AV38" s="699"/>
      <c r="AW38" s="699"/>
      <c r="AX38" s="699"/>
      <c r="AY38" s="699"/>
      <c r="AZ38" s="699"/>
      <c r="BA38" s="646" t="s">
        <v>1299</v>
      </c>
      <c r="BB38" s="646"/>
      <c r="BC38" s="646"/>
      <c r="BD38" s="672" t="s">
        <v>1171</v>
      </c>
      <c r="BE38" s="672"/>
      <c r="BF38" s="672"/>
      <c r="BG38" s="672"/>
      <c r="BH38" s="672"/>
      <c r="BI38" s="672"/>
      <c r="BJ38" s="672"/>
      <c r="BK38" s="672"/>
      <c r="BL38" s="560"/>
      <c r="BM38" s="633" t="s">
        <v>1471</v>
      </c>
      <c r="BN38" s="633"/>
      <c r="BO38" s="633"/>
      <c r="BP38" s="633"/>
      <c r="BQ38" s="633"/>
      <c r="BR38" s="633"/>
      <c r="BS38" s="633"/>
      <c r="BT38" s="633"/>
      <c r="BU38" s="633"/>
      <c r="BV38" s="633" t="s">
        <v>1171</v>
      </c>
      <c r="BW38" s="633"/>
      <c r="BX38" s="633"/>
      <c r="BY38" s="633"/>
      <c r="BZ38" s="633"/>
      <c r="CA38" s="633"/>
      <c r="CB38" s="633"/>
      <c r="CC38" s="633"/>
      <c r="CD38" s="633"/>
      <c r="CE38" s="633"/>
      <c r="CF38" s="633"/>
    </row>
    <row r="39" spans="2:84" ht="13.5" customHeight="1">
      <c r="B39" s="561"/>
      <c r="C39" s="659"/>
      <c r="D39" s="659"/>
      <c r="E39" s="659"/>
      <c r="F39" s="659"/>
      <c r="G39" s="659"/>
      <c r="H39" s="579"/>
      <c r="I39" s="564"/>
      <c r="J39" s="564"/>
      <c r="K39" s="564"/>
      <c r="L39" s="564"/>
      <c r="M39" s="564"/>
      <c r="N39" s="564"/>
      <c r="O39" s="607" t="s">
        <v>1077</v>
      </c>
      <c r="P39" s="607"/>
      <c r="Q39" s="607"/>
      <c r="R39" s="607"/>
      <c r="S39" s="669" t="s">
        <v>1474</v>
      </c>
      <c r="T39" s="669"/>
      <c r="U39" s="669"/>
      <c r="V39" s="669"/>
      <c r="W39" s="669"/>
      <c r="X39" s="669"/>
      <c r="Y39" s="669"/>
      <c r="Z39" s="683" t="s">
        <v>1113</v>
      </c>
      <c r="AA39" s="683"/>
      <c r="AB39" s="683"/>
      <c r="AC39" s="683"/>
      <c r="AD39" s="683"/>
      <c r="AE39" s="683"/>
      <c r="AF39" s="683" t="s">
        <v>1113</v>
      </c>
      <c r="AG39" s="683"/>
      <c r="AH39" s="683"/>
      <c r="AI39" s="683"/>
      <c r="AJ39" s="683"/>
      <c r="AK39" s="683"/>
      <c r="AL39" s="693" t="s">
        <v>1485</v>
      </c>
      <c r="AM39" s="693"/>
      <c r="AN39" s="693"/>
      <c r="AO39" s="693"/>
      <c r="AP39" s="693"/>
      <c r="AQ39" s="574"/>
      <c r="AR39" s="699"/>
      <c r="AS39" s="699"/>
      <c r="AT39" s="699"/>
      <c r="AU39" s="699"/>
      <c r="AV39" s="699"/>
      <c r="AW39" s="699"/>
      <c r="AX39" s="699"/>
      <c r="AY39" s="699"/>
      <c r="AZ39" s="699"/>
      <c r="BA39" s="646"/>
      <c r="BB39" s="646"/>
      <c r="BC39" s="646"/>
      <c r="BD39" s="672"/>
      <c r="BE39" s="672"/>
      <c r="BF39" s="672"/>
      <c r="BG39" s="672"/>
      <c r="BH39" s="672"/>
      <c r="BI39" s="672"/>
      <c r="BJ39" s="672"/>
      <c r="BK39" s="672"/>
      <c r="BL39" s="560"/>
      <c r="BM39" s="633"/>
      <c r="BN39" s="633"/>
      <c r="BO39" s="633"/>
      <c r="BP39" s="633"/>
      <c r="BQ39" s="633"/>
      <c r="BR39" s="633"/>
      <c r="BS39" s="633"/>
      <c r="BT39" s="633"/>
      <c r="BU39" s="633"/>
      <c r="BV39" s="633"/>
      <c r="BW39" s="633"/>
      <c r="BX39" s="633"/>
      <c r="BY39" s="633"/>
      <c r="BZ39" s="633"/>
      <c r="CA39" s="633"/>
      <c r="CB39" s="633"/>
      <c r="CC39" s="633"/>
      <c r="CD39" s="633"/>
      <c r="CE39" s="633"/>
      <c r="CF39" s="633"/>
    </row>
    <row r="40" spans="2:84" ht="13.5" customHeight="1">
      <c r="B40" s="561"/>
      <c r="C40" s="659"/>
      <c r="D40" s="659"/>
      <c r="E40" s="659"/>
      <c r="F40" s="659"/>
      <c r="G40" s="659"/>
      <c r="H40" s="579"/>
      <c r="I40" s="564"/>
      <c r="J40" s="564"/>
      <c r="K40" s="564"/>
      <c r="L40" s="564"/>
      <c r="M40" s="564"/>
      <c r="N40" s="564"/>
      <c r="O40" s="607"/>
      <c r="P40" s="607"/>
      <c r="Q40" s="607"/>
      <c r="R40" s="607"/>
      <c r="S40" s="669"/>
      <c r="T40" s="669"/>
      <c r="U40" s="669"/>
      <c r="V40" s="669"/>
      <c r="W40" s="669"/>
      <c r="X40" s="669"/>
      <c r="Y40" s="669"/>
      <c r="Z40" s="683"/>
      <c r="AA40" s="683"/>
      <c r="AB40" s="683"/>
      <c r="AC40" s="683"/>
      <c r="AD40" s="683"/>
      <c r="AE40" s="683"/>
      <c r="AF40" s="683"/>
      <c r="AG40" s="683"/>
      <c r="AH40" s="683"/>
      <c r="AI40" s="683"/>
      <c r="AJ40" s="683"/>
      <c r="AK40" s="683"/>
      <c r="AL40" s="693"/>
      <c r="AM40" s="693"/>
      <c r="AN40" s="693"/>
      <c r="AO40" s="693"/>
      <c r="AP40" s="693"/>
      <c r="AQ40" s="574"/>
      <c r="AR40" s="561"/>
      <c r="AS40" s="574"/>
      <c r="AT40" s="702" t="s">
        <v>1449</v>
      </c>
      <c r="AU40" s="702"/>
      <c r="AV40" s="702"/>
      <c r="AW40" s="702"/>
      <c r="AX40" s="702"/>
      <c r="AY40" s="702"/>
      <c r="AZ40" s="702"/>
      <c r="BA40" s="705" t="s">
        <v>196</v>
      </c>
      <c r="BB40" s="705"/>
      <c r="BC40" s="705"/>
      <c r="BD40" s="705"/>
      <c r="BE40" s="705"/>
      <c r="BF40" s="705"/>
      <c r="BG40" s="705"/>
      <c r="BH40" s="705"/>
      <c r="BI40" s="705"/>
      <c r="BJ40" s="705"/>
      <c r="BK40" s="705"/>
      <c r="BL40" s="560"/>
      <c r="BM40" s="699" t="s">
        <v>1282</v>
      </c>
      <c r="BN40" s="699"/>
      <c r="BO40" s="699"/>
      <c r="BP40" s="699"/>
      <c r="BQ40" s="699"/>
      <c r="BR40" s="699"/>
      <c r="BS40" s="699"/>
      <c r="BT40" s="699"/>
      <c r="BU40" s="699"/>
      <c r="BV40" s="704"/>
      <c r="BW40" s="704"/>
      <c r="BX40" s="704"/>
      <c r="BY40" s="704"/>
      <c r="BZ40" s="704"/>
      <c r="CA40" s="704"/>
      <c r="CB40" s="704"/>
      <c r="CC40" s="704"/>
      <c r="CD40" s="704"/>
      <c r="CE40" s="704"/>
      <c r="CF40" s="704"/>
    </row>
    <row r="41" spans="2:84" ht="13.5" customHeight="1">
      <c r="B41" s="561"/>
      <c r="C41" s="659"/>
      <c r="D41" s="659"/>
      <c r="E41" s="659"/>
      <c r="F41" s="659"/>
      <c r="G41" s="659"/>
      <c r="H41" s="579"/>
      <c r="I41" s="564"/>
      <c r="J41" s="564"/>
      <c r="K41" s="564"/>
      <c r="L41" s="564"/>
      <c r="M41" s="564"/>
      <c r="N41" s="564"/>
      <c r="O41" s="607" t="s">
        <v>1452</v>
      </c>
      <c r="P41" s="607"/>
      <c r="Q41" s="607"/>
      <c r="R41" s="607"/>
      <c r="S41" s="669" t="s">
        <v>1475</v>
      </c>
      <c r="T41" s="669"/>
      <c r="U41" s="669"/>
      <c r="V41" s="669"/>
      <c r="W41" s="669"/>
      <c r="X41" s="669"/>
      <c r="Y41" s="669"/>
      <c r="Z41" s="683" t="s">
        <v>839</v>
      </c>
      <c r="AA41" s="683"/>
      <c r="AB41" s="683"/>
      <c r="AC41" s="683"/>
      <c r="AD41" s="683"/>
      <c r="AE41" s="683"/>
      <c r="AF41" s="683" t="s">
        <v>839</v>
      </c>
      <c r="AG41" s="683"/>
      <c r="AH41" s="683"/>
      <c r="AI41" s="683"/>
      <c r="AJ41" s="683"/>
      <c r="AK41" s="683"/>
      <c r="AL41" s="693" t="s">
        <v>1079</v>
      </c>
      <c r="AM41" s="693"/>
      <c r="AN41" s="693"/>
      <c r="AO41" s="693"/>
      <c r="AP41" s="693"/>
      <c r="AQ41" s="574"/>
      <c r="AR41" s="562"/>
      <c r="AS41" s="575"/>
      <c r="AT41" s="702"/>
      <c r="AU41" s="702"/>
      <c r="AV41" s="702"/>
      <c r="AW41" s="702"/>
      <c r="AX41" s="702"/>
      <c r="AY41" s="702"/>
      <c r="AZ41" s="702"/>
      <c r="BA41" s="705"/>
      <c r="BB41" s="705"/>
      <c r="BC41" s="705"/>
      <c r="BD41" s="705"/>
      <c r="BE41" s="705"/>
      <c r="BF41" s="705"/>
      <c r="BG41" s="705"/>
      <c r="BH41" s="705"/>
      <c r="BI41" s="705"/>
      <c r="BJ41" s="705"/>
      <c r="BK41" s="705"/>
      <c r="BL41" s="560"/>
      <c r="BM41" s="699"/>
      <c r="BN41" s="699"/>
      <c r="BO41" s="699"/>
      <c r="BP41" s="699"/>
      <c r="BQ41" s="699"/>
      <c r="BR41" s="699"/>
      <c r="BS41" s="699"/>
      <c r="BT41" s="699"/>
      <c r="BU41" s="699"/>
      <c r="BV41" s="704"/>
      <c r="BW41" s="704"/>
      <c r="BX41" s="704"/>
      <c r="BY41" s="704"/>
      <c r="BZ41" s="704"/>
      <c r="CA41" s="704"/>
      <c r="CB41" s="704"/>
      <c r="CC41" s="704"/>
      <c r="CD41" s="704"/>
      <c r="CE41" s="704"/>
      <c r="CF41" s="704"/>
    </row>
    <row r="42" spans="2:84" ht="13.5" customHeight="1">
      <c r="B42" s="562"/>
      <c r="C42" s="659"/>
      <c r="D42" s="659"/>
      <c r="E42" s="659"/>
      <c r="F42" s="659"/>
      <c r="G42" s="659"/>
      <c r="H42" s="580"/>
      <c r="I42" s="564"/>
      <c r="J42" s="564"/>
      <c r="K42" s="564"/>
      <c r="L42" s="564"/>
      <c r="M42" s="564"/>
      <c r="N42" s="564"/>
      <c r="O42" s="607"/>
      <c r="P42" s="607"/>
      <c r="Q42" s="607"/>
      <c r="R42" s="607"/>
      <c r="S42" s="669"/>
      <c r="T42" s="669"/>
      <c r="U42" s="669"/>
      <c r="V42" s="669"/>
      <c r="W42" s="669"/>
      <c r="X42" s="669"/>
      <c r="Y42" s="669"/>
      <c r="Z42" s="683"/>
      <c r="AA42" s="683"/>
      <c r="AB42" s="683"/>
      <c r="AC42" s="683"/>
      <c r="AD42" s="683"/>
      <c r="AE42" s="683"/>
      <c r="AF42" s="683"/>
      <c r="AG42" s="683"/>
      <c r="AH42" s="683"/>
      <c r="AI42" s="683"/>
      <c r="AJ42" s="683"/>
      <c r="AK42" s="683"/>
      <c r="AL42" s="693"/>
      <c r="AM42" s="693"/>
      <c r="AN42" s="693"/>
      <c r="AO42" s="693"/>
      <c r="AP42" s="693"/>
      <c r="AQ42" s="574"/>
      <c r="AR42" s="560"/>
      <c r="AS42" s="560"/>
      <c r="AT42" s="560"/>
      <c r="AU42" s="560"/>
      <c r="AV42" s="560"/>
      <c r="AW42" s="560"/>
      <c r="AX42" s="560"/>
      <c r="AY42" s="560"/>
      <c r="AZ42" s="560"/>
      <c r="BA42" s="560"/>
      <c r="BB42" s="560"/>
      <c r="BC42" s="560"/>
      <c r="BD42" s="560"/>
      <c r="BE42" s="560"/>
      <c r="BF42" s="560"/>
      <c r="BG42" s="560"/>
      <c r="BH42" s="560"/>
      <c r="BI42" s="560"/>
      <c r="BJ42" s="560"/>
      <c r="BK42" s="560"/>
      <c r="BL42" s="560"/>
      <c r="BM42" s="561"/>
      <c r="BN42" s="574"/>
      <c r="BO42" s="699" t="s">
        <v>1449</v>
      </c>
      <c r="BP42" s="699"/>
      <c r="BQ42" s="699"/>
      <c r="BR42" s="699"/>
      <c r="BS42" s="699"/>
      <c r="BT42" s="699"/>
      <c r="BU42" s="699"/>
      <c r="BV42" s="704"/>
      <c r="BW42" s="704"/>
      <c r="BX42" s="704"/>
      <c r="BY42" s="704"/>
      <c r="BZ42" s="704"/>
      <c r="CA42" s="704"/>
      <c r="CB42" s="704"/>
      <c r="CC42" s="704"/>
      <c r="CD42" s="704"/>
      <c r="CE42" s="704"/>
      <c r="CF42" s="704"/>
    </row>
    <row r="43" spans="2:84" ht="6" customHeight="1">
      <c r="B43" s="560"/>
      <c r="C43" s="560"/>
      <c r="D43" s="560"/>
      <c r="E43" s="560"/>
      <c r="F43" s="560"/>
      <c r="G43" s="560"/>
      <c r="H43" s="560"/>
      <c r="I43" s="560"/>
      <c r="J43" s="560"/>
      <c r="K43" s="560"/>
      <c r="L43" s="560"/>
      <c r="M43" s="560"/>
      <c r="N43" s="560"/>
      <c r="O43" s="560"/>
      <c r="P43" s="560"/>
      <c r="Q43" s="560"/>
      <c r="R43" s="560"/>
      <c r="S43" s="560"/>
      <c r="T43" s="560"/>
      <c r="U43" s="560"/>
      <c r="V43" s="560"/>
      <c r="W43" s="560"/>
      <c r="X43" s="560"/>
      <c r="Y43" s="560"/>
      <c r="Z43" s="560"/>
      <c r="AA43" s="560"/>
      <c r="AB43" s="560"/>
      <c r="AC43" s="560"/>
      <c r="AD43" s="560"/>
      <c r="AE43" s="560"/>
      <c r="AF43" s="560"/>
      <c r="AG43" s="560"/>
      <c r="AH43" s="560"/>
      <c r="AI43" s="560"/>
      <c r="AJ43" s="560"/>
      <c r="AK43" s="560"/>
      <c r="AL43" s="560"/>
      <c r="AM43" s="560"/>
      <c r="AN43" s="560"/>
      <c r="AO43" s="560"/>
      <c r="AP43" s="560"/>
      <c r="AQ43" s="574"/>
      <c r="AR43" s="560"/>
      <c r="AS43" s="560"/>
      <c r="AT43" s="560"/>
      <c r="AU43" s="560"/>
      <c r="AV43" s="560"/>
      <c r="AW43" s="560"/>
      <c r="AX43" s="560"/>
      <c r="AY43" s="560"/>
      <c r="AZ43" s="560"/>
      <c r="BA43" s="560"/>
      <c r="BB43" s="560"/>
      <c r="BC43" s="560"/>
      <c r="BD43" s="560"/>
      <c r="BE43" s="560"/>
      <c r="BF43" s="560"/>
      <c r="BG43" s="560"/>
      <c r="BH43" s="560"/>
      <c r="BI43" s="560"/>
      <c r="BJ43" s="560"/>
      <c r="BK43" s="560"/>
      <c r="BL43" s="560"/>
      <c r="BM43" s="561"/>
      <c r="BN43" s="574"/>
      <c r="BO43" s="699"/>
      <c r="BP43" s="699"/>
      <c r="BQ43" s="699"/>
      <c r="BR43" s="699"/>
      <c r="BS43" s="699"/>
      <c r="BT43" s="699"/>
      <c r="BU43" s="699"/>
      <c r="BV43" s="704"/>
      <c r="BW43" s="704"/>
      <c r="BX43" s="704"/>
      <c r="BY43" s="704"/>
      <c r="BZ43" s="704"/>
      <c r="CA43" s="704"/>
      <c r="CB43" s="704"/>
      <c r="CC43" s="704"/>
      <c r="CD43" s="704"/>
      <c r="CE43" s="704"/>
      <c r="CF43" s="704"/>
    </row>
    <row r="44" spans="2:84" ht="13.5" customHeight="1">
      <c r="B44" s="559"/>
      <c r="C44" s="660" t="s">
        <v>969</v>
      </c>
      <c r="D44" s="660"/>
      <c r="E44" s="660"/>
      <c r="F44" s="660"/>
      <c r="G44" s="660"/>
      <c r="H44" s="578"/>
      <c r="I44" s="669" t="s">
        <v>1171</v>
      </c>
      <c r="J44" s="669"/>
      <c r="K44" s="669"/>
      <c r="L44" s="669"/>
      <c r="M44" s="669"/>
      <c r="N44" s="669"/>
      <c r="O44" s="669"/>
      <c r="P44" s="669"/>
      <c r="Q44" s="669"/>
      <c r="R44" s="669"/>
      <c r="S44" s="669"/>
      <c r="T44" s="669"/>
      <c r="U44" s="669"/>
      <c r="V44" s="669"/>
      <c r="W44" s="559"/>
      <c r="X44" s="679" t="s">
        <v>432</v>
      </c>
      <c r="Y44" s="679"/>
      <c r="Z44" s="679"/>
      <c r="AA44" s="679"/>
      <c r="AB44" s="679"/>
      <c r="AC44" s="578"/>
      <c r="AD44" s="669" t="s">
        <v>1479</v>
      </c>
      <c r="AE44" s="669"/>
      <c r="AF44" s="669"/>
      <c r="AG44" s="669"/>
      <c r="AH44" s="669"/>
      <c r="AI44" s="669"/>
      <c r="AJ44" s="669"/>
      <c r="AK44" s="669"/>
      <c r="AL44" s="669"/>
      <c r="AM44" s="669"/>
      <c r="AN44" s="669"/>
      <c r="AO44" s="669"/>
      <c r="AP44" s="669"/>
      <c r="AQ44" s="574"/>
      <c r="AR44" s="560"/>
      <c r="AS44" s="560"/>
      <c r="AT44" s="560"/>
      <c r="AU44" s="560"/>
      <c r="AV44" s="560"/>
      <c r="AW44" s="560"/>
      <c r="AX44" s="560"/>
      <c r="AY44" s="560"/>
      <c r="AZ44" s="560"/>
      <c r="BA44" s="560"/>
      <c r="BB44" s="560"/>
      <c r="BC44" s="560"/>
      <c r="BD44" s="560"/>
      <c r="BE44" s="560"/>
      <c r="BF44" s="560"/>
      <c r="BG44" s="560"/>
      <c r="BH44" s="560"/>
      <c r="BI44" s="560"/>
      <c r="BJ44" s="560"/>
      <c r="BK44" s="560"/>
      <c r="BL44" s="560"/>
      <c r="BM44" s="561"/>
      <c r="BN44" s="574"/>
      <c r="BO44" s="702" t="s">
        <v>1284</v>
      </c>
      <c r="BP44" s="702"/>
      <c r="BQ44" s="702"/>
      <c r="BR44" s="702"/>
      <c r="BS44" s="702"/>
      <c r="BT44" s="702"/>
      <c r="BU44" s="702"/>
      <c r="BV44" s="709"/>
      <c r="BW44" s="709"/>
      <c r="BX44" s="709"/>
      <c r="BY44" s="709"/>
      <c r="BZ44" s="709"/>
      <c r="CA44" s="709"/>
      <c r="CB44" s="709"/>
      <c r="CC44" s="709"/>
      <c r="CD44" s="709"/>
      <c r="CE44" s="709"/>
      <c r="CF44" s="709"/>
    </row>
    <row r="45" spans="2:84" ht="13.5" customHeight="1">
      <c r="B45" s="562"/>
      <c r="C45" s="660"/>
      <c r="D45" s="660"/>
      <c r="E45" s="660"/>
      <c r="F45" s="660"/>
      <c r="G45" s="660"/>
      <c r="H45" s="580"/>
      <c r="I45" s="669"/>
      <c r="J45" s="669"/>
      <c r="K45" s="669"/>
      <c r="L45" s="669"/>
      <c r="M45" s="669"/>
      <c r="N45" s="669"/>
      <c r="O45" s="669"/>
      <c r="P45" s="669"/>
      <c r="Q45" s="669"/>
      <c r="R45" s="669"/>
      <c r="S45" s="669"/>
      <c r="T45" s="669"/>
      <c r="U45" s="669"/>
      <c r="V45" s="669"/>
      <c r="W45" s="562"/>
      <c r="X45" s="679"/>
      <c r="Y45" s="679"/>
      <c r="Z45" s="679"/>
      <c r="AA45" s="679"/>
      <c r="AB45" s="679"/>
      <c r="AC45" s="580"/>
      <c r="AD45" s="669"/>
      <c r="AE45" s="669"/>
      <c r="AF45" s="669"/>
      <c r="AG45" s="669"/>
      <c r="AH45" s="669"/>
      <c r="AI45" s="669"/>
      <c r="AJ45" s="669"/>
      <c r="AK45" s="669"/>
      <c r="AL45" s="669"/>
      <c r="AM45" s="669"/>
      <c r="AN45" s="669"/>
      <c r="AO45" s="669"/>
      <c r="AP45" s="669"/>
      <c r="AQ45" s="574"/>
      <c r="AR45" s="560"/>
      <c r="AS45" s="560"/>
      <c r="AT45" s="560"/>
      <c r="AU45" s="560"/>
      <c r="AV45" s="560"/>
      <c r="AW45" s="560"/>
      <c r="AX45" s="560"/>
      <c r="AY45" s="560"/>
      <c r="AZ45" s="560"/>
      <c r="BA45" s="560"/>
      <c r="BB45" s="560"/>
      <c r="BC45" s="560"/>
      <c r="BD45" s="560"/>
      <c r="BE45" s="560"/>
      <c r="BF45" s="560"/>
      <c r="BG45" s="560"/>
      <c r="BH45" s="560"/>
      <c r="BI45" s="560"/>
      <c r="BJ45" s="560"/>
      <c r="BK45" s="560"/>
      <c r="BL45" s="560"/>
      <c r="BM45" s="562"/>
      <c r="BN45" s="575"/>
      <c r="BO45" s="702"/>
      <c r="BP45" s="702"/>
      <c r="BQ45" s="702"/>
      <c r="BR45" s="702"/>
      <c r="BS45" s="702"/>
      <c r="BT45" s="702"/>
      <c r="BU45" s="702"/>
      <c r="BV45" s="709"/>
      <c r="BW45" s="709"/>
      <c r="BX45" s="709"/>
      <c r="BY45" s="709"/>
      <c r="BZ45" s="709"/>
      <c r="CA45" s="709"/>
      <c r="CB45" s="709"/>
      <c r="CC45" s="709"/>
      <c r="CD45" s="709"/>
      <c r="CE45" s="709"/>
      <c r="CF45" s="709"/>
    </row>
    <row r="46" spans="2:84" ht="6" customHeight="1">
      <c r="B46" s="574"/>
      <c r="C46" s="661"/>
      <c r="D46" s="661"/>
      <c r="E46" s="661"/>
      <c r="F46" s="661"/>
      <c r="G46" s="661"/>
      <c r="H46" s="574"/>
      <c r="I46" s="574"/>
      <c r="J46" s="574"/>
      <c r="K46" s="574"/>
      <c r="L46" s="574"/>
      <c r="M46" s="574"/>
      <c r="N46" s="574"/>
      <c r="O46" s="574"/>
      <c r="P46" s="574"/>
      <c r="Q46" s="574"/>
      <c r="R46" s="574"/>
      <c r="S46" s="574"/>
      <c r="T46" s="574"/>
      <c r="U46" s="574"/>
      <c r="V46" s="574"/>
      <c r="W46" s="574"/>
      <c r="X46" s="680"/>
      <c r="Y46" s="680"/>
      <c r="Z46" s="680"/>
      <c r="AA46" s="680"/>
      <c r="AB46" s="680"/>
      <c r="AC46" s="574"/>
      <c r="AD46" s="574"/>
      <c r="AE46" s="574"/>
      <c r="AF46" s="574"/>
      <c r="AG46" s="574"/>
      <c r="AH46" s="574"/>
      <c r="AI46" s="574"/>
      <c r="AJ46" s="574"/>
      <c r="AK46" s="574"/>
      <c r="AL46" s="574"/>
      <c r="AM46" s="574"/>
      <c r="AN46" s="574"/>
      <c r="AO46" s="574"/>
      <c r="AP46" s="574"/>
      <c r="AQ46" s="574"/>
      <c r="AR46" s="560"/>
      <c r="AS46" s="560"/>
      <c r="AT46" s="560"/>
      <c r="AU46" s="560"/>
      <c r="AV46" s="560"/>
      <c r="AW46" s="560"/>
      <c r="AX46" s="560"/>
      <c r="AY46" s="560"/>
      <c r="AZ46" s="560"/>
      <c r="BA46" s="560"/>
      <c r="BB46" s="560"/>
      <c r="BC46" s="560"/>
      <c r="BD46" s="560"/>
      <c r="BE46" s="560"/>
      <c r="BF46" s="560"/>
      <c r="BG46" s="560"/>
      <c r="BH46" s="560"/>
      <c r="BI46" s="560"/>
      <c r="BJ46" s="560"/>
      <c r="BK46" s="560"/>
      <c r="BL46" s="560"/>
      <c r="BM46" s="634"/>
      <c r="BN46" s="634"/>
      <c r="BO46" s="634"/>
      <c r="BP46" s="634"/>
      <c r="BQ46" s="634"/>
      <c r="BR46" s="634"/>
      <c r="BS46" s="634"/>
      <c r="BT46" s="634"/>
      <c r="BU46" s="634"/>
      <c r="BV46" s="634"/>
      <c r="BW46" s="634"/>
      <c r="BX46" s="634"/>
      <c r="BY46" s="634"/>
      <c r="BZ46" s="634"/>
      <c r="CA46" s="634"/>
      <c r="CB46" s="634"/>
      <c r="CC46" s="634"/>
      <c r="CD46" s="634"/>
      <c r="CE46" s="634"/>
      <c r="CF46" s="634"/>
    </row>
    <row r="47" spans="2:84" ht="13.5" customHeight="1">
      <c r="B47" s="559"/>
      <c r="C47" s="660" t="s">
        <v>1227</v>
      </c>
      <c r="D47" s="660"/>
      <c r="E47" s="660"/>
      <c r="F47" s="660"/>
      <c r="G47" s="660"/>
      <c r="H47" s="578"/>
      <c r="I47" s="669" t="s">
        <v>1171</v>
      </c>
      <c r="J47" s="669"/>
      <c r="K47" s="669"/>
      <c r="L47" s="669"/>
      <c r="M47" s="669"/>
      <c r="N47" s="669"/>
      <c r="O47" s="669"/>
      <c r="P47" s="669"/>
      <c r="Q47" s="669"/>
      <c r="R47" s="669"/>
      <c r="S47" s="669"/>
      <c r="T47" s="669"/>
      <c r="U47" s="669"/>
      <c r="V47" s="669"/>
      <c r="W47" s="559"/>
      <c r="X47" s="679" t="s">
        <v>432</v>
      </c>
      <c r="Y47" s="679"/>
      <c r="Z47" s="679"/>
      <c r="AA47" s="679"/>
      <c r="AB47" s="679"/>
      <c r="AC47" s="578"/>
      <c r="AD47" s="669" t="s">
        <v>1479</v>
      </c>
      <c r="AE47" s="669"/>
      <c r="AF47" s="669"/>
      <c r="AG47" s="669"/>
      <c r="AH47" s="669"/>
      <c r="AI47" s="669"/>
      <c r="AJ47" s="669"/>
      <c r="AK47" s="669"/>
      <c r="AL47" s="669"/>
      <c r="AM47" s="669"/>
      <c r="AN47" s="669"/>
      <c r="AO47" s="669"/>
      <c r="AP47" s="669"/>
      <c r="AQ47" s="574"/>
      <c r="AR47" s="654" t="s">
        <v>1442</v>
      </c>
      <c r="AS47" s="654"/>
      <c r="AT47" s="654"/>
      <c r="AU47" s="654"/>
      <c r="AV47" s="654"/>
      <c r="AW47" s="654"/>
      <c r="AX47" s="654"/>
      <c r="AY47" s="654"/>
      <c r="AZ47" s="654"/>
      <c r="BA47" s="654"/>
      <c r="BB47" s="654"/>
      <c r="BC47" s="654"/>
      <c r="BD47" s="654"/>
      <c r="BE47" s="654"/>
      <c r="BF47" s="564" t="s">
        <v>1459</v>
      </c>
      <c r="BG47" s="564"/>
      <c r="BH47" s="564"/>
      <c r="BI47" s="564"/>
      <c r="BJ47" s="564"/>
      <c r="BK47" s="564"/>
      <c r="BL47" s="564"/>
      <c r="BM47" s="678" t="s">
        <v>1133</v>
      </c>
      <c r="BN47" s="678"/>
      <c r="BO47" s="678"/>
      <c r="BP47" s="678"/>
      <c r="BQ47" s="678"/>
      <c r="BR47" s="678"/>
      <c r="BS47" s="678"/>
      <c r="BT47" s="678"/>
      <c r="BU47" s="678"/>
      <c r="BV47" s="678"/>
      <c r="BW47" s="678"/>
      <c r="BX47" s="678"/>
      <c r="BY47" s="678"/>
      <c r="BZ47" s="678"/>
      <c r="CA47" s="581" t="s">
        <v>1459</v>
      </c>
      <c r="CB47" s="581"/>
      <c r="CC47" s="581"/>
      <c r="CD47" s="581"/>
      <c r="CE47" s="581"/>
      <c r="CF47" s="581"/>
    </row>
    <row r="48" spans="2:84" ht="13.5" customHeight="1">
      <c r="B48" s="562"/>
      <c r="C48" s="660"/>
      <c r="D48" s="660"/>
      <c r="E48" s="660"/>
      <c r="F48" s="660"/>
      <c r="G48" s="660"/>
      <c r="H48" s="580"/>
      <c r="I48" s="669"/>
      <c r="J48" s="669"/>
      <c r="K48" s="669"/>
      <c r="L48" s="669"/>
      <c r="M48" s="669"/>
      <c r="N48" s="669"/>
      <c r="O48" s="669"/>
      <c r="P48" s="669"/>
      <c r="Q48" s="669"/>
      <c r="R48" s="669"/>
      <c r="S48" s="669"/>
      <c r="T48" s="669"/>
      <c r="U48" s="669"/>
      <c r="V48" s="669"/>
      <c r="W48" s="562"/>
      <c r="X48" s="679"/>
      <c r="Y48" s="679"/>
      <c r="Z48" s="679"/>
      <c r="AA48" s="679"/>
      <c r="AB48" s="679"/>
      <c r="AC48" s="580"/>
      <c r="AD48" s="669"/>
      <c r="AE48" s="669"/>
      <c r="AF48" s="669"/>
      <c r="AG48" s="669"/>
      <c r="AH48" s="669"/>
      <c r="AI48" s="669"/>
      <c r="AJ48" s="669"/>
      <c r="AK48" s="669"/>
      <c r="AL48" s="669"/>
      <c r="AM48" s="669"/>
      <c r="AN48" s="669"/>
      <c r="AO48" s="669"/>
      <c r="AP48" s="669"/>
      <c r="AQ48" s="574"/>
      <c r="AR48" s="654"/>
      <c r="AS48" s="654"/>
      <c r="AT48" s="654"/>
      <c r="AU48" s="654"/>
      <c r="AV48" s="654"/>
      <c r="AW48" s="654"/>
      <c r="AX48" s="654"/>
      <c r="AY48" s="654"/>
      <c r="AZ48" s="654"/>
      <c r="BA48" s="654"/>
      <c r="BB48" s="654"/>
      <c r="BC48" s="654"/>
      <c r="BD48" s="654"/>
      <c r="BE48" s="654"/>
      <c r="BF48" s="564"/>
      <c r="BG48" s="564"/>
      <c r="BH48" s="564"/>
      <c r="BI48" s="564"/>
      <c r="BJ48" s="564"/>
      <c r="BK48" s="564"/>
      <c r="BL48" s="564"/>
      <c r="BM48" s="678"/>
      <c r="BN48" s="678"/>
      <c r="BO48" s="678"/>
      <c r="BP48" s="678"/>
      <c r="BQ48" s="678"/>
      <c r="BR48" s="678"/>
      <c r="BS48" s="678"/>
      <c r="BT48" s="678"/>
      <c r="BU48" s="678"/>
      <c r="BV48" s="678"/>
      <c r="BW48" s="678"/>
      <c r="BX48" s="678"/>
      <c r="BY48" s="678"/>
      <c r="BZ48" s="678"/>
      <c r="CA48" s="581"/>
      <c r="CB48" s="581"/>
      <c r="CC48" s="581"/>
      <c r="CD48" s="581"/>
      <c r="CE48" s="581"/>
      <c r="CF48" s="581"/>
    </row>
    <row r="49" spans="2:84" ht="16.5" customHeight="1">
      <c r="B49" s="559"/>
      <c r="C49" s="660" t="s">
        <v>1444</v>
      </c>
      <c r="D49" s="660"/>
      <c r="E49" s="660"/>
      <c r="F49" s="660"/>
      <c r="G49" s="660"/>
      <c r="H49" s="578"/>
      <c r="I49" s="669" t="s">
        <v>1171</v>
      </c>
      <c r="J49" s="669"/>
      <c r="K49" s="669"/>
      <c r="L49" s="669"/>
      <c r="M49" s="669"/>
      <c r="N49" s="669"/>
      <c r="O49" s="669"/>
      <c r="P49" s="669"/>
      <c r="Q49" s="669"/>
      <c r="R49" s="669"/>
      <c r="S49" s="669"/>
      <c r="T49" s="669"/>
      <c r="U49" s="669"/>
      <c r="V49" s="669"/>
      <c r="W49" s="559"/>
      <c r="X49" s="679" t="s">
        <v>432</v>
      </c>
      <c r="Y49" s="679"/>
      <c r="Z49" s="679"/>
      <c r="AA49" s="679"/>
      <c r="AB49" s="679"/>
      <c r="AC49" s="578"/>
      <c r="AD49" s="669" t="s">
        <v>1479</v>
      </c>
      <c r="AE49" s="669"/>
      <c r="AF49" s="669"/>
      <c r="AG49" s="669"/>
      <c r="AH49" s="669"/>
      <c r="AI49" s="669"/>
      <c r="AJ49" s="669"/>
      <c r="AK49" s="669"/>
      <c r="AL49" s="669"/>
      <c r="AM49" s="669"/>
      <c r="AN49" s="669"/>
      <c r="AO49" s="669"/>
      <c r="AP49" s="669"/>
      <c r="AQ49" s="574"/>
      <c r="AR49" s="654"/>
      <c r="AS49" s="654"/>
      <c r="AT49" s="654"/>
      <c r="AU49" s="654"/>
      <c r="AV49" s="654"/>
      <c r="AW49" s="654"/>
      <c r="AX49" s="654"/>
      <c r="AY49" s="654"/>
      <c r="AZ49" s="654"/>
      <c r="BA49" s="654"/>
      <c r="BB49" s="654"/>
      <c r="BC49" s="654"/>
      <c r="BD49" s="654"/>
      <c r="BE49" s="654"/>
      <c r="BF49" s="564"/>
      <c r="BG49" s="564"/>
      <c r="BH49" s="564"/>
      <c r="BI49" s="564"/>
      <c r="BJ49" s="564"/>
      <c r="BK49" s="564"/>
      <c r="BL49" s="564"/>
      <c r="BM49" s="678"/>
      <c r="BN49" s="678"/>
      <c r="BO49" s="678"/>
      <c r="BP49" s="678"/>
      <c r="BQ49" s="678"/>
      <c r="BR49" s="678"/>
      <c r="BS49" s="678"/>
      <c r="BT49" s="678"/>
      <c r="BU49" s="678"/>
      <c r="BV49" s="678"/>
      <c r="BW49" s="678"/>
      <c r="BX49" s="678"/>
      <c r="BY49" s="678"/>
      <c r="BZ49" s="678"/>
      <c r="CA49" s="581"/>
      <c r="CB49" s="581"/>
      <c r="CC49" s="581"/>
      <c r="CD49" s="581"/>
      <c r="CE49" s="581"/>
      <c r="CF49" s="581"/>
    </row>
    <row r="50" spans="2:84" ht="13.5" customHeight="1">
      <c r="B50" s="562"/>
      <c r="C50" s="660"/>
      <c r="D50" s="660"/>
      <c r="E50" s="660"/>
      <c r="F50" s="660"/>
      <c r="G50" s="660"/>
      <c r="H50" s="580"/>
      <c r="I50" s="669"/>
      <c r="J50" s="669"/>
      <c r="K50" s="669"/>
      <c r="L50" s="669"/>
      <c r="M50" s="669"/>
      <c r="N50" s="669"/>
      <c r="O50" s="669"/>
      <c r="P50" s="669"/>
      <c r="Q50" s="669"/>
      <c r="R50" s="669"/>
      <c r="S50" s="669"/>
      <c r="T50" s="669"/>
      <c r="U50" s="669"/>
      <c r="V50" s="669"/>
      <c r="W50" s="562"/>
      <c r="X50" s="679"/>
      <c r="Y50" s="679"/>
      <c r="Z50" s="679"/>
      <c r="AA50" s="679"/>
      <c r="AB50" s="679"/>
      <c r="AC50" s="580"/>
      <c r="AD50" s="669"/>
      <c r="AE50" s="669"/>
      <c r="AF50" s="669"/>
      <c r="AG50" s="669"/>
      <c r="AH50" s="669"/>
      <c r="AI50" s="669"/>
      <c r="AJ50" s="669"/>
      <c r="AK50" s="669"/>
      <c r="AL50" s="669"/>
      <c r="AM50" s="669"/>
      <c r="AN50" s="669"/>
      <c r="AO50" s="669"/>
      <c r="AP50" s="669"/>
      <c r="AQ50" s="574"/>
      <c r="AR50" s="634"/>
      <c r="AS50" s="634"/>
      <c r="AT50" s="634"/>
      <c r="AU50" s="634"/>
      <c r="AV50" s="634"/>
      <c r="AW50" s="634"/>
      <c r="AX50" s="634"/>
      <c r="AY50" s="634"/>
      <c r="AZ50" s="634"/>
      <c r="BA50" s="634"/>
      <c r="BB50" s="634"/>
      <c r="BC50" s="634"/>
      <c r="BD50" s="634"/>
      <c r="BE50" s="634"/>
      <c r="BF50" s="634"/>
      <c r="BG50" s="634"/>
      <c r="BH50" s="634"/>
      <c r="BI50" s="634"/>
      <c r="BJ50" s="634"/>
      <c r="BK50" s="634"/>
      <c r="BL50" s="560"/>
      <c r="BM50" s="634"/>
      <c r="BN50" s="634"/>
      <c r="BO50" s="634"/>
      <c r="BP50" s="634"/>
      <c r="BQ50" s="634"/>
      <c r="BR50" s="634"/>
      <c r="BS50" s="634"/>
      <c r="BT50" s="634"/>
      <c r="BU50" s="634"/>
      <c r="BV50" s="634"/>
      <c r="BW50" s="634"/>
      <c r="BX50" s="634"/>
      <c r="BY50" s="634"/>
      <c r="BZ50" s="634"/>
      <c r="CA50" s="634"/>
      <c r="CB50" s="634"/>
      <c r="CC50" s="634"/>
      <c r="CD50" s="634"/>
      <c r="CE50" s="634"/>
      <c r="CF50" s="634"/>
    </row>
    <row r="51" spans="2:84" ht="13.5" customHeight="1">
      <c r="B51" s="559"/>
      <c r="C51" s="662" t="s">
        <v>1445</v>
      </c>
      <c r="D51" s="662"/>
      <c r="E51" s="662"/>
      <c r="F51" s="662"/>
      <c r="G51" s="662"/>
      <c r="H51" s="578"/>
      <c r="I51" s="594" t="s">
        <v>1299</v>
      </c>
      <c r="J51" s="594"/>
      <c r="K51" s="594"/>
      <c r="L51" s="672" t="s">
        <v>1171</v>
      </c>
      <c r="M51" s="672"/>
      <c r="N51" s="672"/>
      <c r="O51" s="672"/>
      <c r="P51" s="672"/>
      <c r="Q51" s="672"/>
      <c r="R51" s="672"/>
      <c r="S51" s="672"/>
      <c r="T51" s="672"/>
      <c r="U51" s="672"/>
      <c r="V51" s="672"/>
      <c r="W51" s="559"/>
      <c r="X51" s="681" t="s">
        <v>1449</v>
      </c>
      <c r="Y51" s="681"/>
      <c r="Z51" s="681"/>
      <c r="AA51" s="681"/>
      <c r="AB51" s="681"/>
      <c r="AC51" s="578"/>
      <c r="AD51" s="669" t="s">
        <v>1480</v>
      </c>
      <c r="AE51" s="669"/>
      <c r="AF51" s="669"/>
      <c r="AG51" s="669"/>
      <c r="AH51" s="669"/>
      <c r="AI51" s="669"/>
      <c r="AJ51" s="669"/>
      <c r="AK51" s="669"/>
      <c r="AL51" s="669"/>
      <c r="AM51" s="669"/>
      <c r="AN51" s="669"/>
      <c r="AO51" s="669"/>
      <c r="AP51" s="669"/>
      <c r="AQ51" s="574"/>
      <c r="AR51" s="634"/>
      <c r="AS51" s="634"/>
      <c r="AT51" s="634"/>
      <c r="AU51" s="634"/>
      <c r="AV51" s="634"/>
      <c r="AW51" s="634"/>
      <c r="AX51" s="634"/>
      <c r="AY51" s="634"/>
      <c r="AZ51" s="634"/>
      <c r="BA51" s="634"/>
      <c r="BB51" s="634"/>
      <c r="BC51" s="634"/>
      <c r="BD51" s="634"/>
      <c r="BE51" s="634"/>
      <c r="BF51" s="634"/>
      <c r="BG51" s="634"/>
      <c r="BH51" s="634"/>
      <c r="BI51" s="634"/>
      <c r="BJ51" s="634"/>
      <c r="BK51" s="634"/>
      <c r="BL51" s="560"/>
      <c r="BM51" s="634"/>
      <c r="BN51" s="634"/>
      <c r="BO51" s="634"/>
      <c r="BP51" s="634"/>
      <c r="BQ51" s="634"/>
      <c r="BR51" s="634"/>
      <c r="BS51" s="634"/>
      <c r="BT51" s="634"/>
      <c r="BU51" s="634"/>
      <c r="BV51" s="634"/>
      <c r="BW51" s="634"/>
      <c r="BX51" s="634"/>
      <c r="BY51" s="634"/>
      <c r="BZ51" s="634"/>
      <c r="CA51" s="634"/>
      <c r="CB51" s="634"/>
      <c r="CC51" s="634"/>
      <c r="CD51" s="634"/>
      <c r="CE51" s="634"/>
      <c r="CF51" s="634"/>
    </row>
    <row r="52" spans="2:84" ht="13.5" customHeight="1">
      <c r="B52" s="562"/>
      <c r="C52" s="662"/>
      <c r="D52" s="662"/>
      <c r="E52" s="662"/>
      <c r="F52" s="662"/>
      <c r="G52" s="662"/>
      <c r="H52" s="580"/>
      <c r="I52" s="594"/>
      <c r="J52" s="594"/>
      <c r="K52" s="594"/>
      <c r="L52" s="672"/>
      <c r="M52" s="672"/>
      <c r="N52" s="672"/>
      <c r="O52" s="672"/>
      <c r="P52" s="672"/>
      <c r="Q52" s="672"/>
      <c r="R52" s="672"/>
      <c r="S52" s="672"/>
      <c r="T52" s="672"/>
      <c r="U52" s="672"/>
      <c r="V52" s="672"/>
      <c r="W52" s="562"/>
      <c r="X52" s="681"/>
      <c r="Y52" s="681"/>
      <c r="Z52" s="681"/>
      <c r="AA52" s="681"/>
      <c r="AB52" s="681"/>
      <c r="AC52" s="580"/>
      <c r="AD52" s="669"/>
      <c r="AE52" s="669"/>
      <c r="AF52" s="669"/>
      <c r="AG52" s="669"/>
      <c r="AH52" s="669"/>
      <c r="AI52" s="669"/>
      <c r="AJ52" s="669"/>
      <c r="AK52" s="669"/>
      <c r="AL52" s="669"/>
      <c r="AM52" s="669"/>
      <c r="AN52" s="669"/>
      <c r="AO52" s="669"/>
      <c r="AP52" s="669"/>
      <c r="AQ52" s="574"/>
      <c r="AR52" s="634"/>
      <c r="AS52" s="634"/>
      <c r="AT52" s="634"/>
      <c r="AU52" s="634"/>
      <c r="AV52" s="634"/>
      <c r="AW52" s="634"/>
      <c r="AX52" s="634"/>
      <c r="AY52" s="634"/>
      <c r="AZ52" s="634"/>
      <c r="BA52" s="634"/>
      <c r="BB52" s="634"/>
      <c r="BC52" s="634"/>
      <c r="BD52" s="634"/>
      <c r="BE52" s="634"/>
      <c r="BF52" s="634"/>
      <c r="BG52" s="634"/>
      <c r="BH52" s="634"/>
      <c r="BI52" s="634"/>
      <c r="BJ52" s="634"/>
      <c r="BK52" s="634"/>
      <c r="BL52" s="634"/>
      <c r="BM52" s="634"/>
      <c r="BN52" s="634"/>
      <c r="BO52" s="634"/>
      <c r="BP52" s="634"/>
      <c r="BQ52" s="634"/>
      <c r="BR52" s="634"/>
      <c r="BS52" s="634"/>
      <c r="BT52" s="634"/>
      <c r="BU52" s="634"/>
      <c r="BV52" s="634"/>
      <c r="BW52" s="634"/>
      <c r="BX52" s="634"/>
      <c r="BY52" s="634"/>
      <c r="BZ52" s="634"/>
      <c r="CA52" s="634"/>
      <c r="CB52" s="634"/>
      <c r="CC52" s="634"/>
      <c r="CD52" s="634"/>
      <c r="CE52" s="634"/>
      <c r="CF52" s="634"/>
    </row>
    <row r="53" spans="2:84" ht="13.5" customHeight="1">
      <c r="B53" s="653" t="s">
        <v>562</v>
      </c>
      <c r="C53" s="653"/>
      <c r="D53" s="653"/>
      <c r="E53" s="653"/>
      <c r="F53" s="653"/>
      <c r="G53" s="653"/>
      <c r="H53" s="653"/>
      <c r="I53" s="670" t="s">
        <v>1171</v>
      </c>
      <c r="J53" s="670"/>
      <c r="K53" s="670"/>
      <c r="L53" s="670"/>
      <c r="M53" s="670"/>
      <c r="N53" s="670"/>
      <c r="O53" s="670"/>
      <c r="P53" s="670"/>
      <c r="Q53" s="670"/>
      <c r="R53" s="670"/>
      <c r="S53" s="670"/>
      <c r="T53" s="670"/>
      <c r="U53" s="670"/>
      <c r="V53" s="670"/>
      <c r="W53" s="559"/>
      <c r="X53" s="681" t="s">
        <v>1449</v>
      </c>
      <c r="Y53" s="681"/>
      <c r="Z53" s="681"/>
      <c r="AA53" s="681"/>
      <c r="AB53" s="681"/>
      <c r="AC53" s="578"/>
      <c r="AD53" s="669" t="s">
        <v>1482</v>
      </c>
      <c r="AE53" s="669"/>
      <c r="AF53" s="669"/>
      <c r="AG53" s="669"/>
      <c r="AH53" s="669"/>
      <c r="AI53" s="669"/>
      <c r="AJ53" s="669"/>
      <c r="AK53" s="669"/>
      <c r="AL53" s="669"/>
      <c r="AM53" s="669"/>
      <c r="AN53" s="669"/>
      <c r="AO53" s="669"/>
      <c r="AP53" s="669"/>
      <c r="AQ53" s="574"/>
      <c r="AR53" s="634"/>
      <c r="AS53" s="634"/>
      <c r="AT53" s="634"/>
      <c r="AU53" s="634"/>
      <c r="AV53" s="634"/>
      <c r="AW53" s="634"/>
      <c r="AX53" s="634"/>
      <c r="AY53" s="634"/>
      <c r="AZ53" s="634"/>
      <c r="BA53" s="634"/>
      <c r="BB53" s="634"/>
      <c r="BC53" s="634"/>
      <c r="BD53" s="634"/>
      <c r="BE53" s="634"/>
      <c r="BF53" s="634"/>
      <c r="BG53" s="634"/>
      <c r="BH53" s="634"/>
      <c r="BI53" s="634"/>
      <c r="BJ53" s="634"/>
      <c r="BK53" s="634"/>
      <c r="BL53" s="634"/>
      <c r="BM53" s="634"/>
      <c r="BN53" s="634"/>
      <c r="BO53" s="634"/>
      <c r="BP53" s="634"/>
      <c r="BQ53" s="634"/>
      <c r="BR53" s="634"/>
      <c r="BS53" s="634"/>
      <c r="BT53" s="634"/>
      <c r="BU53" s="634"/>
      <c r="BV53" s="634"/>
      <c r="BW53" s="634"/>
      <c r="BX53" s="634"/>
      <c r="BY53" s="634"/>
      <c r="BZ53" s="634"/>
      <c r="CA53" s="634"/>
      <c r="CB53" s="634"/>
      <c r="CC53" s="634"/>
      <c r="CD53" s="634"/>
      <c r="CE53" s="634"/>
      <c r="CF53" s="634"/>
    </row>
    <row r="54" spans="2:84" ht="13.5" customHeight="1">
      <c r="B54" s="653"/>
      <c r="C54" s="653"/>
      <c r="D54" s="653"/>
      <c r="E54" s="653"/>
      <c r="F54" s="653"/>
      <c r="G54" s="653"/>
      <c r="H54" s="653"/>
      <c r="I54" s="670"/>
      <c r="J54" s="670"/>
      <c r="K54" s="670"/>
      <c r="L54" s="670"/>
      <c r="M54" s="670"/>
      <c r="N54" s="670"/>
      <c r="O54" s="670"/>
      <c r="P54" s="670"/>
      <c r="Q54" s="670"/>
      <c r="R54" s="670"/>
      <c r="S54" s="670"/>
      <c r="T54" s="670"/>
      <c r="U54" s="670"/>
      <c r="V54" s="670"/>
      <c r="W54" s="562"/>
      <c r="X54" s="681"/>
      <c r="Y54" s="681"/>
      <c r="Z54" s="681"/>
      <c r="AA54" s="681"/>
      <c r="AB54" s="681"/>
      <c r="AC54" s="580"/>
      <c r="AD54" s="669"/>
      <c r="AE54" s="669"/>
      <c r="AF54" s="669"/>
      <c r="AG54" s="669"/>
      <c r="AH54" s="669"/>
      <c r="AI54" s="669"/>
      <c r="AJ54" s="669"/>
      <c r="AK54" s="669"/>
      <c r="AL54" s="669"/>
      <c r="AM54" s="669"/>
      <c r="AN54" s="669"/>
      <c r="AO54" s="669"/>
      <c r="AP54" s="669"/>
      <c r="AQ54" s="574"/>
      <c r="AR54" s="634"/>
      <c r="AS54" s="634"/>
      <c r="AT54" s="634"/>
      <c r="AU54" s="634"/>
      <c r="AV54" s="634"/>
      <c r="AW54" s="634"/>
      <c r="AX54" s="634"/>
      <c r="AY54" s="634"/>
      <c r="AZ54" s="634"/>
      <c r="BA54" s="634"/>
      <c r="BB54" s="634"/>
      <c r="BC54" s="634"/>
      <c r="BD54" s="634"/>
      <c r="BE54" s="634"/>
      <c r="BF54" s="634"/>
      <c r="BG54" s="634"/>
      <c r="BH54" s="634"/>
      <c r="BI54" s="634"/>
      <c r="BJ54" s="634"/>
      <c r="BK54" s="634"/>
      <c r="BL54" s="634"/>
      <c r="BM54" s="634"/>
      <c r="BN54" s="634"/>
      <c r="BO54" s="634"/>
      <c r="BP54" s="634"/>
      <c r="BQ54" s="634"/>
      <c r="BR54" s="634"/>
      <c r="BS54" s="634"/>
      <c r="BT54" s="634"/>
      <c r="BU54" s="634"/>
      <c r="BV54" s="634"/>
      <c r="BW54" s="634"/>
      <c r="BX54" s="634"/>
      <c r="BY54" s="634"/>
      <c r="BZ54" s="634"/>
      <c r="CA54" s="634"/>
      <c r="CB54" s="634"/>
      <c r="CC54" s="634"/>
      <c r="CD54" s="634"/>
      <c r="CE54" s="634"/>
      <c r="CF54" s="634"/>
    </row>
    <row r="55" spans="2:84" ht="13.5" customHeight="1">
      <c r="B55" s="559"/>
      <c r="C55" s="663" t="s">
        <v>960</v>
      </c>
      <c r="D55" s="663"/>
      <c r="E55" s="663"/>
      <c r="F55" s="663"/>
      <c r="G55" s="663"/>
      <c r="H55" s="578"/>
      <c r="I55" s="670" t="s">
        <v>1171</v>
      </c>
      <c r="J55" s="670"/>
      <c r="K55" s="670"/>
      <c r="L55" s="670"/>
      <c r="M55" s="670"/>
      <c r="N55" s="670"/>
      <c r="O55" s="670"/>
      <c r="P55" s="670"/>
      <c r="Q55" s="670"/>
      <c r="R55" s="670"/>
      <c r="S55" s="670"/>
      <c r="T55" s="670"/>
      <c r="U55" s="670"/>
      <c r="V55" s="670"/>
      <c r="W55" s="559"/>
      <c r="X55" s="663" t="s">
        <v>960</v>
      </c>
      <c r="Y55" s="663"/>
      <c r="Z55" s="663"/>
      <c r="AA55" s="663"/>
      <c r="AB55" s="663"/>
      <c r="AC55" s="578"/>
      <c r="AD55" s="669"/>
      <c r="AE55" s="669"/>
      <c r="AF55" s="669"/>
      <c r="AG55" s="669"/>
      <c r="AH55" s="669"/>
      <c r="AI55" s="669"/>
      <c r="AJ55" s="669"/>
      <c r="AK55" s="669"/>
      <c r="AL55" s="669"/>
      <c r="AM55" s="669"/>
      <c r="AN55" s="669"/>
      <c r="AO55" s="669"/>
      <c r="AP55" s="669"/>
      <c r="AQ55" s="574"/>
      <c r="AR55" s="634"/>
      <c r="AS55" s="634"/>
      <c r="AT55" s="634"/>
      <c r="AU55" s="634"/>
      <c r="AV55" s="634"/>
      <c r="AW55" s="634"/>
      <c r="AX55" s="634"/>
      <c r="AY55" s="634"/>
      <c r="AZ55" s="634"/>
      <c r="BA55" s="634"/>
      <c r="BB55" s="634"/>
      <c r="BC55" s="634"/>
      <c r="BD55" s="634"/>
      <c r="BE55" s="634"/>
      <c r="BF55" s="634"/>
      <c r="BG55" s="634"/>
      <c r="BH55" s="634"/>
      <c r="BI55" s="634"/>
      <c r="BJ55" s="634"/>
      <c r="BK55" s="634"/>
      <c r="BL55" s="634"/>
      <c r="BM55" s="700"/>
      <c r="BN55" s="700"/>
      <c r="BO55" s="700"/>
      <c r="BP55" s="700"/>
      <c r="BQ55" s="700"/>
      <c r="BR55" s="700"/>
      <c r="BS55" s="700"/>
      <c r="BT55" s="700"/>
      <c r="BU55" s="700"/>
      <c r="BV55" s="700"/>
      <c r="BW55" s="700"/>
      <c r="BX55" s="700"/>
      <c r="BY55" s="700"/>
      <c r="BZ55" s="700"/>
      <c r="CA55" s="700"/>
      <c r="CB55" s="700"/>
      <c r="CC55" s="700"/>
      <c r="CD55" s="700"/>
      <c r="CE55" s="700"/>
      <c r="CF55" s="700"/>
    </row>
    <row r="56" spans="2:84" ht="13.5" customHeight="1">
      <c r="B56" s="561"/>
      <c r="C56" s="663"/>
      <c r="D56" s="663"/>
      <c r="E56" s="663"/>
      <c r="F56" s="663"/>
      <c r="G56" s="663"/>
      <c r="H56" s="579"/>
      <c r="I56" s="670"/>
      <c r="J56" s="670"/>
      <c r="K56" s="670"/>
      <c r="L56" s="670"/>
      <c r="M56" s="670"/>
      <c r="N56" s="670"/>
      <c r="O56" s="670"/>
      <c r="P56" s="670"/>
      <c r="Q56" s="670"/>
      <c r="R56" s="670"/>
      <c r="S56" s="670"/>
      <c r="T56" s="670"/>
      <c r="U56" s="670"/>
      <c r="V56" s="670"/>
      <c r="W56" s="561"/>
      <c r="X56" s="663"/>
      <c r="Y56" s="663"/>
      <c r="Z56" s="663"/>
      <c r="AA56" s="663"/>
      <c r="AB56" s="663"/>
      <c r="AC56" s="579"/>
      <c r="AD56" s="669"/>
      <c r="AE56" s="669"/>
      <c r="AF56" s="669"/>
      <c r="AG56" s="669"/>
      <c r="AH56" s="669"/>
      <c r="AI56" s="669"/>
      <c r="AJ56" s="669"/>
      <c r="AK56" s="669"/>
      <c r="AL56" s="669"/>
      <c r="AM56" s="669"/>
      <c r="AN56" s="669"/>
      <c r="AO56" s="669"/>
      <c r="AP56" s="669"/>
      <c r="AQ56" s="574"/>
      <c r="AR56" s="634"/>
      <c r="AS56" s="634"/>
      <c r="AT56" s="634"/>
      <c r="AU56" s="634"/>
      <c r="AV56" s="634"/>
      <c r="AW56" s="634"/>
      <c r="AX56" s="634"/>
      <c r="AY56" s="634"/>
      <c r="AZ56" s="634"/>
      <c r="BA56" s="634"/>
      <c r="BB56" s="634"/>
      <c r="BC56" s="634"/>
      <c r="BD56" s="634"/>
      <c r="BE56" s="634"/>
      <c r="BF56" s="634"/>
      <c r="BG56" s="634"/>
      <c r="BH56" s="634"/>
      <c r="BI56" s="634"/>
      <c r="BJ56" s="634"/>
      <c r="BK56" s="634"/>
      <c r="BL56" s="634"/>
      <c r="BM56" s="700"/>
      <c r="BN56" s="700"/>
      <c r="BO56" s="700"/>
      <c r="BP56" s="700"/>
      <c r="BQ56" s="700"/>
      <c r="BR56" s="700"/>
      <c r="BS56" s="700"/>
      <c r="BT56" s="700"/>
      <c r="BU56" s="700"/>
      <c r="BV56" s="700"/>
      <c r="BW56" s="700"/>
      <c r="BX56" s="700"/>
      <c r="BY56" s="700"/>
      <c r="BZ56" s="700"/>
      <c r="CA56" s="700"/>
      <c r="CB56" s="700"/>
      <c r="CC56" s="700"/>
      <c r="CD56" s="700"/>
      <c r="CE56" s="700"/>
      <c r="CF56" s="700"/>
    </row>
    <row r="57" spans="2:84" ht="13.5" customHeight="1">
      <c r="B57" s="561"/>
      <c r="C57" s="574"/>
      <c r="D57" s="664" t="s">
        <v>1449</v>
      </c>
      <c r="E57" s="664"/>
      <c r="F57" s="664"/>
      <c r="G57" s="664"/>
      <c r="H57" s="664"/>
      <c r="I57" s="669" t="s">
        <v>819</v>
      </c>
      <c r="J57" s="669"/>
      <c r="K57" s="669"/>
      <c r="L57" s="669"/>
      <c r="M57" s="669"/>
      <c r="N57" s="669"/>
      <c r="O57" s="669"/>
      <c r="P57" s="669"/>
      <c r="Q57" s="669"/>
      <c r="R57" s="669"/>
      <c r="S57" s="669"/>
      <c r="T57" s="669"/>
      <c r="U57" s="669"/>
      <c r="V57" s="669"/>
      <c r="W57" s="561"/>
      <c r="X57" s="574"/>
      <c r="Y57" s="664" t="s">
        <v>1449</v>
      </c>
      <c r="Z57" s="664"/>
      <c r="AA57" s="664"/>
      <c r="AB57" s="664"/>
      <c r="AC57" s="664"/>
      <c r="AD57" s="669"/>
      <c r="AE57" s="669"/>
      <c r="AF57" s="669"/>
      <c r="AG57" s="669"/>
      <c r="AH57" s="669"/>
      <c r="AI57" s="669"/>
      <c r="AJ57" s="669"/>
      <c r="AK57" s="669"/>
      <c r="AL57" s="669"/>
      <c r="AM57" s="669"/>
      <c r="AN57" s="669"/>
      <c r="AO57" s="669"/>
      <c r="AP57" s="669"/>
      <c r="AQ57" s="574"/>
      <c r="AR57" s="700"/>
      <c r="AS57" s="700"/>
      <c r="AT57" s="700"/>
      <c r="AU57" s="700"/>
      <c r="AV57" s="700"/>
      <c r="AW57" s="700"/>
      <c r="AX57" s="700"/>
      <c r="AY57" s="700"/>
      <c r="AZ57" s="700"/>
      <c r="BA57" s="700"/>
      <c r="BB57" s="700"/>
      <c r="BC57" s="700"/>
      <c r="BD57" s="700"/>
      <c r="BE57" s="700"/>
      <c r="BF57" s="700"/>
      <c r="BG57" s="700"/>
      <c r="BH57" s="700"/>
      <c r="BI57" s="700"/>
      <c r="BJ57" s="700"/>
      <c r="BK57" s="700"/>
      <c r="BL57" s="634"/>
      <c r="BM57" s="700"/>
      <c r="BN57" s="700"/>
      <c r="BO57" s="700"/>
      <c r="BP57" s="700"/>
      <c r="BQ57" s="700"/>
      <c r="BR57" s="700"/>
      <c r="BS57" s="700"/>
      <c r="BT57" s="700"/>
      <c r="BU57" s="700"/>
      <c r="BV57" s="700"/>
      <c r="BW57" s="700"/>
      <c r="BX57" s="700"/>
      <c r="BY57" s="700"/>
      <c r="BZ57" s="700"/>
      <c r="CA57" s="700"/>
      <c r="CB57" s="700"/>
      <c r="CC57" s="700"/>
      <c r="CD57" s="700"/>
      <c r="CE57" s="700"/>
      <c r="CF57" s="700"/>
    </row>
    <row r="58" spans="2:84" ht="13.5" customHeight="1">
      <c r="B58" s="561"/>
      <c r="C58" s="574"/>
      <c r="D58" s="664"/>
      <c r="E58" s="664"/>
      <c r="F58" s="664"/>
      <c r="G58" s="664"/>
      <c r="H58" s="664"/>
      <c r="I58" s="669"/>
      <c r="J58" s="669"/>
      <c r="K58" s="669"/>
      <c r="L58" s="669"/>
      <c r="M58" s="669"/>
      <c r="N58" s="669"/>
      <c r="O58" s="669"/>
      <c r="P58" s="669"/>
      <c r="Q58" s="669"/>
      <c r="R58" s="669"/>
      <c r="S58" s="669"/>
      <c r="T58" s="669"/>
      <c r="U58" s="669"/>
      <c r="V58" s="669"/>
      <c r="W58" s="561"/>
      <c r="X58" s="574"/>
      <c r="Y58" s="664"/>
      <c r="Z58" s="664"/>
      <c r="AA58" s="664"/>
      <c r="AB58" s="664"/>
      <c r="AC58" s="664"/>
      <c r="AD58" s="669"/>
      <c r="AE58" s="669"/>
      <c r="AF58" s="669"/>
      <c r="AG58" s="669"/>
      <c r="AH58" s="669"/>
      <c r="AI58" s="669"/>
      <c r="AJ58" s="669"/>
      <c r="AK58" s="669"/>
      <c r="AL58" s="669"/>
      <c r="AM58" s="669"/>
      <c r="AN58" s="669"/>
      <c r="AO58" s="669"/>
      <c r="AP58" s="669"/>
      <c r="AQ58" s="574"/>
      <c r="AR58" s="700"/>
      <c r="AS58" s="700"/>
      <c r="AT58" s="700"/>
      <c r="AU58" s="700"/>
      <c r="AV58" s="700"/>
      <c r="AW58" s="700"/>
      <c r="AX58" s="700"/>
      <c r="AY58" s="700"/>
      <c r="AZ58" s="700"/>
      <c r="BA58" s="700"/>
      <c r="BB58" s="700"/>
      <c r="BC58" s="700"/>
      <c r="BD58" s="700"/>
      <c r="BE58" s="700"/>
      <c r="BF58" s="700"/>
      <c r="BG58" s="700"/>
      <c r="BH58" s="700"/>
      <c r="BI58" s="700"/>
      <c r="BJ58" s="700"/>
      <c r="BK58" s="700"/>
      <c r="BL58" s="634"/>
      <c r="BM58" s="700"/>
      <c r="BN58" s="671"/>
      <c r="BO58" s="671"/>
      <c r="BP58" s="671"/>
      <c r="BQ58" s="671"/>
      <c r="BR58" s="671"/>
      <c r="BS58" s="671"/>
      <c r="BT58" s="671"/>
      <c r="BU58" s="671"/>
      <c r="BV58" s="671"/>
      <c r="BW58" s="671"/>
      <c r="BX58" s="671"/>
      <c r="BY58" s="671"/>
      <c r="BZ58" s="671"/>
      <c r="CA58" s="671"/>
      <c r="CB58" s="671"/>
      <c r="CC58" s="671"/>
      <c r="CD58" s="671"/>
      <c r="CE58" s="671"/>
      <c r="CF58" s="671"/>
    </row>
    <row r="59" spans="2:84" ht="13.5" customHeight="1">
      <c r="B59" s="561"/>
      <c r="C59" s="574"/>
      <c r="D59" s="665" t="s">
        <v>1450</v>
      </c>
      <c r="E59" s="665"/>
      <c r="F59" s="665"/>
      <c r="G59" s="665"/>
      <c r="H59" s="665"/>
      <c r="I59" s="669" t="s">
        <v>855</v>
      </c>
      <c r="J59" s="669"/>
      <c r="K59" s="669"/>
      <c r="L59" s="669"/>
      <c r="M59" s="669"/>
      <c r="N59" s="669"/>
      <c r="O59" s="669"/>
      <c r="P59" s="669"/>
      <c r="Q59" s="669"/>
      <c r="R59" s="669"/>
      <c r="S59" s="669"/>
      <c r="T59" s="669"/>
      <c r="U59" s="669"/>
      <c r="V59" s="669"/>
      <c r="W59" s="561"/>
      <c r="X59" s="574"/>
      <c r="Y59" s="665" t="s">
        <v>1450</v>
      </c>
      <c r="Z59" s="665"/>
      <c r="AA59" s="665"/>
      <c r="AB59" s="665"/>
      <c r="AC59" s="665"/>
      <c r="AD59" s="669"/>
      <c r="AE59" s="669"/>
      <c r="AF59" s="669"/>
      <c r="AG59" s="669"/>
      <c r="AH59" s="669"/>
      <c r="AI59" s="669"/>
      <c r="AJ59" s="669"/>
      <c r="AK59" s="669"/>
      <c r="AL59" s="669"/>
      <c r="AM59" s="669"/>
      <c r="AN59" s="669"/>
      <c r="AO59" s="669"/>
      <c r="AP59" s="669"/>
      <c r="AQ59" s="574"/>
      <c r="AR59" s="700"/>
      <c r="AS59" s="700"/>
      <c r="AT59" s="700"/>
      <c r="AU59" s="700"/>
      <c r="AV59" s="700"/>
      <c r="AW59" s="700"/>
      <c r="AX59" s="700"/>
      <c r="AY59" s="700"/>
      <c r="AZ59" s="700"/>
      <c r="BA59" s="700"/>
      <c r="BB59" s="700"/>
      <c r="BC59" s="700"/>
      <c r="BD59" s="700"/>
      <c r="BE59" s="700"/>
      <c r="BF59" s="700"/>
      <c r="BG59" s="700"/>
      <c r="BH59" s="700"/>
      <c r="BI59" s="700"/>
      <c r="BJ59" s="700"/>
      <c r="BK59" s="700"/>
      <c r="BL59" s="634"/>
    </row>
    <row r="60" spans="2:84" ht="9" customHeight="1">
      <c r="B60" s="562"/>
      <c r="C60" s="575"/>
      <c r="D60" s="665"/>
      <c r="E60" s="665"/>
      <c r="F60" s="665"/>
      <c r="G60" s="665"/>
      <c r="H60" s="665"/>
      <c r="I60" s="669"/>
      <c r="J60" s="669"/>
      <c r="K60" s="669"/>
      <c r="L60" s="669"/>
      <c r="M60" s="669"/>
      <c r="N60" s="669"/>
      <c r="O60" s="669"/>
      <c r="P60" s="669"/>
      <c r="Q60" s="669"/>
      <c r="R60" s="669"/>
      <c r="S60" s="669"/>
      <c r="T60" s="669"/>
      <c r="U60" s="669"/>
      <c r="V60" s="669"/>
      <c r="W60" s="562"/>
      <c r="X60" s="575"/>
      <c r="Y60" s="665"/>
      <c r="Z60" s="665"/>
      <c r="AA60" s="665"/>
      <c r="AB60" s="665"/>
      <c r="AC60" s="665"/>
      <c r="AD60" s="669"/>
      <c r="AE60" s="669"/>
      <c r="AF60" s="669"/>
      <c r="AG60" s="669"/>
      <c r="AH60" s="669"/>
      <c r="AI60" s="669"/>
      <c r="AJ60" s="669"/>
      <c r="AK60" s="669"/>
      <c r="AL60" s="669"/>
      <c r="AM60" s="669"/>
      <c r="AN60" s="669"/>
      <c r="AO60" s="669"/>
      <c r="AP60" s="669"/>
      <c r="AQ60" s="574"/>
      <c r="AR60" s="700"/>
      <c r="AS60" s="700"/>
      <c r="AT60" s="700"/>
      <c r="AU60" s="700"/>
      <c r="AV60" s="700"/>
      <c r="AW60" s="700"/>
      <c r="AX60" s="700"/>
      <c r="AY60" s="700"/>
      <c r="AZ60" s="700"/>
      <c r="BA60" s="700"/>
      <c r="BB60" s="700"/>
      <c r="BC60" s="700"/>
      <c r="BD60" s="700"/>
      <c r="BE60" s="700"/>
      <c r="BF60" s="700"/>
      <c r="BG60" s="700"/>
      <c r="BH60" s="700"/>
      <c r="BI60" s="700"/>
      <c r="BJ60" s="700"/>
      <c r="BK60" s="700"/>
      <c r="BL60" s="634"/>
    </row>
    <row r="61" spans="2:84" ht="12" customHeight="1">
      <c r="B61" s="574"/>
      <c r="C61" s="574"/>
      <c r="D61" s="666"/>
      <c r="E61" s="666"/>
      <c r="F61" s="666"/>
      <c r="G61" s="666"/>
      <c r="H61" s="666"/>
      <c r="I61" s="652"/>
      <c r="J61" s="652"/>
      <c r="K61" s="652"/>
      <c r="L61" s="652"/>
      <c r="M61" s="652"/>
      <c r="N61" s="652"/>
      <c r="O61" s="652"/>
      <c r="P61" s="652"/>
      <c r="Q61" s="652"/>
      <c r="R61" s="652"/>
      <c r="S61" s="652"/>
      <c r="T61" s="652"/>
      <c r="U61" s="652"/>
      <c r="V61" s="652"/>
      <c r="W61" s="652"/>
      <c r="X61" s="652"/>
      <c r="Y61" s="682"/>
      <c r="Z61" s="682"/>
      <c r="AA61" s="682"/>
      <c r="AB61" s="682"/>
      <c r="AC61" s="682"/>
      <c r="AD61" s="652"/>
      <c r="AE61" s="652"/>
      <c r="AF61" s="652"/>
      <c r="AG61" s="652"/>
      <c r="AH61" s="652"/>
      <c r="AI61" s="652"/>
      <c r="AJ61" s="652"/>
      <c r="AK61" s="652"/>
      <c r="AL61" s="652"/>
      <c r="AM61" s="652"/>
      <c r="AN61" s="652"/>
      <c r="AO61" s="652"/>
      <c r="AP61" s="652"/>
      <c r="AQ61" s="671"/>
      <c r="BL61" s="700"/>
    </row>
    <row r="62" spans="2:84" ht="12" customHeight="1">
      <c r="B62" s="654" t="s">
        <v>1442</v>
      </c>
      <c r="C62" s="654"/>
      <c r="D62" s="654"/>
      <c r="E62" s="654"/>
      <c r="F62" s="654"/>
      <c r="G62" s="654"/>
      <c r="H62" s="654"/>
      <c r="I62" s="654"/>
      <c r="J62" s="654"/>
      <c r="K62" s="654"/>
      <c r="L62" s="654"/>
      <c r="M62" s="654"/>
      <c r="N62" s="654"/>
      <c r="O62" s="654"/>
      <c r="P62" s="564" t="s">
        <v>1459</v>
      </c>
      <c r="Q62" s="564"/>
      <c r="R62" s="564"/>
      <c r="S62" s="564"/>
      <c r="T62" s="564"/>
      <c r="U62" s="564"/>
      <c r="V62" s="564"/>
      <c r="W62" s="678" t="s">
        <v>1133</v>
      </c>
      <c r="X62" s="678"/>
      <c r="Y62" s="678"/>
      <c r="Z62" s="678"/>
      <c r="AA62" s="678"/>
      <c r="AB62" s="678"/>
      <c r="AC62" s="678"/>
      <c r="AD62" s="678"/>
      <c r="AE62" s="678"/>
      <c r="AF62" s="678"/>
      <c r="AG62" s="678"/>
      <c r="AH62" s="678"/>
      <c r="AI62" s="678"/>
      <c r="AJ62" s="678"/>
      <c r="AK62" s="581" t="s">
        <v>1459</v>
      </c>
      <c r="AL62" s="581"/>
      <c r="AM62" s="581"/>
      <c r="AN62" s="581"/>
      <c r="AO62" s="581"/>
      <c r="AP62" s="581"/>
      <c r="AQ62" s="671"/>
      <c r="BL62" s="700"/>
    </row>
    <row r="63" spans="2:84" ht="23.25" customHeight="1">
      <c r="B63" s="654"/>
      <c r="C63" s="654"/>
      <c r="D63" s="654"/>
      <c r="E63" s="654"/>
      <c r="F63" s="654"/>
      <c r="G63" s="654"/>
      <c r="H63" s="654"/>
      <c r="I63" s="654"/>
      <c r="J63" s="654"/>
      <c r="K63" s="654"/>
      <c r="L63" s="654"/>
      <c r="M63" s="654"/>
      <c r="N63" s="654"/>
      <c r="O63" s="654"/>
      <c r="P63" s="564"/>
      <c r="Q63" s="564"/>
      <c r="R63" s="564"/>
      <c r="S63" s="564"/>
      <c r="T63" s="564"/>
      <c r="U63" s="564"/>
      <c r="V63" s="564"/>
      <c r="W63" s="678"/>
      <c r="X63" s="678"/>
      <c r="Y63" s="678"/>
      <c r="Z63" s="678"/>
      <c r="AA63" s="678"/>
      <c r="AB63" s="678"/>
      <c r="AC63" s="678"/>
      <c r="AD63" s="678"/>
      <c r="AE63" s="678"/>
      <c r="AF63" s="678"/>
      <c r="AG63" s="678"/>
      <c r="AH63" s="678"/>
      <c r="AI63" s="678"/>
      <c r="AJ63" s="678"/>
      <c r="AK63" s="581"/>
      <c r="AL63" s="581"/>
      <c r="AM63" s="581"/>
      <c r="AN63" s="581"/>
      <c r="AO63" s="581"/>
      <c r="AP63" s="581"/>
      <c r="AQ63" s="671"/>
      <c r="BL63" s="700"/>
    </row>
    <row r="64" spans="2:84" ht="12" customHeight="1">
      <c r="B64" s="654"/>
      <c r="C64" s="654"/>
      <c r="D64" s="654"/>
      <c r="E64" s="654"/>
      <c r="F64" s="654"/>
      <c r="G64" s="654"/>
      <c r="H64" s="654"/>
      <c r="I64" s="654"/>
      <c r="J64" s="654"/>
      <c r="K64" s="654"/>
      <c r="L64" s="654"/>
      <c r="M64" s="654"/>
      <c r="N64" s="654"/>
      <c r="O64" s="654"/>
      <c r="P64" s="564"/>
      <c r="Q64" s="564"/>
      <c r="R64" s="564"/>
      <c r="S64" s="564"/>
      <c r="T64" s="564"/>
      <c r="U64" s="564"/>
      <c r="V64" s="564"/>
      <c r="W64" s="678"/>
      <c r="X64" s="678"/>
      <c r="Y64" s="678"/>
      <c r="Z64" s="678"/>
      <c r="AA64" s="678"/>
      <c r="AB64" s="678"/>
      <c r="AC64" s="678"/>
      <c r="AD64" s="678"/>
      <c r="AE64" s="678"/>
      <c r="AF64" s="678"/>
      <c r="AG64" s="678"/>
      <c r="AH64" s="678"/>
      <c r="AI64" s="678"/>
      <c r="AJ64" s="678"/>
      <c r="AK64" s="581"/>
      <c r="AL64" s="581"/>
      <c r="AM64" s="581"/>
      <c r="AN64" s="581"/>
      <c r="AO64" s="581"/>
      <c r="AP64" s="581"/>
      <c r="AQ64" s="671"/>
      <c r="BL64" s="700"/>
    </row>
    <row r="65" spans="2:42" ht="13.5" customHeight="1">
      <c r="B65" s="560"/>
      <c r="C65" s="560"/>
      <c r="D65" s="560"/>
      <c r="E65" s="560"/>
      <c r="F65" s="560"/>
      <c r="G65" s="560"/>
      <c r="H65" s="560"/>
      <c r="I65" s="671"/>
      <c r="J65" s="671"/>
      <c r="K65" s="671"/>
      <c r="L65" s="671"/>
      <c r="M65" s="671"/>
      <c r="N65" s="671"/>
      <c r="O65" s="671"/>
      <c r="P65" s="671"/>
      <c r="Q65" s="671"/>
      <c r="R65" s="671"/>
      <c r="S65" s="671"/>
      <c r="T65" s="671"/>
      <c r="U65" s="671"/>
      <c r="V65" s="671"/>
      <c r="W65" s="671"/>
      <c r="X65" s="671"/>
      <c r="Y65" s="671"/>
      <c r="Z65" s="671"/>
      <c r="AA65" s="671"/>
      <c r="AB65" s="671"/>
      <c r="AC65" s="671"/>
      <c r="AD65" s="671"/>
      <c r="AE65" s="671"/>
      <c r="AF65" s="671"/>
      <c r="AG65" s="671"/>
      <c r="AH65" s="671"/>
      <c r="AI65" s="671"/>
      <c r="AJ65" s="671"/>
      <c r="AK65" s="671"/>
      <c r="AL65" s="671"/>
      <c r="AM65" s="671"/>
      <c r="AN65" s="671"/>
      <c r="AO65" s="671"/>
      <c r="AP65" s="671"/>
    </row>
    <row r="73" spans="2:42" ht="22.5" customHeight="1"/>
  </sheetData>
  <mergeCells count="169">
    <mergeCell ref="S11:W11"/>
    <mergeCell ref="S12:W12"/>
    <mergeCell ref="S13:W13"/>
    <mergeCell ref="S14:W14"/>
    <mergeCell ref="BI20:BM20"/>
    <mergeCell ref="BI21:BM21"/>
    <mergeCell ref="BI22:BM22"/>
    <mergeCell ref="BI23:BM23"/>
    <mergeCell ref="BN58:CF58"/>
    <mergeCell ref="I65:AP65"/>
    <mergeCell ref="B2:AP3"/>
    <mergeCell ref="AR3:CF4"/>
    <mergeCell ref="AS5:AW7"/>
    <mergeCell ref="AY5:BL7"/>
    <mergeCell ref="BN5:BR7"/>
    <mergeCell ref="BT5:CF7"/>
    <mergeCell ref="AS8:AW10"/>
    <mergeCell ref="AY8:CF10"/>
    <mergeCell ref="C9:G14"/>
    <mergeCell ref="I9:R10"/>
    <mergeCell ref="S9:AF10"/>
    <mergeCell ref="AG9:AP10"/>
    <mergeCell ref="I11:O12"/>
    <mergeCell ref="P11:R12"/>
    <mergeCell ref="X11:AF12"/>
    <mergeCell ref="AG11:AP12"/>
    <mergeCell ref="AS11:AW13"/>
    <mergeCell ref="AY11:CF13"/>
    <mergeCell ref="I13:O14"/>
    <mergeCell ref="P13:R14"/>
    <mergeCell ref="X13:AF14"/>
    <mergeCell ref="AG13:AP14"/>
    <mergeCell ref="AS14:AW16"/>
    <mergeCell ref="AY14:BL16"/>
    <mergeCell ref="BN14:BR16"/>
    <mergeCell ref="BT14:CF16"/>
    <mergeCell ref="C16:G18"/>
    <mergeCell ref="I16:AP18"/>
    <mergeCell ref="AS18:AW23"/>
    <mergeCell ref="AY18:BH19"/>
    <mergeCell ref="BI18:BV19"/>
    <mergeCell ref="BW18:CF19"/>
    <mergeCell ref="C19:G21"/>
    <mergeCell ref="I19:AP21"/>
    <mergeCell ref="AY20:BE21"/>
    <mergeCell ref="BF20:BH21"/>
    <mergeCell ref="BN20:BV21"/>
    <mergeCell ref="BW20:CF21"/>
    <mergeCell ref="C22:G24"/>
    <mergeCell ref="I22:V24"/>
    <mergeCell ref="X22:AB24"/>
    <mergeCell ref="AD22:AP24"/>
    <mergeCell ref="AY22:BE23"/>
    <mergeCell ref="BF22:BH23"/>
    <mergeCell ref="BN22:BV23"/>
    <mergeCell ref="BW22:CF23"/>
    <mergeCell ref="AZ25:BC28"/>
    <mergeCell ref="BE25:BN26"/>
    <mergeCell ref="BO25:BW26"/>
    <mergeCell ref="BX25:CF26"/>
    <mergeCell ref="C26:G31"/>
    <mergeCell ref="J26:M27"/>
    <mergeCell ref="O26:AC27"/>
    <mergeCell ref="AD26:AP27"/>
    <mergeCell ref="BE27:BN28"/>
    <mergeCell ref="BO27:BW28"/>
    <mergeCell ref="BX27:CF28"/>
    <mergeCell ref="J28:M29"/>
    <mergeCell ref="O28:AC29"/>
    <mergeCell ref="AD28:AP29"/>
    <mergeCell ref="AY29:BD32"/>
    <mergeCell ref="BE29:BK30"/>
    <mergeCell ref="BL29:BS30"/>
    <mergeCell ref="BT29:BZ30"/>
    <mergeCell ref="CA29:CF30"/>
    <mergeCell ref="J30:M31"/>
    <mergeCell ref="O30:AC31"/>
    <mergeCell ref="AD30:AP31"/>
    <mergeCell ref="BE31:BK32"/>
    <mergeCell ref="BL31:BS32"/>
    <mergeCell ref="BT31:BZ32"/>
    <mergeCell ref="CA31:CF32"/>
    <mergeCell ref="J33:M36"/>
    <mergeCell ref="O33:X34"/>
    <mergeCell ref="Y33:AG34"/>
    <mergeCell ref="AH33:AP34"/>
    <mergeCell ref="AR34:AZ35"/>
    <mergeCell ref="BA34:BK35"/>
    <mergeCell ref="BM34:BU35"/>
    <mergeCell ref="BV34:CF35"/>
    <mergeCell ref="O35:X36"/>
    <mergeCell ref="Y35:AG36"/>
    <mergeCell ref="AH35:AP36"/>
    <mergeCell ref="AT36:AZ37"/>
    <mergeCell ref="BA36:BK37"/>
    <mergeCell ref="BM36:BU37"/>
    <mergeCell ref="BV36:CF37"/>
    <mergeCell ref="I37:N42"/>
    <mergeCell ref="O37:R38"/>
    <mergeCell ref="S37:Y38"/>
    <mergeCell ref="Z37:AE38"/>
    <mergeCell ref="AF37:AK38"/>
    <mergeCell ref="AL37:AP38"/>
    <mergeCell ref="AR38:AZ39"/>
    <mergeCell ref="BA38:BC39"/>
    <mergeCell ref="BD38:BK39"/>
    <mergeCell ref="BM38:BU39"/>
    <mergeCell ref="BV38:CF39"/>
    <mergeCell ref="O39:R40"/>
    <mergeCell ref="S39:Y40"/>
    <mergeCell ref="Z39:AE40"/>
    <mergeCell ref="AF39:AK40"/>
    <mergeCell ref="AL39:AP40"/>
    <mergeCell ref="AT40:AZ41"/>
    <mergeCell ref="BA40:BK41"/>
    <mergeCell ref="BM40:BU41"/>
    <mergeCell ref="BV40:CF41"/>
    <mergeCell ref="O41:R42"/>
    <mergeCell ref="S41:Y42"/>
    <mergeCell ref="Z41:AE42"/>
    <mergeCell ref="AF41:AK42"/>
    <mergeCell ref="AL41:AP42"/>
    <mergeCell ref="BO42:BU43"/>
    <mergeCell ref="BV42:CF43"/>
    <mergeCell ref="C44:G45"/>
    <mergeCell ref="I44:V45"/>
    <mergeCell ref="X44:AB45"/>
    <mergeCell ref="AD44:AP45"/>
    <mergeCell ref="BO44:BU45"/>
    <mergeCell ref="BV44:CF45"/>
    <mergeCell ref="C47:G48"/>
    <mergeCell ref="I47:V48"/>
    <mergeCell ref="X47:AB48"/>
    <mergeCell ref="AD47:AP48"/>
    <mergeCell ref="AR47:BE49"/>
    <mergeCell ref="BF47:BL49"/>
    <mergeCell ref="BM47:BZ49"/>
    <mergeCell ref="CA47:CF49"/>
    <mergeCell ref="C49:G50"/>
    <mergeCell ref="I49:V50"/>
    <mergeCell ref="X49:AB50"/>
    <mergeCell ref="AD49:AP50"/>
    <mergeCell ref="C51:G52"/>
    <mergeCell ref="I51:K52"/>
    <mergeCell ref="L51:V52"/>
    <mergeCell ref="X51:AB52"/>
    <mergeCell ref="AD51:AP52"/>
    <mergeCell ref="B53:H54"/>
    <mergeCell ref="I53:V54"/>
    <mergeCell ref="X53:AB54"/>
    <mergeCell ref="AD53:AP54"/>
    <mergeCell ref="C55:G56"/>
    <mergeCell ref="I55:V56"/>
    <mergeCell ref="X55:AB56"/>
    <mergeCell ref="AD55:AP56"/>
    <mergeCell ref="D57:H58"/>
    <mergeCell ref="I57:V58"/>
    <mergeCell ref="Y57:AC58"/>
    <mergeCell ref="AD57:AP58"/>
    <mergeCell ref="D59:H60"/>
    <mergeCell ref="I59:V60"/>
    <mergeCell ref="Y59:AC60"/>
    <mergeCell ref="AD59:AP60"/>
    <mergeCell ref="B62:O64"/>
    <mergeCell ref="P62:V64"/>
    <mergeCell ref="W62:AJ64"/>
    <mergeCell ref="AK62:AP64"/>
    <mergeCell ref="AS25:AW32"/>
    <mergeCell ref="C33:G42"/>
  </mergeCells>
  <phoneticPr fontId="60" type="Hiragana"/>
  <pageMargins left="0.23622047244094488" right="0.23622047244094488" top="0.74803149606299213" bottom="0.74803149606299213" header="0.31496062992125984" footer="0.31496062992125984"/>
  <pageSetup paperSize="8" scale="82" fitToWidth="1" fitToHeight="1" orientation="landscape" usePrinterDefaults="1"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IV59"/>
  <sheetViews>
    <sheetView view="pageBreakPreview" zoomScale="80" zoomScaleNormal="80" zoomScaleSheetLayoutView="80" workbookViewId="0">
      <selection activeCell="CH3" sqref="CH3"/>
    </sheetView>
  </sheetViews>
  <sheetFormatPr defaultColWidth="2" defaultRowHeight="13.5"/>
  <cols>
    <col min="1" max="1" width="0.88671875" style="556" bestFit="1" customWidth="1"/>
    <col min="2" max="6" width="2.109375" style="556" bestFit="1" customWidth="1"/>
    <col min="7" max="7" width="1" style="556" bestFit="1" customWidth="1"/>
    <col min="8" max="20" width="2.109375" style="556" bestFit="1" customWidth="1"/>
    <col min="21" max="21" width="1.21875" style="556" bestFit="1" customWidth="1"/>
    <col min="22" max="22" width="1" style="556" bestFit="1" customWidth="1"/>
    <col min="23" max="27" width="2.109375" style="556" bestFit="1" customWidth="1"/>
    <col min="28" max="28" width="1" style="556" bestFit="1" customWidth="1"/>
    <col min="29" max="42" width="2.109375" style="556" bestFit="1" customWidth="1"/>
    <col min="43" max="43" width="21.5546875" style="556" bestFit="1" customWidth="1"/>
    <col min="44" max="44" width="0.88671875" style="556" bestFit="1" customWidth="1"/>
    <col min="45" max="49" width="2.109375" style="556" bestFit="1" customWidth="1"/>
    <col min="50" max="50" width="1" style="556" bestFit="1" customWidth="1"/>
    <col min="51" max="63" width="2.109375" style="556" bestFit="1" customWidth="1"/>
    <col min="64" max="64" width="1.21875" style="556" bestFit="1" customWidth="1"/>
    <col min="65" max="65" width="1" style="556" bestFit="1" customWidth="1"/>
    <col min="66" max="70" width="2.109375" style="556" bestFit="1" customWidth="1"/>
    <col min="71" max="71" width="1" style="556" bestFit="1" customWidth="1"/>
    <col min="72" max="256" width="2.109375" style="556" bestFit="1" customWidth="1"/>
    <col min="257" max="16384" width="2" style="361"/>
  </cols>
  <sheetData>
    <row r="1" spans="1:86" ht="13.5" customHeight="1">
      <c r="A1" s="689"/>
      <c r="B1" s="689"/>
      <c r="C1" s="689"/>
      <c r="D1" s="689"/>
      <c r="E1" s="689"/>
      <c r="F1" s="689"/>
      <c r="G1" s="689"/>
      <c r="H1" s="689"/>
      <c r="I1" s="689"/>
      <c r="J1" s="689"/>
      <c r="K1" s="689"/>
      <c r="L1" s="689"/>
      <c r="M1" s="689"/>
      <c r="N1" s="689"/>
      <c r="O1" s="689"/>
      <c r="P1" s="689"/>
      <c r="Q1" s="689"/>
      <c r="R1" s="689"/>
      <c r="S1" s="689"/>
      <c r="T1" s="689"/>
      <c r="U1" s="689"/>
      <c r="V1" s="689"/>
      <c r="W1" s="689"/>
      <c r="X1" s="689"/>
      <c r="Y1" s="689"/>
      <c r="Z1" s="689"/>
      <c r="AA1" s="689"/>
      <c r="AB1" s="689"/>
      <c r="AC1" s="689"/>
      <c r="AD1" s="689"/>
      <c r="AE1" s="689"/>
      <c r="AF1" s="689"/>
      <c r="AG1" s="689"/>
      <c r="AH1" s="692" t="s">
        <v>731</v>
      </c>
      <c r="AI1" s="689"/>
      <c r="AJ1" s="689"/>
      <c r="AK1" s="692" t="s">
        <v>215</v>
      </c>
      <c r="AL1" s="689"/>
      <c r="AM1" s="689"/>
      <c r="AN1" s="692" t="s">
        <v>255</v>
      </c>
      <c r="AO1" s="689"/>
      <c r="AR1" s="689"/>
      <c r="AS1" s="689"/>
      <c r="AT1" s="689"/>
      <c r="AU1" s="689"/>
      <c r="AV1" s="689"/>
      <c r="AW1" s="689"/>
      <c r="AX1" s="689"/>
      <c r="AY1" s="759"/>
      <c r="AZ1" s="759"/>
      <c r="BA1" s="759"/>
      <c r="BB1" s="759"/>
      <c r="BC1" s="759"/>
      <c r="BD1" s="759"/>
      <c r="BE1" s="759"/>
      <c r="BF1" s="759"/>
      <c r="BG1" s="759"/>
      <c r="BH1" s="759"/>
      <c r="BI1" s="759"/>
      <c r="BJ1" s="759"/>
      <c r="BK1" s="759"/>
      <c r="BL1" s="759"/>
      <c r="BM1" s="759"/>
      <c r="BN1" s="759"/>
      <c r="BO1" s="759"/>
      <c r="BP1" s="759"/>
      <c r="BQ1" s="759"/>
      <c r="BR1" s="759"/>
      <c r="BS1" s="759"/>
      <c r="BT1" s="759"/>
      <c r="BU1" s="759"/>
      <c r="BV1" s="759"/>
      <c r="BW1" s="759"/>
      <c r="BX1" s="759"/>
      <c r="BY1" s="759"/>
      <c r="BZ1" s="759"/>
      <c r="CA1" s="759"/>
      <c r="CB1" s="759"/>
      <c r="CC1" s="759"/>
      <c r="CD1" s="759"/>
      <c r="CE1" s="759"/>
      <c r="CF1" s="759"/>
      <c r="CG1" s="689"/>
      <c r="CH1" s="689"/>
    </row>
    <row r="2" spans="1:86" ht="7.5" customHeight="1">
      <c r="A2" s="689"/>
      <c r="B2" s="689"/>
      <c r="C2" s="689"/>
      <c r="D2" s="689"/>
      <c r="E2" s="689"/>
      <c r="F2" s="689"/>
      <c r="G2" s="689"/>
      <c r="H2" s="689"/>
      <c r="I2" s="689"/>
      <c r="J2" s="689"/>
      <c r="K2" s="689"/>
      <c r="L2" s="689"/>
      <c r="M2" s="689"/>
      <c r="N2" s="689"/>
      <c r="O2" s="689"/>
      <c r="P2" s="689"/>
      <c r="Q2" s="689"/>
      <c r="R2" s="689"/>
      <c r="S2" s="689"/>
      <c r="T2" s="689"/>
      <c r="U2" s="689"/>
      <c r="V2" s="689"/>
      <c r="W2" s="689"/>
      <c r="X2" s="689"/>
      <c r="Y2" s="689"/>
      <c r="Z2" s="689"/>
      <c r="AA2" s="689"/>
      <c r="AB2" s="689"/>
      <c r="AC2" s="689"/>
      <c r="AD2" s="689"/>
      <c r="AE2" s="689"/>
      <c r="AF2" s="689"/>
      <c r="AG2" s="689"/>
      <c r="AH2" s="689"/>
      <c r="AI2" s="689"/>
      <c r="AJ2" s="689"/>
      <c r="AK2" s="689"/>
      <c r="AL2" s="689"/>
      <c r="AM2" s="689"/>
      <c r="AN2" s="689"/>
      <c r="AO2" s="689"/>
      <c r="AR2" s="689"/>
      <c r="AS2" s="689"/>
      <c r="AT2" s="689"/>
      <c r="AU2" s="689"/>
      <c r="AV2" s="689"/>
      <c r="AW2" s="689"/>
      <c r="AX2" s="689"/>
      <c r="AY2" s="689"/>
      <c r="AZ2" s="689"/>
      <c r="BA2" s="689"/>
      <c r="BB2" s="689"/>
      <c r="BC2" s="689"/>
      <c r="BD2" s="689"/>
      <c r="BE2" s="689"/>
      <c r="BF2" s="689"/>
      <c r="BG2" s="689"/>
      <c r="BH2" s="689"/>
      <c r="BI2" s="689"/>
      <c r="BJ2" s="689"/>
      <c r="BK2" s="689"/>
      <c r="BL2" s="689"/>
      <c r="BM2" s="689"/>
      <c r="BN2" s="689"/>
      <c r="BO2" s="689"/>
      <c r="BP2" s="689"/>
      <c r="BQ2" s="689"/>
      <c r="BR2" s="689"/>
      <c r="BS2" s="689"/>
      <c r="BT2" s="689"/>
      <c r="BU2" s="689"/>
      <c r="BV2" s="689"/>
      <c r="BW2" s="689"/>
      <c r="BX2" s="689"/>
      <c r="BY2" s="689"/>
      <c r="BZ2" s="689"/>
      <c r="CA2" s="689"/>
      <c r="CB2" s="689"/>
      <c r="CC2" s="689"/>
      <c r="CD2" s="689"/>
      <c r="CE2" s="689"/>
      <c r="CF2" s="689"/>
      <c r="CG2" s="689"/>
      <c r="CH2" s="689"/>
    </row>
    <row r="3" spans="1:86" ht="13.5" customHeight="1">
      <c r="A3" s="715" t="s">
        <v>1494</v>
      </c>
      <c r="B3" s="715"/>
      <c r="C3" s="715"/>
      <c r="D3" s="715"/>
      <c r="E3" s="715"/>
      <c r="F3" s="715"/>
      <c r="G3" s="715"/>
      <c r="H3" s="715"/>
      <c r="I3" s="715"/>
      <c r="J3" s="715"/>
      <c r="K3" s="715"/>
      <c r="L3" s="715"/>
      <c r="M3" s="715"/>
      <c r="N3" s="715"/>
      <c r="O3" s="715"/>
      <c r="P3" s="715"/>
      <c r="Q3" s="715"/>
      <c r="R3" s="715"/>
      <c r="S3" s="715"/>
      <c r="T3" s="715"/>
      <c r="U3" s="715"/>
      <c r="V3" s="715"/>
      <c r="W3" s="715"/>
      <c r="X3" s="715"/>
      <c r="Y3" s="715"/>
      <c r="Z3" s="715"/>
      <c r="AA3" s="715"/>
      <c r="AB3" s="715"/>
      <c r="AC3" s="715"/>
      <c r="AD3" s="715"/>
      <c r="AE3" s="715"/>
      <c r="AF3" s="715"/>
      <c r="AG3" s="715"/>
      <c r="AH3" s="715"/>
      <c r="AI3" s="715"/>
      <c r="AJ3" s="715"/>
      <c r="AK3" s="715"/>
      <c r="AL3" s="715"/>
      <c r="AM3" s="715"/>
      <c r="AN3" s="715"/>
      <c r="AO3" s="715"/>
      <c r="AR3" s="751" t="s">
        <v>1497</v>
      </c>
      <c r="AS3" s="751"/>
      <c r="AT3" s="751"/>
      <c r="AU3" s="751"/>
      <c r="AV3" s="751"/>
      <c r="AW3" s="751"/>
      <c r="AX3" s="751"/>
      <c r="AY3" s="751"/>
      <c r="AZ3" s="751"/>
      <c r="BA3" s="751"/>
      <c r="BB3" s="751"/>
      <c r="BC3" s="762"/>
      <c r="BD3" s="762"/>
      <c r="BE3" s="762"/>
      <c r="BF3" s="762"/>
      <c r="BG3" s="762"/>
      <c r="BH3" s="762"/>
      <c r="BI3" s="762"/>
      <c r="BJ3" s="762"/>
      <c r="BK3" s="762"/>
      <c r="BL3" s="762"/>
      <c r="BM3" s="762"/>
      <c r="BN3" s="762"/>
      <c r="BO3" s="762"/>
      <c r="BP3" s="762"/>
      <c r="BQ3" s="762"/>
      <c r="BR3" s="762"/>
      <c r="BS3" s="762"/>
      <c r="BT3" s="762"/>
      <c r="BU3" s="762"/>
      <c r="BV3" s="762"/>
      <c r="BW3" s="762"/>
      <c r="BX3" s="762"/>
      <c r="BY3" s="762"/>
      <c r="BZ3" s="762"/>
      <c r="CA3" s="762"/>
      <c r="CB3" s="762"/>
      <c r="CC3" s="762"/>
      <c r="CD3" s="762"/>
      <c r="CE3" s="762"/>
      <c r="CF3" s="762"/>
      <c r="CG3" s="689"/>
      <c r="CH3" s="689"/>
    </row>
    <row r="4" spans="1:86" ht="13.5" customHeight="1">
      <c r="A4" s="715"/>
      <c r="B4" s="715"/>
      <c r="C4" s="715"/>
      <c r="D4" s="715"/>
      <c r="E4" s="715"/>
      <c r="F4" s="715"/>
      <c r="G4" s="715"/>
      <c r="H4" s="715"/>
      <c r="I4" s="715"/>
      <c r="J4" s="715"/>
      <c r="K4" s="715"/>
      <c r="L4" s="715"/>
      <c r="M4" s="715"/>
      <c r="N4" s="715"/>
      <c r="O4" s="715"/>
      <c r="P4" s="715"/>
      <c r="Q4" s="715"/>
      <c r="R4" s="715"/>
      <c r="S4" s="715"/>
      <c r="T4" s="715"/>
      <c r="U4" s="715"/>
      <c r="V4" s="715"/>
      <c r="W4" s="715"/>
      <c r="X4" s="715"/>
      <c r="Y4" s="715"/>
      <c r="Z4" s="715"/>
      <c r="AA4" s="715"/>
      <c r="AB4" s="715"/>
      <c r="AC4" s="715"/>
      <c r="AD4" s="715"/>
      <c r="AE4" s="715"/>
      <c r="AF4" s="715"/>
      <c r="AG4" s="715"/>
      <c r="AH4" s="715"/>
      <c r="AI4" s="715"/>
      <c r="AJ4" s="715"/>
      <c r="AK4" s="715"/>
      <c r="AL4" s="715"/>
      <c r="AM4" s="715"/>
      <c r="AN4" s="715"/>
      <c r="AO4" s="715"/>
      <c r="AR4" s="751"/>
      <c r="AS4" s="751"/>
      <c r="AT4" s="751"/>
      <c r="AU4" s="751"/>
      <c r="AV4" s="751"/>
      <c r="AW4" s="751"/>
      <c r="AX4" s="751"/>
      <c r="AY4" s="751"/>
      <c r="AZ4" s="751"/>
      <c r="BA4" s="751"/>
      <c r="BB4" s="751"/>
      <c r="BC4" s="763" t="s">
        <v>1501</v>
      </c>
      <c r="BD4" s="763"/>
      <c r="BE4" s="763"/>
      <c r="BF4" s="763"/>
      <c r="BG4" s="763"/>
      <c r="BH4" s="763"/>
      <c r="BI4" s="763"/>
      <c r="BJ4" s="763"/>
      <c r="BK4" s="763"/>
      <c r="BL4" s="763"/>
      <c r="BM4" s="763"/>
      <c r="BN4" s="763"/>
      <c r="BO4" s="763"/>
      <c r="BP4" s="763"/>
      <c r="BQ4" s="763"/>
      <c r="BR4" s="763"/>
      <c r="BS4" s="763"/>
      <c r="BT4" s="763"/>
      <c r="BU4" s="763"/>
      <c r="BV4" s="763"/>
      <c r="BW4" s="763"/>
      <c r="BX4" s="763"/>
      <c r="BY4" s="763"/>
      <c r="BZ4" s="763"/>
      <c r="CA4" s="763"/>
      <c r="CB4" s="763"/>
      <c r="CC4" s="763"/>
      <c r="CD4" s="763"/>
      <c r="CE4" s="763"/>
      <c r="CF4" s="763"/>
      <c r="CG4" s="689"/>
      <c r="CH4" s="689"/>
    </row>
    <row r="5" spans="1:86" ht="9" customHeight="1">
      <c r="A5" s="716"/>
      <c r="B5" s="716"/>
      <c r="C5" s="716"/>
      <c r="D5" s="716"/>
      <c r="E5" s="716"/>
      <c r="F5" s="716"/>
      <c r="G5" s="716"/>
      <c r="H5" s="716"/>
      <c r="I5" s="716"/>
      <c r="J5" s="716"/>
      <c r="K5" s="716"/>
      <c r="L5" s="716"/>
      <c r="M5" s="716"/>
      <c r="N5" s="716"/>
      <c r="O5" s="716"/>
      <c r="P5" s="716"/>
      <c r="Q5" s="716"/>
      <c r="R5" s="716"/>
      <c r="S5" s="716"/>
      <c r="T5" s="716"/>
      <c r="U5" s="716"/>
      <c r="V5" s="716"/>
      <c r="W5" s="716"/>
      <c r="X5" s="716"/>
      <c r="Y5" s="716"/>
      <c r="Z5" s="716"/>
      <c r="AA5" s="716"/>
      <c r="AB5" s="716"/>
      <c r="AC5" s="716"/>
      <c r="AD5" s="716"/>
      <c r="AE5" s="716"/>
      <c r="AF5" s="716"/>
      <c r="AG5" s="716"/>
      <c r="AH5" s="716"/>
      <c r="AI5" s="716"/>
      <c r="AJ5" s="716"/>
      <c r="AK5" s="716"/>
      <c r="AL5" s="716"/>
      <c r="AM5" s="716"/>
      <c r="AN5" s="716"/>
      <c r="AO5" s="716"/>
      <c r="AR5" s="710"/>
      <c r="AS5" s="725" t="s">
        <v>379</v>
      </c>
      <c r="AT5" s="725"/>
      <c r="AU5" s="725"/>
      <c r="AV5" s="725"/>
      <c r="AW5" s="725"/>
      <c r="AX5" s="684"/>
      <c r="AY5" s="643"/>
      <c r="AZ5" s="643"/>
      <c r="BA5" s="643"/>
      <c r="BB5" s="643"/>
      <c r="BC5" s="643"/>
      <c r="BD5" s="643"/>
      <c r="BE5" s="643"/>
      <c r="BF5" s="643"/>
      <c r="BG5" s="643"/>
      <c r="BH5" s="643"/>
      <c r="BI5" s="643"/>
      <c r="BJ5" s="643"/>
      <c r="BK5" s="643"/>
      <c r="BL5" s="643"/>
      <c r="BM5" s="710"/>
      <c r="BN5" s="713" t="s">
        <v>321</v>
      </c>
      <c r="BO5" s="713"/>
      <c r="BP5" s="713"/>
      <c r="BQ5" s="713"/>
      <c r="BR5" s="713"/>
      <c r="BS5" s="684"/>
      <c r="BT5" s="643"/>
      <c r="BU5" s="643"/>
      <c r="BV5" s="643"/>
      <c r="BW5" s="643"/>
      <c r="BX5" s="643"/>
      <c r="BY5" s="643"/>
      <c r="BZ5" s="643"/>
      <c r="CA5" s="643"/>
      <c r="CB5" s="643"/>
      <c r="CC5" s="643"/>
      <c r="CD5" s="643"/>
      <c r="CE5" s="643"/>
      <c r="CF5" s="643"/>
      <c r="CG5" s="689"/>
      <c r="CH5" s="689"/>
    </row>
    <row r="6" spans="1:86" ht="13.5" customHeight="1">
      <c r="A6" s="689"/>
      <c r="B6" s="720" t="s">
        <v>1495</v>
      </c>
      <c r="C6" s="720"/>
      <c r="D6" s="720"/>
      <c r="E6" s="720"/>
      <c r="F6" s="720"/>
      <c r="G6" s="734"/>
      <c r="H6" s="689"/>
      <c r="I6" s="689"/>
      <c r="J6" s="689"/>
      <c r="K6" s="689"/>
      <c r="L6" s="689"/>
      <c r="M6" s="689"/>
      <c r="N6" s="689"/>
      <c r="O6" s="689"/>
      <c r="P6" s="689"/>
      <c r="Q6" s="689"/>
      <c r="R6" s="689"/>
      <c r="S6" s="689"/>
      <c r="T6" s="689"/>
      <c r="U6" s="689"/>
      <c r="V6" s="689"/>
      <c r="W6" s="689"/>
      <c r="X6" s="689"/>
      <c r="Y6" s="689"/>
      <c r="Z6" s="689"/>
      <c r="AA6" s="689"/>
      <c r="AB6" s="689"/>
      <c r="AC6" s="689"/>
      <c r="AD6" s="689"/>
      <c r="AE6" s="689"/>
      <c r="AF6" s="689"/>
      <c r="AG6" s="689"/>
      <c r="AH6" s="689"/>
      <c r="AI6" s="689"/>
      <c r="AJ6" s="689"/>
      <c r="AK6" s="689"/>
      <c r="AL6" s="689"/>
      <c r="AM6" s="689"/>
      <c r="AN6" s="689"/>
      <c r="AO6" s="689"/>
      <c r="AR6" s="711"/>
      <c r="AS6" s="725"/>
      <c r="AT6" s="725"/>
      <c r="AU6" s="725"/>
      <c r="AV6" s="725"/>
      <c r="AW6" s="725"/>
      <c r="AX6" s="685"/>
      <c r="AY6" s="643"/>
      <c r="AZ6" s="643"/>
      <c r="BA6" s="643"/>
      <c r="BB6" s="643"/>
      <c r="BC6" s="643"/>
      <c r="BD6" s="643"/>
      <c r="BE6" s="643"/>
      <c r="BF6" s="643"/>
      <c r="BG6" s="643"/>
      <c r="BH6" s="643"/>
      <c r="BI6" s="643"/>
      <c r="BJ6" s="643"/>
      <c r="BK6" s="643"/>
      <c r="BL6" s="643"/>
      <c r="BM6" s="711"/>
      <c r="BN6" s="713"/>
      <c r="BO6" s="713"/>
      <c r="BP6" s="713"/>
      <c r="BQ6" s="713"/>
      <c r="BR6" s="713"/>
      <c r="BS6" s="685"/>
      <c r="BT6" s="643"/>
      <c r="BU6" s="643"/>
      <c r="BV6" s="643"/>
      <c r="BW6" s="643"/>
      <c r="BX6" s="643"/>
      <c r="BY6" s="643"/>
      <c r="BZ6" s="643"/>
      <c r="CA6" s="643"/>
      <c r="CB6" s="643"/>
      <c r="CC6" s="643"/>
      <c r="CD6" s="643"/>
      <c r="CE6" s="643"/>
      <c r="CF6" s="643"/>
      <c r="CG6" s="689"/>
      <c r="CH6" s="689"/>
    </row>
    <row r="7" spans="1:86" ht="13.5" customHeight="1">
      <c r="A7" s="689"/>
      <c r="B7" s="720"/>
      <c r="C7" s="720"/>
      <c r="D7" s="720"/>
      <c r="E7" s="720"/>
      <c r="F7" s="720"/>
      <c r="G7" s="733"/>
      <c r="H7" s="729"/>
      <c r="I7" s="729"/>
      <c r="J7" s="729"/>
      <c r="K7" s="729"/>
      <c r="L7" s="729"/>
      <c r="M7" s="729"/>
      <c r="N7" s="729"/>
      <c r="O7" s="729"/>
      <c r="P7" s="729"/>
      <c r="Q7" s="729"/>
      <c r="R7" s="729"/>
      <c r="S7" s="729"/>
      <c r="T7" s="729"/>
      <c r="U7" s="729"/>
      <c r="V7" s="718"/>
      <c r="W7" s="718"/>
      <c r="X7" s="718"/>
      <c r="Y7" s="718"/>
      <c r="Z7" s="718"/>
      <c r="AA7" s="718"/>
      <c r="AB7" s="718"/>
      <c r="AC7" s="718"/>
      <c r="AD7" s="718"/>
      <c r="AE7" s="718"/>
      <c r="AF7" s="718"/>
      <c r="AG7" s="718"/>
      <c r="AH7" s="718"/>
      <c r="AI7" s="718"/>
      <c r="AJ7" s="718"/>
      <c r="AK7" s="718"/>
      <c r="AL7" s="689"/>
      <c r="AM7" s="689"/>
      <c r="AN7" s="689"/>
      <c r="AO7" s="689"/>
      <c r="AR7" s="712"/>
      <c r="AS7" s="725"/>
      <c r="AT7" s="725"/>
      <c r="AU7" s="725"/>
      <c r="AV7" s="725"/>
      <c r="AW7" s="725"/>
      <c r="AX7" s="686"/>
      <c r="AY7" s="643"/>
      <c r="AZ7" s="643"/>
      <c r="BA7" s="643"/>
      <c r="BB7" s="643"/>
      <c r="BC7" s="643"/>
      <c r="BD7" s="643"/>
      <c r="BE7" s="643"/>
      <c r="BF7" s="643"/>
      <c r="BG7" s="643"/>
      <c r="BH7" s="643"/>
      <c r="BI7" s="643"/>
      <c r="BJ7" s="643"/>
      <c r="BK7" s="643"/>
      <c r="BL7" s="643"/>
      <c r="BM7" s="712"/>
      <c r="BN7" s="713"/>
      <c r="BO7" s="713"/>
      <c r="BP7" s="713"/>
      <c r="BQ7" s="713"/>
      <c r="BR7" s="713"/>
      <c r="BS7" s="686"/>
      <c r="BT7" s="643"/>
      <c r="BU7" s="643"/>
      <c r="BV7" s="643"/>
      <c r="BW7" s="643"/>
      <c r="BX7" s="643"/>
      <c r="BY7" s="643"/>
      <c r="BZ7" s="643"/>
      <c r="CA7" s="643"/>
      <c r="CB7" s="643"/>
      <c r="CC7" s="643"/>
      <c r="CD7" s="643"/>
      <c r="CE7" s="643"/>
      <c r="CF7" s="643"/>
      <c r="CG7" s="689"/>
      <c r="CH7" s="689"/>
    </row>
    <row r="8" spans="1:86" ht="13.5" customHeight="1">
      <c r="A8" s="689"/>
      <c r="B8" s="721"/>
      <c r="C8" s="721"/>
      <c r="D8" s="721"/>
      <c r="E8" s="721"/>
      <c r="F8" s="721"/>
      <c r="G8" s="721"/>
      <c r="H8" s="689"/>
      <c r="I8" s="689"/>
      <c r="J8" s="689"/>
      <c r="K8" s="689"/>
      <c r="L8" s="689"/>
      <c r="M8" s="689"/>
      <c r="N8" s="689"/>
      <c r="O8" s="689"/>
      <c r="P8" s="689"/>
      <c r="Q8" s="689"/>
      <c r="R8" s="689"/>
      <c r="S8" s="689"/>
      <c r="T8" s="689"/>
      <c r="U8" s="689"/>
      <c r="V8" s="689"/>
      <c r="W8" s="746" t="s">
        <v>668</v>
      </c>
      <c r="X8" s="746"/>
      <c r="Y8" s="746"/>
      <c r="Z8" s="746"/>
      <c r="AA8" s="746"/>
      <c r="AB8" s="746"/>
      <c r="AC8" s="746"/>
      <c r="AD8" s="746"/>
      <c r="AE8" s="746"/>
      <c r="AF8" s="689"/>
      <c r="AG8" s="689"/>
      <c r="AH8" s="689"/>
      <c r="AI8" s="689"/>
      <c r="AJ8" s="689"/>
      <c r="AK8" s="689"/>
      <c r="AL8" s="689"/>
      <c r="AM8" s="689"/>
      <c r="AN8" s="689"/>
      <c r="AO8" s="689"/>
      <c r="AR8" s="710"/>
      <c r="AS8" s="725" t="s">
        <v>1500</v>
      </c>
      <c r="AT8" s="725"/>
      <c r="AU8" s="725"/>
      <c r="AV8" s="725"/>
      <c r="AW8" s="725"/>
      <c r="AX8" s="684"/>
      <c r="AY8" s="760"/>
      <c r="AZ8" s="760"/>
      <c r="BA8" s="760"/>
      <c r="BB8" s="760"/>
      <c r="BC8" s="760"/>
      <c r="BD8" s="760"/>
      <c r="BE8" s="760"/>
      <c r="BF8" s="760"/>
      <c r="BG8" s="760"/>
      <c r="BH8" s="760"/>
      <c r="BI8" s="760"/>
      <c r="BJ8" s="760"/>
      <c r="BK8" s="760"/>
      <c r="BL8" s="760"/>
      <c r="BM8" s="760"/>
      <c r="BN8" s="760"/>
      <c r="BO8" s="760"/>
      <c r="BP8" s="760"/>
      <c r="BQ8" s="760"/>
      <c r="BR8" s="760"/>
      <c r="BS8" s="760"/>
      <c r="BT8" s="760"/>
      <c r="BU8" s="760"/>
      <c r="BV8" s="760"/>
      <c r="BW8" s="760"/>
      <c r="BX8" s="760"/>
      <c r="BY8" s="760"/>
      <c r="BZ8" s="760"/>
      <c r="CA8" s="760"/>
      <c r="CB8" s="760"/>
      <c r="CC8" s="760"/>
      <c r="CD8" s="760"/>
      <c r="CE8" s="760"/>
      <c r="CF8" s="760"/>
      <c r="CG8" s="689"/>
      <c r="CH8" s="689"/>
    </row>
    <row r="9" spans="1:86" ht="13.5" customHeight="1">
      <c r="A9" s="689"/>
      <c r="B9" s="720"/>
      <c r="C9" s="720"/>
      <c r="D9" s="720"/>
      <c r="E9" s="720"/>
      <c r="F9" s="720"/>
      <c r="G9" s="721"/>
      <c r="H9" s="718"/>
      <c r="I9" s="718"/>
      <c r="J9" s="718"/>
      <c r="K9" s="718"/>
      <c r="L9" s="718"/>
      <c r="M9" s="718"/>
      <c r="N9" s="718"/>
      <c r="O9" s="718"/>
      <c r="P9" s="718"/>
      <c r="Q9" s="718"/>
      <c r="R9" s="718"/>
      <c r="S9" s="718"/>
      <c r="T9" s="718"/>
      <c r="U9" s="718"/>
      <c r="V9" s="718"/>
      <c r="W9" s="718"/>
      <c r="X9" s="718"/>
      <c r="Y9" s="718"/>
      <c r="Z9" s="718"/>
      <c r="AA9" s="718"/>
      <c r="AB9" s="718"/>
      <c r="AC9" s="748"/>
      <c r="AD9" s="718"/>
      <c r="AE9" s="718"/>
      <c r="AF9" s="718"/>
      <c r="AG9" s="718"/>
      <c r="AH9" s="718"/>
      <c r="AI9" s="718"/>
      <c r="AJ9" s="718"/>
      <c r="AK9" s="718"/>
      <c r="AL9" s="689"/>
      <c r="AM9" s="689"/>
      <c r="AN9" s="689"/>
      <c r="AO9" s="689"/>
      <c r="AR9" s="711"/>
      <c r="AS9" s="725"/>
      <c r="AT9" s="725"/>
      <c r="AU9" s="725"/>
      <c r="AV9" s="725"/>
      <c r="AW9" s="725"/>
      <c r="AX9" s="685"/>
      <c r="AY9" s="760"/>
      <c r="AZ9" s="760"/>
      <c r="BA9" s="760"/>
      <c r="BB9" s="760"/>
      <c r="BC9" s="760"/>
      <c r="BD9" s="760"/>
      <c r="BE9" s="760"/>
      <c r="BF9" s="760"/>
      <c r="BG9" s="760"/>
      <c r="BH9" s="760"/>
      <c r="BI9" s="760"/>
      <c r="BJ9" s="760"/>
      <c r="BK9" s="760"/>
      <c r="BL9" s="760"/>
      <c r="BM9" s="760"/>
      <c r="BN9" s="760"/>
      <c r="BO9" s="760"/>
      <c r="BP9" s="760"/>
      <c r="BQ9" s="760"/>
      <c r="BR9" s="760"/>
      <c r="BS9" s="760"/>
      <c r="BT9" s="760"/>
      <c r="BU9" s="760"/>
      <c r="BV9" s="760"/>
      <c r="BW9" s="760"/>
      <c r="BX9" s="760"/>
      <c r="BY9" s="760"/>
      <c r="BZ9" s="760"/>
      <c r="CA9" s="760"/>
      <c r="CB9" s="760"/>
      <c r="CC9" s="760"/>
      <c r="CD9" s="760"/>
      <c r="CE9" s="760"/>
      <c r="CF9" s="760"/>
      <c r="CG9" s="689"/>
      <c r="CH9" s="689"/>
    </row>
    <row r="10" spans="1:86" ht="13.5" customHeight="1">
      <c r="A10" s="689"/>
      <c r="B10" s="720"/>
      <c r="C10" s="720"/>
      <c r="D10" s="720"/>
      <c r="E10" s="720"/>
      <c r="F10" s="720"/>
      <c r="G10" s="735"/>
      <c r="H10" s="735"/>
      <c r="I10" s="735"/>
      <c r="J10" s="735"/>
      <c r="K10" s="735"/>
      <c r="L10" s="735"/>
      <c r="M10" s="735"/>
      <c r="N10" s="735"/>
      <c r="O10" s="735"/>
      <c r="P10" s="735"/>
      <c r="Q10" s="735"/>
      <c r="R10" s="735"/>
      <c r="S10" s="735"/>
      <c r="T10" s="735"/>
      <c r="U10" s="735"/>
      <c r="V10" s="718"/>
      <c r="W10" s="718"/>
      <c r="X10" s="746" t="s">
        <v>941</v>
      </c>
      <c r="Y10" s="746"/>
      <c r="Z10" s="746"/>
      <c r="AA10" s="746"/>
      <c r="AB10" s="718"/>
      <c r="AC10" s="729"/>
      <c r="AD10" s="729"/>
      <c r="AE10" s="729"/>
      <c r="AF10" s="729"/>
      <c r="AG10" s="729"/>
      <c r="AH10" s="729"/>
      <c r="AI10" s="729"/>
      <c r="AJ10" s="729"/>
      <c r="AK10" s="729"/>
      <c r="AL10" s="729"/>
      <c r="AM10" s="729"/>
      <c r="AN10" s="729"/>
      <c r="AO10" s="729"/>
      <c r="AR10" s="712"/>
      <c r="AS10" s="725"/>
      <c r="AT10" s="725"/>
      <c r="AU10" s="725"/>
      <c r="AV10" s="725"/>
      <c r="AW10" s="725"/>
      <c r="AX10" s="686"/>
      <c r="AY10" s="761"/>
      <c r="AZ10" s="761"/>
      <c r="BA10" s="761"/>
      <c r="BB10" s="761"/>
      <c r="BC10" s="761"/>
      <c r="BD10" s="761"/>
      <c r="BE10" s="761"/>
      <c r="BF10" s="761"/>
      <c r="BG10" s="761"/>
      <c r="BH10" s="761"/>
      <c r="BI10" s="761"/>
      <c r="BJ10" s="761"/>
      <c r="BK10" s="761"/>
      <c r="BL10" s="761"/>
      <c r="BM10" s="761"/>
      <c r="BN10" s="761"/>
      <c r="BO10" s="761"/>
      <c r="BP10" s="761"/>
      <c r="BQ10" s="761"/>
      <c r="BR10" s="761"/>
      <c r="BS10" s="761"/>
      <c r="BT10" s="761"/>
      <c r="BU10" s="761"/>
      <c r="BV10" s="761"/>
      <c r="BW10" s="761"/>
      <c r="BX10" s="761"/>
      <c r="BY10" s="761"/>
      <c r="BZ10" s="761"/>
      <c r="CA10" s="761"/>
      <c r="CB10" s="761"/>
      <c r="CC10" s="761"/>
      <c r="CD10" s="761"/>
      <c r="CE10" s="761"/>
      <c r="CF10" s="761"/>
      <c r="CG10" s="689"/>
      <c r="CH10" s="689"/>
    </row>
    <row r="11" spans="1:86" ht="13.5" customHeight="1">
      <c r="A11" s="689"/>
      <c r="B11" s="722"/>
      <c r="C11" s="721"/>
      <c r="D11" s="721"/>
      <c r="E11" s="721"/>
      <c r="F11" s="721"/>
      <c r="G11" s="721"/>
      <c r="H11" s="718"/>
      <c r="I11" s="718"/>
      <c r="J11" s="718"/>
      <c r="K11" s="718"/>
      <c r="L11" s="718"/>
      <c r="M11" s="718"/>
      <c r="N11" s="718"/>
      <c r="O11" s="718"/>
      <c r="P11" s="718"/>
      <c r="Q11" s="718"/>
      <c r="R11" s="718"/>
      <c r="S11" s="718"/>
      <c r="T11" s="718"/>
      <c r="U11" s="718"/>
      <c r="V11" s="718"/>
      <c r="W11" s="718"/>
      <c r="X11" s="718"/>
      <c r="Y11" s="718"/>
      <c r="Z11" s="718"/>
      <c r="AA11" s="718"/>
      <c r="AB11" s="718"/>
      <c r="AC11" s="718"/>
      <c r="AD11" s="718"/>
      <c r="AE11" s="718"/>
      <c r="AF11" s="718"/>
      <c r="AG11" s="718"/>
      <c r="AH11" s="718"/>
      <c r="AI11" s="718"/>
      <c r="AJ11" s="718"/>
      <c r="AK11" s="718"/>
      <c r="AL11" s="689"/>
      <c r="AM11" s="689"/>
      <c r="AN11" s="689"/>
      <c r="AO11" s="689"/>
      <c r="AR11" s="710"/>
      <c r="AS11" s="724" t="s">
        <v>1075</v>
      </c>
      <c r="AT11" s="724"/>
      <c r="AU11" s="724"/>
      <c r="AV11" s="724"/>
      <c r="AW11" s="724"/>
      <c r="AX11" s="684"/>
      <c r="AY11" s="643"/>
      <c r="AZ11" s="643"/>
      <c r="BA11" s="643"/>
      <c r="BB11" s="643"/>
      <c r="BC11" s="643"/>
      <c r="BD11" s="643"/>
      <c r="BE11" s="643"/>
      <c r="BF11" s="643"/>
      <c r="BG11" s="643"/>
      <c r="BH11" s="643"/>
      <c r="BI11" s="643"/>
      <c r="BJ11" s="643"/>
      <c r="BK11" s="643"/>
      <c r="BL11" s="643"/>
      <c r="BM11" s="643"/>
      <c r="BN11" s="643"/>
      <c r="BO11" s="643"/>
      <c r="BP11" s="643"/>
      <c r="BQ11" s="643"/>
      <c r="BR11" s="643"/>
      <c r="BS11" s="643"/>
      <c r="BT11" s="643"/>
      <c r="BU11" s="643"/>
      <c r="BV11" s="643"/>
      <c r="BW11" s="643"/>
      <c r="BX11" s="643"/>
      <c r="BY11" s="643"/>
      <c r="BZ11" s="643"/>
      <c r="CA11" s="643"/>
      <c r="CB11" s="643"/>
      <c r="CC11" s="643"/>
      <c r="CD11" s="643"/>
      <c r="CE11" s="643"/>
      <c r="CF11" s="643"/>
      <c r="CG11" s="689"/>
      <c r="CH11" s="689"/>
    </row>
    <row r="12" spans="1:86" ht="13.5" customHeight="1">
      <c r="A12" s="689"/>
      <c r="B12" s="722"/>
      <c r="C12" s="721"/>
      <c r="D12" s="721"/>
      <c r="E12" s="721"/>
      <c r="F12" s="721"/>
      <c r="G12" s="721"/>
      <c r="H12" s="718"/>
      <c r="I12" s="718"/>
      <c r="J12" s="718"/>
      <c r="K12" s="718"/>
      <c r="L12" s="718"/>
      <c r="M12" s="718"/>
      <c r="N12" s="718"/>
      <c r="O12" s="718"/>
      <c r="P12" s="718"/>
      <c r="Q12" s="718"/>
      <c r="R12" s="718"/>
      <c r="S12" s="718"/>
      <c r="T12" s="718"/>
      <c r="U12" s="718"/>
      <c r="V12" s="718"/>
      <c r="W12" s="718"/>
      <c r="X12" s="718"/>
      <c r="Y12" s="718"/>
      <c r="Z12" s="718"/>
      <c r="AA12" s="718"/>
      <c r="AB12" s="718"/>
      <c r="AC12" s="749"/>
      <c r="AD12" s="749"/>
      <c r="AE12" s="749"/>
      <c r="AF12" s="749"/>
      <c r="AG12" s="749"/>
      <c r="AH12" s="749"/>
      <c r="AI12" s="749"/>
      <c r="AJ12" s="749"/>
      <c r="AK12" s="749"/>
      <c r="AL12" s="749"/>
      <c r="AM12" s="749"/>
      <c r="AN12" s="749"/>
      <c r="AO12" s="749"/>
      <c r="AR12" s="711"/>
      <c r="AS12" s="724"/>
      <c r="AT12" s="724"/>
      <c r="AU12" s="724"/>
      <c r="AV12" s="724"/>
      <c r="AW12" s="724"/>
      <c r="AX12" s="685"/>
      <c r="AY12" s="643"/>
      <c r="AZ12" s="643"/>
      <c r="BA12" s="643"/>
      <c r="BB12" s="643"/>
      <c r="BC12" s="643"/>
      <c r="BD12" s="643"/>
      <c r="BE12" s="643"/>
      <c r="BF12" s="643"/>
      <c r="BG12" s="643"/>
      <c r="BH12" s="643"/>
      <c r="BI12" s="643"/>
      <c r="BJ12" s="643"/>
      <c r="BK12" s="643"/>
      <c r="BL12" s="643"/>
      <c r="BM12" s="643"/>
      <c r="BN12" s="643"/>
      <c r="BO12" s="643"/>
      <c r="BP12" s="643"/>
      <c r="BQ12" s="643"/>
      <c r="BR12" s="643"/>
      <c r="BS12" s="643"/>
      <c r="BT12" s="643"/>
      <c r="BU12" s="643"/>
      <c r="BV12" s="643"/>
      <c r="BW12" s="643"/>
      <c r="BX12" s="643"/>
      <c r="BY12" s="643"/>
      <c r="BZ12" s="643"/>
      <c r="CA12" s="643"/>
      <c r="CB12" s="643"/>
      <c r="CC12" s="643"/>
      <c r="CD12" s="643"/>
      <c r="CE12" s="643"/>
      <c r="CF12" s="643"/>
      <c r="CG12" s="689"/>
      <c r="CH12" s="689"/>
    </row>
    <row r="13" spans="1:86" ht="13.5" customHeight="1">
      <c r="A13" s="710"/>
      <c r="B13" s="713" t="s">
        <v>771</v>
      </c>
      <c r="C13" s="713"/>
      <c r="D13" s="713"/>
      <c r="E13" s="713"/>
      <c r="F13" s="713"/>
      <c r="G13" s="736"/>
      <c r="H13" s="739" t="str">
        <f>基本データ!D15&amp;CHAR(10)&amp;基本データ!D16</f>
        <v>○○○○　(株)
T1234567890122</v>
      </c>
      <c r="I13" s="739"/>
      <c r="J13" s="739"/>
      <c r="K13" s="739"/>
      <c r="L13" s="739"/>
      <c r="M13" s="739"/>
      <c r="N13" s="739"/>
      <c r="O13" s="739"/>
      <c r="P13" s="739"/>
      <c r="Q13" s="739"/>
      <c r="R13" s="739"/>
      <c r="S13" s="739"/>
      <c r="T13" s="739"/>
      <c r="U13" s="739"/>
      <c r="V13" s="718"/>
      <c r="W13" s="718"/>
      <c r="X13" s="718"/>
      <c r="Y13" s="718"/>
      <c r="Z13" s="718"/>
      <c r="AA13" s="718"/>
      <c r="AB13" s="718"/>
      <c r="AC13" s="718"/>
      <c r="AD13" s="718"/>
      <c r="AE13" s="718"/>
      <c r="AF13" s="718"/>
      <c r="AG13" s="718"/>
      <c r="AH13" s="718"/>
      <c r="AI13" s="718"/>
      <c r="AJ13" s="718"/>
      <c r="AK13" s="718"/>
      <c r="AL13" s="689"/>
      <c r="AM13" s="689"/>
      <c r="AN13" s="689"/>
      <c r="AO13" s="689"/>
      <c r="AR13" s="712"/>
      <c r="AS13" s="724"/>
      <c r="AT13" s="724"/>
      <c r="AU13" s="724"/>
      <c r="AV13" s="724"/>
      <c r="AW13" s="724"/>
      <c r="AX13" s="686"/>
      <c r="AY13" s="643"/>
      <c r="AZ13" s="643"/>
      <c r="BA13" s="643"/>
      <c r="BB13" s="643"/>
      <c r="BC13" s="643"/>
      <c r="BD13" s="643"/>
      <c r="BE13" s="643"/>
      <c r="BF13" s="643"/>
      <c r="BG13" s="643"/>
      <c r="BH13" s="643"/>
      <c r="BI13" s="643"/>
      <c r="BJ13" s="643"/>
      <c r="BK13" s="643"/>
      <c r="BL13" s="643"/>
      <c r="BM13" s="643"/>
      <c r="BN13" s="643"/>
      <c r="BO13" s="643"/>
      <c r="BP13" s="643"/>
      <c r="BQ13" s="643"/>
      <c r="BR13" s="643"/>
      <c r="BS13" s="643"/>
      <c r="BT13" s="643"/>
      <c r="BU13" s="643"/>
      <c r="BV13" s="643"/>
      <c r="BW13" s="643"/>
      <c r="BX13" s="643"/>
      <c r="BY13" s="643"/>
      <c r="BZ13" s="643"/>
      <c r="CA13" s="643"/>
      <c r="CB13" s="643"/>
      <c r="CC13" s="643"/>
      <c r="CD13" s="643"/>
      <c r="CE13" s="643"/>
      <c r="CF13" s="643"/>
      <c r="CG13" s="689"/>
      <c r="CH13" s="689"/>
    </row>
    <row r="14" spans="1:86" ht="13.5" customHeight="1">
      <c r="A14" s="711"/>
      <c r="B14" s="713"/>
      <c r="C14" s="713"/>
      <c r="D14" s="713"/>
      <c r="E14" s="713"/>
      <c r="F14" s="713"/>
      <c r="G14" s="737"/>
      <c r="H14" s="739"/>
      <c r="I14" s="739"/>
      <c r="J14" s="739"/>
      <c r="K14" s="739"/>
      <c r="L14" s="739"/>
      <c r="M14" s="739"/>
      <c r="N14" s="739"/>
      <c r="O14" s="739"/>
      <c r="P14" s="739"/>
      <c r="Q14" s="739"/>
      <c r="R14" s="739"/>
      <c r="S14" s="739"/>
      <c r="T14" s="739"/>
      <c r="U14" s="739"/>
      <c r="V14" s="718"/>
      <c r="W14" s="718"/>
      <c r="X14" s="718"/>
      <c r="Y14" s="718"/>
      <c r="Z14" s="718"/>
      <c r="AA14" s="718"/>
      <c r="AB14" s="718"/>
      <c r="AC14" s="749"/>
      <c r="AD14" s="749"/>
      <c r="AE14" s="749"/>
      <c r="AF14" s="749"/>
      <c r="AG14" s="749"/>
      <c r="AH14" s="749"/>
      <c r="AI14" s="749"/>
      <c r="AJ14" s="749"/>
      <c r="AK14" s="749"/>
      <c r="AL14" s="749"/>
      <c r="AM14" s="749"/>
      <c r="AN14" s="749"/>
      <c r="AO14" s="749"/>
      <c r="AR14" s="710"/>
      <c r="AS14" s="713" t="s">
        <v>1296</v>
      </c>
      <c r="AT14" s="713"/>
      <c r="AU14" s="713"/>
      <c r="AV14" s="713"/>
      <c r="AW14" s="713"/>
      <c r="AX14" s="684"/>
      <c r="AY14" s="646" t="s">
        <v>815</v>
      </c>
      <c r="AZ14" s="646"/>
      <c r="BA14" s="646"/>
      <c r="BB14" s="646"/>
      <c r="BC14" s="646"/>
      <c r="BD14" s="646"/>
      <c r="BE14" s="646"/>
      <c r="BF14" s="646"/>
      <c r="BG14" s="646"/>
      <c r="BH14" s="646"/>
      <c r="BI14" s="646"/>
      <c r="BJ14" s="646"/>
      <c r="BK14" s="646"/>
      <c r="BL14" s="646"/>
      <c r="BM14" s="710"/>
      <c r="BN14" s="713" t="s">
        <v>645</v>
      </c>
      <c r="BO14" s="713"/>
      <c r="BP14" s="713"/>
      <c r="BQ14" s="713"/>
      <c r="BR14" s="713"/>
      <c r="BS14" s="684"/>
      <c r="BT14" s="687" t="s">
        <v>1247</v>
      </c>
      <c r="BU14" s="687"/>
      <c r="BV14" s="687"/>
      <c r="BW14" s="687"/>
      <c r="BX14" s="687"/>
      <c r="BY14" s="687"/>
      <c r="BZ14" s="687"/>
      <c r="CA14" s="687"/>
      <c r="CB14" s="687"/>
      <c r="CC14" s="687"/>
      <c r="CD14" s="687"/>
      <c r="CE14" s="687"/>
      <c r="CF14" s="687"/>
      <c r="CG14" s="689"/>
      <c r="CH14" s="689"/>
    </row>
    <row r="15" spans="1:86" ht="13.5" customHeight="1">
      <c r="A15" s="711"/>
      <c r="B15" s="713"/>
      <c r="C15" s="713"/>
      <c r="D15" s="713"/>
      <c r="E15" s="713"/>
      <c r="F15" s="713"/>
      <c r="G15" s="737"/>
      <c r="H15" s="739"/>
      <c r="I15" s="739"/>
      <c r="J15" s="739"/>
      <c r="K15" s="739"/>
      <c r="L15" s="739"/>
      <c r="M15" s="739"/>
      <c r="N15" s="739"/>
      <c r="O15" s="739"/>
      <c r="P15" s="739"/>
      <c r="Q15" s="739"/>
      <c r="R15" s="739"/>
      <c r="S15" s="739"/>
      <c r="T15" s="739"/>
      <c r="U15" s="739"/>
      <c r="V15" s="718"/>
      <c r="W15" s="718"/>
      <c r="X15" s="718"/>
      <c r="Y15" s="718"/>
      <c r="Z15" s="718"/>
      <c r="AA15" s="718"/>
      <c r="AB15" s="718"/>
      <c r="AC15" s="718"/>
      <c r="AD15" s="718"/>
      <c r="AE15" s="718"/>
      <c r="AF15" s="718"/>
      <c r="AG15" s="718"/>
      <c r="AH15" s="718"/>
      <c r="AI15" s="718"/>
      <c r="AJ15" s="718"/>
      <c r="AK15" s="718"/>
      <c r="AL15" s="689"/>
      <c r="AM15" s="689"/>
      <c r="AN15" s="689"/>
      <c r="AO15" s="689"/>
      <c r="AR15" s="711"/>
      <c r="AS15" s="713"/>
      <c r="AT15" s="713"/>
      <c r="AU15" s="713"/>
      <c r="AV15" s="713"/>
      <c r="AW15" s="713"/>
      <c r="AX15" s="685"/>
      <c r="AY15" s="646"/>
      <c r="AZ15" s="646"/>
      <c r="BA15" s="646"/>
      <c r="BB15" s="646"/>
      <c r="BC15" s="646"/>
      <c r="BD15" s="646"/>
      <c r="BE15" s="646"/>
      <c r="BF15" s="646"/>
      <c r="BG15" s="646"/>
      <c r="BH15" s="646"/>
      <c r="BI15" s="646"/>
      <c r="BJ15" s="646"/>
      <c r="BK15" s="646"/>
      <c r="BL15" s="646"/>
      <c r="BM15" s="711"/>
      <c r="BN15" s="713"/>
      <c r="BO15" s="713"/>
      <c r="BP15" s="713"/>
      <c r="BQ15" s="713"/>
      <c r="BR15" s="713"/>
      <c r="BS15" s="685"/>
      <c r="BT15" s="687"/>
      <c r="BU15" s="687"/>
      <c r="BV15" s="687"/>
      <c r="BW15" s="687"/>
      <c r="BX15" s="687"/>
      <c r="BY15" s="687"/>
      <c r="BZ15" s="687"/>
      <c r="CA15" s="687"/>
      <c r="CB15" s="687"/>
      <c r="CC15" s="687"/>
      <c r="CD15" s="687"/>
      <c r="CE15" s="687"/>
      <c r="CF15" s="687"/>
      <c r="CG15" s="689"/>
      <c r="CH15" s="689"/>
    </row>
    <row r="16" spans="1:86" ht="27" customHeight="1">
      <c r="A16" s="712"/>
      <c r="B16" s="713"/>
      <c r="C16" s="713"/>
      <c r="D16" s="713"/>
      <c r="E16" s="713"/>
      <c r="F16" s="713"/>
      <c r="G16" s="738"/>
      <c r="H16" s="739"/>
      <c r="I16" s="739"/>
      <c r="J16" s="739"/>
      <c r="K16" s="739"/>
      <c r="L16" s="739"/>
      <c r="M16" s="739"/>
      <c r="N16" s="739"/>
      <c r="O16" s="739"/>
      <c r="P16" s="739"/>
      <c r="Q16" s="739"/>
      <c r="R16" s="739"/>
      <c r="S16" s="739"/>
      <c r="T16" s="739"/>
      <c r="U16" s="739"/>
      <c r="V16" s="718"/>
      <c r="W16" s="718"/>
      <c r="X16" s="747" t="s">
        <v>745</v>
      </c>
      <c r="Y16" s="747"/>
      <c r="Z16" s="747"/>
      <c r="AA16" s="747"/>
      <c r="AB16" s="718"/>
      <c r="AC16" s="729"/>
      <c r="AD16" s="729"/>
      <c r="AE16" s="729"/>
      <c r="AF16" s="729"/>
      <c r="AG16" s="729"/>
      <c r="AH16" s="729"/>
      <c r="AI16" s="729"/>
      <c r="AJ16" s="729"/>
      <c r="AK16" s="729"/>
      <c r="AL16" s="729"/>
      <c r="AM16" s="729"/>
      <c r="AN16" s="729"/>
      <c r="AO16" s="729"/>
      <c r="AR16" s="712"/>
      <c r="AS16" s="713"/>
      <c r="AT16" s="713"/>
      <c r="AU16" s="713"/>
      <c r="AV16" s="713"/>
      <c r="AW16" s="713"/>
      <c r="AX16" s="686"/>
      <c r="AY16" s="646"/>
      <c r="AZ16" s="646"/>
      <c r="BA16" s="646"/>
      <c r="BB16" s="646"/>
      <c r="BC16" s="646"/>
      <c r="BD16" s="646"/>
      <c r="BE16" s="646"/>
      <c r="BF16" s="646"/>
      <c r="BG16" s="646"/>
      <c r="BH16" s="646"/>
      <c r="BI16" s="646"/>
      <c r="BJ16" s="646"/>
      <c r="BK16" s="646"/>
      <c r="BL16" s="646"/>
      <c r="BM16" s="712"/>
      <c r="BN16" s="713"/>
      <c r="BO16" s="713"/>
      <c r="BP16" s="713"/>
      <c r="BQ16" s="713"/>
      <c r="BR16" s="713"/>
      <c r="BS16" s="686"/>
      <c r="BT16" s="687"/>
      <c r="BU16" s="687"/>
      <c r="BV16" s="687"/>
      <c r="BW16" s="687"/>
      <c r="BX16" s="687"/>
      <c r="BY16" s="687"/>
      <c r="BZ16" s="687"/>
      <c r="CA16" s="687"/>
      <c r="CB16" s="687"/>
      <c r="CC16" s="687"/>
      <c r="CD16" s="687"/>
      <c r="CE16" s="687"/>
      <c r="CF16" s="687"/>
      <c r="CG16" s="689"/>
      <c r="CH16" s="689"/>
    </row>
    <row r="17" spans="1:86" ht="13.5" customHeight="1">
      <c r="A17" s="689"/>
      <c r="B17" s="722"/>
      <c r="C17" s="721"/>
      <c r="D17" s="721"/>
      <c r="E17" s="721"/>
      <c r="F17" s="721"/>
      <c r="G17" s="721"/>
      <c r="H17" s="718"/>
      <c r="I17" s="718"/>
      <c r="J17" s="718"/>
      <c r="K17" s="718"/>
      <c r="L17" s="718"/>
      <c r="M17" s="718"/>
      <c r="N17" s="718"/>
      <c r="O17" s="718"/>
      <c r="P17" s="718"/>
      <c r="Q17" s="718"/>
      <c r="R17" s="718"/>
      <c r="S17" s="718"/>
      <c r="T17" s="718"/>
      <c r="U17" s="718"/>
      <c r="V17" s="718"/>
      <c r="W17" s="718"/>
      <c r="X17" s="737"/>
      <c r="Y17" s="737"/>
      <c r="Z17" s="737"/>
      <c r="AA17" s="737"/>
      <c r="AB17" s="718"/>
      <c r="AC17" s="718"/>
      <c r="AD17" s="718"/>
      <c r="AE17" s="718"/>
      <c r="AF17" s="718"/>
      <c r="AG17" s="718"/>
      <c r="AH17" s="718"/>
      <c r="AI17" s="718"/>
      <c r="AJ17" s="718"/>
      <c r="AK17" s="718"/>
      <c r="AL17" s="718"/>
      <c r="AM17" s="718"/>
      <c r="AN17" s="718"/>
      <c r="AO17" s="718"/>
      <c r="AR17" s="752"/>
      <c r="AS17" s="752"/>
      <c r="AT17" s="752"/>
      <c r="AU17" s="752"/>
      <c r="AV17" s="752"/>
      <c r="AW17" s="752"/>
      <c r="AX17" s="752"/>
      <c r="AY17" s="752"/>
      <c r="AZ17" s="752"/>
      <c r="BA17" s="752"/>
      <c r="BB17" s="752"/>
      <c r="BC17" s="752"/>
      <c r="BD17" s="752"/>
      <c r="BE17" s="752"/>
      <c r="BF17" s="752"/>
      <c r="BG17" s="752"/>
      <c r="BH17" s="752"/>
      <c r="BI17" s="752"/>
      <c r="BJ17" s="752"/>
      <c r="BK17" s="752"/>
      <c r="BL17" s="752"/>
      <c r="BM17" s="752"/>
      <c r="BN17" s="752"/>
      <c r="BO17" s="752"/>
      <c r="BP17" s="752"/>
      <c r="BQ17" s="752"/>
      <c r="BR17" s="752"/>
      <c r="BS17" s="752"/>
      <c r="BT17" s="752"/>
      <c r="BU17" s="752"/>
      <c r="BV17" s="752"/>
      <c r="BW17" s="752"/>
      <c r="BX17" s="752"/>
      <c r="BY17" s="752"/>
      <c r="BZ17" s="752"/>
      <c r="CA17" s="752"/>
      <c r="CB17" s="752"/>
      <c r="CC17" s="752"/>
      <c r="CD17" s="752"/>
      <c r="CE17" s="752"/>
      <c r="CF17" s="752"/>
      <c r="CG17" s="689"/>
      <c r="CH17" s="689"/>
    </row>
    <row r="18" spans="1:86" ht="13.5" customHeight="1">
      <c r="A18" s="689"/>
      <c r="B18" s="722"/>
      <c r="C18" s="721"/>
      <c r="D18" s="721"/>
      <c r="E18" s="721"/>
      <c r="F18" s="721"/>
      <c r="G18" s="721"/>
      <c r="H18" s="718"/>
      <c r="I18" s="718"/>
      <c r="J18" s="718"/>
      <c r="K18" s="718"/>
      <c r="L18" s="718"/>
      <c r="M18" s="718"/>
      <c r="N18" s="718"/>
      <c r="O18" s="718"/>
      <c r="P18" s="718"/>
      <c r="Q18" s="718"/>
      <c r="R18" s="718"/>
      <c r="S18" s="718"/>
      <c r="T18" s="718"/>
      <c r="U18" s="718"/>
      <c r="V18" s="718"/>
      <c r="W18" s="718"/>
      <c r="X18" s="746" t="s">
        <v>321</v>
      </c>
      <c r="Y18" s="746"/>
      <c r="Z18" s="746"/>
      <c r="AA18" s="746"/>
      <c r="AB18" s="718"/>
      <c r="AC18" s="749"/>
      <c r="AD18" s="749"/>
      <c r="AE18" s="749"/>
      <c r="AF18" s="749"/>
      <c r="AG18" s="749"/>
      <c r="AH18" s="749"/>
      <c r="AI18" s="749"/>
      <c r="AJ18" s="749"/>
      <c r="AK18" s="749"/>
      <c r="AL18" s="749"/>
      <c r="AM18" s="749"/>
      <c r="AN18" s="749"/>
      <c r="AO18" s="749"/>
      <c r="AR18" s="710"/>
      <c r="AS18" s="725" t="s">
        <v>183</v>
      </c>
      <c r="AT18" s="725"/>
      <c r="AU18" s="725"/>
      <c r="AV18" s="725"/>
      <c r="AW18" s="725"/>
      <c r="AX18" s="684"/>
      <c r="AY18" s="669" t="s">
        <v>607</v>
      </c>
      <c r="AZ18" s="669"/>
      <c r="BA18" s="669"/>
      <c r="BB18" s="669"/>
      <c r="BC18" s="669"/>
      <c r="BD18" s="669"/>
      <c r="BE18" s="669"/>
      <c r="BF18" s="669"/>
      <c r="BG18" s="669"/>
      <c r="BH18" s="669"/>
      <c r="BI18" s="669" t="s">
        <v>1460</v>
      </c>
      <c r="BJ18" s="669"/>
      <c r="BK18" s="669"/>
      <c r="BL18" s="669"/>
      <c r="BM18" s="669"/>
      <c r="BN18" s="669"/>
      <c r="BO18" s="669"/>
      <c r="BP18" s="669"/>
      <c r="BQ18" s="669"/>
      <c r="BR18" s="669"/>
      <c r="BS18" s="669"/>
      <c r="BT18" s="669"/>
      <c r="BU18" s="669"/>
      <c r="BV18" s="669"/>
      <c r="BW18" s="669" t="s">
        <v>153</v>
      </c>
      <c r="BX18" s="669"/>
      <c r="BY18" s="669"/>
      <c r="BZ18" s="669"/>
      <c r="CA18" s="669"/>
      <c r="CB18" s="669"/>
      <c r="CC18" s="669"/>
      <c r="CD18" s="669"/>
      <c r="CE18" s="669"/>
      <c r="CF18" s="669"/>
      <c r="CG18" s="689"/>
      <c r="CH18" s="689"/>
    </row>
    <row r="19" spans="1:86" ht="13.5" customHeight="1">
      <c r="A19" s="689"/>
      <c r="B19" s="723" t="s">
        <v>1013</v>
      </c>
      <c r="C19" s="723"/>
      <c r="D19" s="723"/>
      <c r="E19" s="723"/>
      <c r="F19" s="723"/>
      <c r="G19" s="723"/>
      <c r="H19" s="723"/>
      <c r="I19" s="723"/>
      <c r="J19" s="723"/>
      <c r="K19" s="723"/>
      <c r="L19" s="723"/>
      <c r="M19" s="723"/>
      <c r="N19" s="723"/>
      <c r="O19" s="723"/>
      <c r="P19" s="723"/>
      <c r="Q19" s="723"/>
      <c r="R19" s="723"/>
      <c r="S19" s="723"/>
      <c r="T19" s="723"/>
      <c r="U19" s="723"/>
      <c r="V19" s="723"/>
      <c r="W19" s="723"/>
      <c r="X19" s="723"/>
      <c r="Y19" s="723"/>
      <c r="Z19" s="723"/>
      <c r="AA19" s="723"/>
      <c r="AB19" s="723"/>
      <c r="AC19" s="723"/>
      <c r="AD19" s="723"/>
      <c r="AE19" s="723"/>
      <c r="AF19" s="723"/>
      <c r="AG19" s="723"/>
      <c r="AH19" s="723"/>
      <c r="AI19" s="723"/>
      <c r="AJ19" s="723"/>
      <c r="AK19" s="723"/>
      <c r="AL19" s="723"/>
      <c r="AM19" s="723"/>
      <c r="AN19" s="723"/>
      <c r="AO19" s="723"/>
      <c r="AR19" s="711"/>
      <c r="AS19" s="725"/>
      <c r="AT19" s="725"/>
      <c r="AU19" s="725"/>
      <c r="AV19" s="725"/>
      <c r="AW19" s="725"/>
      <c r="AX19" s="685"/>
      <c r="AY19" s="669"/>
      <c r="AZ19" s="669"/>
      <c r="BA19" s="669"/>
      <c r="BB19" s="669"/>
      <c r="BC19" s="669"/>
      <c r="BD19" s="669"/>
      <c r="BE19" s="669"/>
      <c r="BF19" s="669"/>
      <c r="BG19" s="669"/>
      <c r="BH19" s="669"/>
      <c r="BI19" s="669"/>
      <c r="BJ19" s="669"/>
      <c r="BK19" s="669"/>
      <c r="BL19" s="669"/>
      <c r="BM19" s="669"/>
      <c r="BN19" s="669"/>
      <c r="BO19" s="669"/>
      <c r="BP19" s="669"/>
      <c r="BQ19" s="669"/>
      <c r="BR19" s="669"/>
      <c r="BS19" s="669"/>
      <c r="BT19" s="669"/>
      <c r="BU19" s="669"/>
      <c r="BV19" s="669"/>
      <c r="BW19" s="669"/>
      <c r="BX19" s="669"/>
      <c r="BY19" s="669"/>
      <c r="BZ19" s="669"/>
      <c r="CA19" s="669"/>
      <c r="CB19" s="669"/>
      <c r="CC19" s="669"/>
      <c r="CD19" s="669"/>
      <c r="CE19" s="669"/>
      <c r="CF19" s="669"/>
      <c r="CG19" s="689"/>
      <c r="CH19" s="689"/>
    </row>
    <row r="20" spans="1:86" ht="13.5" customHeight="1">
      <c r="A20" s="689"/>
      <c r="B20" s="723"/>
      <c r="C20" s="723"/>
      <c r="D20" s="723"/>
      <c r="E20" s="723"/>
      <c r="F20" s="723"/>
      <c r="G20" s="723"/>
      <c r="H20" s="723"/>
      <c r="I20" s="723"/>
      <c r="J20" s="723"/>
      <c r="K20" s="723"/>
      <c r="L20" s="723"/>
      <c r="M20" s="723"/>
      <c r="N20" s="723"/>
      <c r="O20" s="723"/>
      <c r="P20" s="723"/>
      <c r="Q20" s="723"/>
      <c r="R20" s="723"/>
      <c r="S20" s="723"/>
      <c r="T20" s="723"/>
      <c r="U20" s="723"/>
      <c r="V20" s="723"/>
      <c r="W20" s="723"/>
      <c r="X20" s="723"/>
      <c r="Y20" s="723"/>
      <c r="Z20" s="723"/>
      <c r="AA20" s="723"/>
      <c r="AB20" s="723"/>
      <c r="AC20" s="723"/>
      <c r="AD20" s="723"/>
      <c r="AE20" s="723"/>
      <c r="AF20" s="723"/>
      <c r="AG20" s="723"/>
      <c r="AH20" s="723"/>
      <c r="AI20" s="723"/>
      <c r="AJ20" s="723"/>
      <c r="AK20" s="723"/>
      <c r="AL20" s="723"/>
      <c r="AM20" s="723"/>
      <c r="AN20" s="723"/>
      <c r="AO20" s="723"/>
      <c r="AR20" s="711"/>
      <c r="AS20" s="725"/>
      <c r="AT20" s="725"/>
      <c r="AU20" s="725"/>
      <c r="AV20" s="725"/>
      <c r="AW20" s="725"/>
      <c r="AX20" s="685"/>
      <c r="AY20" s="582"/>
      <c r="AZ20" s="582"/>
      <c r="BA20" s="582"/>
      <c r="BB20" s="582"/>
      <c r="BC20" s="582"/>
      <c r="BD20" s="582"/>
      <c r="BE20" s="582"/>
      <c r="BF20" s="608" t="s">
        <v>1379</v>
      </c>
      <c r="BG20" s="608"/>
      <c r="BH20" s="608"/>
      <c r="BI20" s="707" t="s">
        <v>693</v>
      </c>
      <c r="BJ20" s="707"/>
      <c r="BK20" s="707"/>
      <c r="BL20" s="707"/>
      <c r="BM20" s="707"/>
      <c r="BN20" s="714" t="s">
        <v>455</v>
      </c>
      <c r="BO20" s="714"/>
      <c r="BP20" s="714"/>
      <c r="BQ20" s="714"/>
      <c r="BR20" s="714"/>
      <c r="BS20" s="714"/>
      <c r="BT20" s="714"/>
      <c r="BU20" s="714"/>
      <c r="BV20" s="714"/>
      <c r="BW20" s="687" t="s">
        <v>1177</v>
      </c>
      <c r="BX20" s="687"/>
      <c r="BY20" s="687"/>
      <c r="BZ20" s="687"/>
      <c r="CA20" s="687"/>
      <c r="CB20" s="687"/>
      <c r="CC20" s="687"/>
      <c r="CD20" s="687"/>
      <c r="CE20" s="687"/>
      <c r="CF20" s="687"/>
      <c r="CG20" s="689"/>
      <c r="CH20" s="689"/>
    </row>
    <row r="21" spans="1:86" ht="13.5" customHeight="1">
      <c r="A21" s="710"/>
      <c r="B21" s="724" t="s">
        <v>1075</v>
      </c>
      <c r="C21" s="724"/>
      <c r="D21" s="724"/>
      <c r="E21" s="724"/>
      <c r="F21" s="724"/>
      <c r="G21" s="684"/>
      <c r="H21" s="739"/>
      <c r="I21" s="739"/>
      <c r="J21" s="739"/>
      <c r="K21" s="739"/>
      <c r="L21" s="739"/>
      <c r="M21" s="739"/>
      <c r="N21" s="739"/>
      <c r="O21" s="739"/>
      <c r="P21" s="739"/>
      <c r="Q21" s="739"/>
      <c r="R21" s="739"/>
      <c r="S21" s="739"/>
      <c r="T21" s="739"/>
      <c r="U21" s="739"/>
      <c r="V21" s="739"/>
      <c r="W21" s="739"/>
      <c r="X21" s="739"/>
      <c r="Y21" s="739"/>
      <c r="Z21" s="739"/>
      <c r="AA21" s="739"/>
      <c r="AB21" s="739"/>
      <c r="AC21" s="739"/>
      <c r="AD21" s="739"/>
      <c r="AE21" s="739"/>
      <c r="AF21" s="739"/>
      <c r="AG21" s="739"/>
      <c r="AH21" s="739"/>
      <c r="AI21" s="739"/>
      <c r="AJ21" s="739"/>
      <c r="AK21" s="739"/>
      <c r="AL21" s="739"/>
      <c r="AM21" s="739"/>
      <c r="AN21" s="739"/>
      <c r="AO21" s="739"/>
      <c r="AR21" s="711"/>
      <c r="AS21" s="725"/>
      <c r="AT21" s="725"/>
      <c r="AU21" s="725"/>
      <c r="AV21" s="725"/>
      <c r="AW21" s="725"/>
      <c r="AX21" s="685"/>
      <c r="AY21" s="582"/>
      <c r="AZ21" s="582"/>
      <c r="BA21" s="582"/>
      <c r="BB21" s="582"/>
      <c r="BC21" s="582"/>
      <c r="BD21" s="582"/>
      <c r="BE21" s="582"/>
      <c r="BF21" s="608"/>
      <c r="BG21" s="608"/>
      <c r="BH21" s="608"/>
      <c r="BI21" s="708" t="s">
        <v>1461</v>
      </c>
      <c r="BJ21" s="708"/>
      <c r="BK21" s="708"/>
      <c r="BL21" s="708"/>
      <c r="BM21" s="708"/>
      <c r="BN21" s="714"/>
      <c r="BO21" s="714"/>
      <c r="BP21" s="714"/>
      <c r="BQ21" s="714"/>
      <c r="BR21" s="714"/>
      <c r="BS21" s="714"/>
      <c r="BT21" s="714"/>
      <c r="BU21" s="714"/>
      <c r="BV21" s="714"/>
      <c r="BW21" s="687"/>
      <c r="BX21" s="687"/>
      <c r="BY21" s="687"/>
      <c r="BZ21" s="687"/>
      <c r="CA21" s="687"/>
      <c r="CB21" s="687"/>
      <c r="CC21" s="687"/>
      <c r="CD21" s="687"/>
      <c r="CE21" s="687"/>
      <c r="CF21" s="687"/>
      <c r="CG21" s="689"/>
      <c r="CH21" s="689"/>
    </row>
    <row r="22" spans="1:86" ht="13.5" customHeight="1">
      <c r="A22" s="711"/>
      <c r="B22" s="724"/>
      <c r="C22" s="724"/>
      <c r="D22" s="724"/>
      <c r="E22" s="724"/>
      <c r="F22" s="724"/>
      <c r="G22" s="685"/>
      <c r="H22" s="739"/>
      <c r="I22" s="739"/>
      <c r="J22" s="739"/>
      <c r="K22" s="739"/>
      <c r="L22" s="739"/>
      <c r="M22" s="739"/>
      <c r="N22" s="739"/>
      <c r="O22" s="739"/>
      <c r="P22" s="739"/>
      <c r="Q22" s="739"/>
      <c r="R22" s="739"/>
      <c r="S22" s="739"/>
      <c r="T22" s="739"/>
      <c r="U22" s="739"/>
      <c r="V22" s="739"/>
      <c r="W22" s="739"/>
      <c r="X22" s="739"/>
      <c r="Y22" s="739"/>
      <c r="Z22" s="739"/>
      <c r="AA22" s="739"/>
      <c r="AB22" s="739"/>
      <c r="AC22" s="739"/>
      <c r="AD22" s="739"/>
      <c r="AE22" s="739"/>
      <c r="AF22" s="739"/>
      <c r="AG22" s="739"/>
      <c r="AH22" s="739"/>
      <c r="AI22" s="739"/>
      <c r="AJ22" s="739"/>
      <c r="AK22" s="739"/>
      <c r="AL22" s="739"/>
      <c r="AM22" s="739"/>
      <c r="AN22" s="739"/>
      <c r="AO22" s="739"/>
      <c r="AR22" s="711"/>
      <c r="AS22" s="725"/>
      <c r="AT22" s="725"/>
      <c r="AU22" s="725"/>
      <c r="AV22" s="725"/>
      <c r="AW22" s="725"/>
      <c r="AX22" s="685"/>
      <c r="AY22" s="582"/>
      <c r="AZ22" s="582"/>
      <c r="BA22" s="582"/>
      <c r="BB22" s="582"/>
      <c r="BC22" s="582"/>
      <c r="BD22" s="582"/>
      <c r="BE22" s="582"/>
      <c r="BF22" s="608" t="s">
        <v>1379</v>
      </c>
      <c r="BG22" s="608"/>
      <c r="BH22" s="608"/>
      <c r="BI22" s="707" t="s">
        <v>693</v>
      </c>
      <c r="BJ22" s="707"/>
      <c r="BK22" s="707"/>
      <c r="BL22" s="707"/>
      <c r="BM22" s="707"/>
      <c r="BN22" s="714" t="s">
        <v>455</v>
      </c>
      <c r="BO22" s="714"/>
      <c r="BP22" s="714"/>
      <c r="BQ22" s="714"/>
      <c r="BR22" s="714"/>
      <c r="BS22" s="714"/>
      <c r="BT22" s="714"/>
      <c r="BU22" s="714"/>
      <c r="BV22" s="714"/>
      <c r="BW22" s="687" t="s">
        <v>1177</v>
      </c>
      <c r="BX22" s="687"/>
      <c r="BY22" s="687"/>
      <c r="BZ22" s="687"/>
      <c r="CA22" s="687"/>
      <c r="CB22" s="687"/>
      <c r="CC22" s="687"/>
      <c r="CD22" s="687"/>
      <c r="CE22" s="687"/>
      <c r="CF22" s="687"/>
      <c r="CG22" s="689"/>
      <c r="CH22" s="689"/>
    </row>
    <row r="23" spans="1:86" ht="13.5" customHeight="1">
      <c r="A23" s="712"/>
      <c r="B23" s="724"/>
      <c r="C23" s="724"/>
      <c r="D23" s="724"/>
      <c r="E23" s="724"/>
      <c r="F23" s="724"/>
      <c r="G23" s="686"/>
      <c r="H23" s="739"/>
      <c r="I23" s="739"/>
      <c r="J23" s="739"/>
      <c r="K23" s="739"/>
      <c r="L23" s="739"/>
      <c r="M23" s="739"/>
      <c r="N23" s="739"/>
      <c r="O23" s="739"/>
      <c r="P23" s="739"/>
      <c r="Q23" s="739"/>
      <c r="R23" s="739"/>
      <c r="S23" s="739"/>
      <c r="T23" s="739"/>
      <c r="U23" s="739"/>
      <c r="V23" s="739"/>
      <c r="W23" s="739"/>
      <c r="X23" s="739"/>
      <c r="Y23" s="739"/>
      <c r="Z23" s="739"/>
      <c r="AA23" s="739"/>
      <c r="AB23" s="739"/>
      <c r="AC23" s="739"/>
      <c r="AD23" s="739"/>
      <c r="AE23" s="739"/>
      <c r="AF23" s="739"/>
      <c r="AG23" s="739"/>
      <c r="AH23" s="739"/>
      <c r="AI23" s="739"/>
      <c r="AJ23" s="739"/>
      <c r="AK23" s="739"/>
      <c r="AL23" s="739"/>
      <c r="AM23" s="739"/>
      <c r="AN23" s="739"/>
      <c r="AO23" s="739"/>
      <c r="AR23" s="712"/>
      <c r="AS23" s="725"/>
      <c r="AT23" s="725"/>
      <c r="AU23" s="725"/>
      <c r="AV23" s="725"/>
      <c r="AW23" s="725"/>
      <c r="AX23" s="686"/>
      <c r="AY23" s="582"/>
      <c r="AZ23" s="582"/>
      <c r="BA23" s="582"/>
      <c r="BB23" s="582"/>
      <c r="BC23" s="582"/>
      <c r="BD23" s="582"/>
      <c r="BE23" s="582"/>
      <c r="BF23" s="608"/>
      <c r="BG23" s="608"/>
      <c r="BH23" s="608"/>
      <c r="BI23" s="708" t="s">
        <v>1461</v>
      </c>
      <c r="BJ23" s="708"/>
      <c r="BK23" s="708"/>
      <c r="BL23" s="708"/>
      <c r="BM23" s="708"/>
      <c r="BN23" s="714"/>
      <c r="BO23" s="714"/>
      <c r="BP23" s="714"/>
      <c r="BQ23" s="714"/>
      <c r="BR23" s="714"/>
      <c r="BS23" s="714"/>
      <c r="BT23" s="714"/>
      <c r="BU23" s="714"/>
      <c r="BV23" s="714"/>
      <c r="BW23" s="687"/>
      <c r="BX23" s="687"/>
      <c r="BY23" s="687"/>
      <c r="BZ23" s="687"/>
      <c r="CA23" s="687"/>
      <c r="CB23" s="687"/>
      <c r="CC23" s="687"/>
      <c r="CD23" s="687"/>
      <c r="CE23" s="687"/>
      <c r="CF23" s="687"/>
      <c r="CG23" s="689"/>
      <c r="CH23" s="689"/>
    </row>
    <row r="24" spans="1:86" ht="13.5" customHeight="1">
      <c r="A24" s="711"/>
      <c r="B24" s="713" t="s">
        <v>1296</v>
      </c>
      <c r="C24" s="713"/>
      <c r="D24" s="713"/>
      <c r="E24" s="713"/>
      <c r="F24" s="713"/>
      <c r="G24" s="685"/>
      <c r="H24" s="646" t="s">
        <v>815</v>
      </c>
      <c r="I24" s="646"/>
      <c r="J24" s="646"/>
      <c r="K24" s="646"/>
      <c r="L24" s="646"/>
      <c r="M24" s="646"/>
      <c r="N24" s="646"/>
      <c r="O24" s="646"/>
      <c r="P24" s="646"/>
      <c r="Q24" s="646"/>
      <c r="R24" s="646"/>
      <c r="S24" s="646"/>
      <c r="T24" s="646"/>
      <c r="U24" s="646"/>
      <c r="V24" s="675"/>
      <c r="W24" s="725" t="s">
        <v>1496</v>
      </c>
      <c r="X24" s="725"/>
      <c r="Y24" s="725"/>
      <c r="Z24" s="725"/>
      <c r="AA24" s="725"/>
      <c r="AB24" s="684"/>
      <c r="AC24" s="687" t="s">
        <v>1247</v>
      </c>
      <c r="AD24" s="687"/>
      <c r="AE24" s="687"/>
      <c r="AF24" s="687"/>
      <c r="AG24" s="687"/>
      <c r="AH24" s="687"/>
      <c r="AI24" s="687"/>
      <c r="AJ24" s="687"/>
      <c r="AK24" s="687"/>
      <c r="AL24" s="687"/>
      <c r="AM24" s="687"/>
      <c r="AN24" s="687"/>
      <c r="AO24" s="687"/>
      <c r="AR24" s="689"/>
      <c r="AS24" s="689"/>
      <c r="AT24" s="689"/>
      <c r="AU24" s="689"/>
      <c r="AV24" s="689"/>
      <c r="AW24" s="689"/>
      <c r="AX24" s="689"/>
      <c r="AY24" s="689"/>
      <c r="AZ24" s="689"/>
      <c r="BA24" s="689"/>
      <c r="BB24" s="689"/>
      <c r="BC24" s="689"/>
      <c r="BD24" s="689"/>
      <c r="BE24" s="689"/>
      <c r="BF24" s="689"/>
      <c r="BG24" s="689"/>
      <c r="BH24" s="689"/>
      <c r="BI24" s="689"/>
      <c r="BJ24" s="689"/>
      <c r="BK24" s="689"/>
      <c r="BL24" s="689"/>
      <c r="BM24" s="689"/>
      <c r="BN24" s="689"/>
      <c r="BO24" s="689"/>
      <c r="BP24" s="689"/>
      <c r="BQ24" s="689"/>
      <c r="BR24" s="689"/>
      <c r="BS24" s="689"/>
      <c r="BT24" s="689"/>
      <c r="BU24" s="689"/>
      <c r="BV24" s="689"/>
      <c r="BW24" s="689"/>
      <c r="BX24" s="689"/>
      <c r="BY24" s="689"/>
      <c r="BZ24" s="689"/>
      <c r="CA24" s="689"/>
      <c r="CB24" s="689"/>
      <c r="CC24" s="689"/>
      <c r="CD24" s="689"/>
      <c r="CE24" s="689"/>
      <c r="CF24" s="689"/>
      <c r="CG24" s="689"/>
      <c r="CH24" s="689"/>
    </row>
    <row r="25" spans="1:86" ht="13.5" customHeight="1">
      <c r="A25" s="711"/>
      <c r="B25" s="713"/>
      <c r="C25" s="713"/>
      <c r="D25" s="713"/>
      <c r="E25" s="713"/>
      <c r="F25" s="713"/>
      <c r="G25" s="685"/>
      <c r="H25" s="646"/>
      <c r="I25" s="646"/>
      <c r="J25" s="646"/>
      <c r="K25" s="646"/>
      <c r="L25" s="646"/>
      <c r="M25" s="646"/>
      <c r="N25" s="646"/>
      <c r="O25" s="646"/>
      <c r="P25" s="646"/>
      <c r="Q25" s="646"/>
      <c r="R25" s="646"/>
      <c r="S25" s="646"/>
      <c r="T25" s="646"/>
      <c r="U25" s="646"/>
      <c r="V25" s="676"/>
      <c r="W25" s="725"/>
      <c r="X25" s="725"/>
      <c r="Y25" s="725"/>
      <c r="Z25" s="725"/>
      <c r="AA25" s="725"/>
      <c r="AB25" s="685"/>
      <c r="AC25" s="687"/>
      <c r="AD25" s="687"/>
      <c r="AE25" s="687"/>
      <c r="AF25" s="687"/>
      <c r="AG25" s="687"/>
      <c r="AH25" s="687"/>
      <c r="AI25" s="687"/>
      <c r="AJ25" s="687"/>
      <c r="AK25" s="687"/>
      <c r="AL25" s="687"/>
      <c r="AM25" s="687"/>
      <c r="AN25" s="687"/>
      <c r="AO25" s="687"/>
      <c r="AR25" s="710"/>
      <c r="AS25" s="727" t="s">
        <v>1149</v>
      </c>
      <c r="AT25" s="727"/>
      <c r="AU25" s="727"/>
      <c r="AV25" s="727"/>
      <c r="AW25" s="727"/>
      <c r="AX25" s="684"/>
      <c r="AY25" s="740" t="s">
        <v>211</v>
      </c>
      <c r="AZ25" s="742" t="s">
        <v>1226</v>
      </c>
      <c r="BA25" s="742"/>
      <c r="BB25" s="742"/>
      <c r="BC25" s="742"/>
      <c r="BD25" s="744"/>
      <c r="BE25" s="727" t="s">
        <v>580</v>
      </c>
      <c r="BF25" s="727"/>
      <c r="BG25" s="727"/>
      <c r="BH25" s="727"/>
      <c r="BI25" s="727"/>
      <c r="BJ25" s="727"/>
      <c r="BK25" s="727"/>
      <c r="BL25" s="727"/>
      <c r="BM25" s="727"/>
      <c r="BN25" s="727"/>
      <c r="BO25" s="705" t="s">
        <v>852</v>
      </c>
      <c r="BP25" s="705"/>
      <c r="BQ25" s="705"/>
      <c r="BR25" s="705"/>
      <c r="BS25" s="705"/>
      <c r="BT25" s="705"/>
      <c r="BU25" s="705"/>
      <c r="BV25" s="705"/>
      <c r="BW25" s="705"/>
      <c r="BX25" s="672" t="s">
        <v>41</v>
      </c>
      <c r="BY25" s="672"/>
      <c r="BZ25" s="672"/>
      <c r="CA25" s="672"/>
      <c r="CB25" s="672"/>
      <c r="CC25" s="672"/>
      <c r="CD25" s="672"/>
      <c r="CE25" s="672"/>
      <c r="CF25" s="672"/>
      <c r="CG25" s="689"/>
      <c r="CH25" s="689"/>
    </row>
    <row r="26" spans="1:86" ht="13.5" customHeight="1">
      <c r="A26" s="712"/>
      <c r="B26" s="713"/>
      <c r="C26" s="713"/>
      <c r="D26" s="713"/>
      <c r="E26" s="713"/>
      <c r="F26" s="713"/>
      <c r="G26" s="686"/>
      <c r="H26" s="646"/>
      <c r="I26" s="646"/>
      <c r="J26" s="646"/>
      <c r="K26" s="646"/>
      <c r="L26" s="646"/>
      <c r="M26" s="646"/>
      <c r="N26" s="646"/>
      <c r="O26" s="646"/>
      <c r="P26" s="646"/>
      <c r="Q26" s="646"/>
      <c r="R26" s="646"/>
      <c r="S26" s="646"/>
      <c r="T26" s="646"/>
      <c r="U26" s="646"/>
      <c r="V26" s="677"/>
      <c r="W26" s="725"/>
      <c r="X26" s="725"/>
      <c r="Y26" s="725"/>
      <c r="Z26" s="725"/>
      <c r="AA26" s="725"/>
      <c r="AB26" s="686"/>
      <c r="AC26" s="687"/>
      <c r="AD26" s="687"/>
      <c r="AE26" s="687"/>
      <c r="AF26" s="687"/>
      <c r="AG26" s="687"/>
      <c r="AH26" s="687"/>
      <c r="AI26" s="687"/>
      <c r="AJ26" s="687"/>
      <c r="AK26" s="687"/>
      <c r="AL26" s="687"/>
      <c r="AM26" s="687"/>
      <c r="AN26" s="687"/>
      <c r="AO26" s="687"/>
      <c r="AR26" s="711"/>
      <c r="AS26" s="727"/>
      <c r="AT26" s="727"/>
      <c r="AU26" s="727"/>
      <c r="AV26" s="727"/>
      <c r="AW26" s="727"/>
      <c r="AX26" s="685"/>
      <c r="AY26" s="741"/>
      <c r="AZ26" s="742"/>
      <c r="BA26" s="742"/>
      <c r="BB26" s="742"/>
      <c r="BC26" s="742"/>
      <c r="BD26" s="745"/>
      <c r="BE26" s="727"/>
      <c r="BF26" s="727"/>
      <c r="BG26" s="727"/>
      <c r="BH26" s="727"/>
      <c r="BI26" s="727"/>
      <c r="BJ26" s="727"/>
      <c r="BK26" s="727"/>
      <c r="BL26" s="727"/>
      <c r="BM26" s="727"/>
      <c r="BN26" s="727"/>
      <c r="BO26" s="705"/>
      <c r="BP26" s="705"/>
      <c r="BQ26" s="705"/>
      <c r="BR26" s="705"/>
      <c r="BS26" s="705"/>
      <c r="BT26" s="705"/>
      <c r="BU26" s="705"/>
      <c r="BV26" s="705"/>
      <c r="BW26" s="705"/>
      <c r="BX26" s="672"/>
      <c r="BY26" s="672"/>
      <c r="BZ26" s="672"/>
      <c r="CA26" s="672"/>
      <c r="CB26" s="672"/>
      <c r="CC26" s="672"/>
      <c r="CD26" s="672"/>
      <c r="CE26" s="672"/>
      <c r="CF26" s="672"/>
      <c r="CG26" s="689"/>
      <c r="CH26" s="689"/>
    </row>
    <row r="27" spans="1:86" ht="13.5" customHeight="1">
      <c r="A27" s="689"/>
      <c r="B27" s="722"/>
      <c r="C27" s="721"/>
      <c r="D27" s="721"/>
      <c r="E27" s="721"/>
      <c r="F27" s="721"/>
      <c r="G27" s="721"/>
      <c r="H27" s="718"/>
      <c r="I27" s="718"/>
      <c r="J27" s="718"/>
      <c r="K27" s="718"/>
      <c r="L27" s="718"/>
      <c r="M27" s="718"/>
      <c r="N27" s="718"/>
      <c r="O27" s="718"/>
      <c r="P27" s="718"/>
      <c r="Q27" s="718"/>
      <c r="R27" s="718"/>
      <c r="S27" s="718"/>
      <c r="T27" s="718"/>
      <c r="U27" s="718"/>
      <c r="V27" s="718"/>
      <c r="W27" s="718"/>
      <c r="X27" s="737"/>
      <c r="Y27" s="737"/>
      <c r="Z27" s="737"/>
      <c r="AA27" s="737"/>
      <c r="AB27" s="718"/>
      <c r="AC27" s="750"/>
      <c r="AD27" s="750"/>
      <c r="AE27" s="750"/>
      <c r="AF27" s="750"/>
      <c r="AG27" s="750"/>
      <c r="AH27" s="750"/>
      <c r="AI27" s="750"/>
      <c r="AJ27" s="750"/>
      <c r="AK27" s="750"/>
      <c r="AL27" s="750"/>
      <c r="AM27" s="750"/>
      <c r="AN27" s="750"/>
      <c r="AO27" s="750"/>
      <c r="AR27" s="711"/>
      <c r="AS27" s="727"/>
      <c r="AT27" s="727"/>
      <c r="AU27" s="727"/>
      <c r="AV27" s="727"/>
      <c r="AW27" s="727"/>
      <c r="AX27" s="685"/>
      <c r="AY27" s="718"/>
      <c r="AZ27" s="742"/>
      <c r="BA27" s="742"/>
      <c r="BB27" s="742"/>
      <c r="BC27" s="742"/>
      <c r="BD27" s="685"/>
      <c r="BE27" s="674" t="s">
        <v>1456</v>
      </c>
      <c r="BF27" s="674"/>
      <c r="BG27" s="674"/>
      <c r="BH27" s="674"/>
      <c r="BI27" s="674"/>
      <c r="BJ27" s="674"/>
      <c r="BK27" s="674"/>
      <c r="BL27" s="674"/>
      <c r="BM27" s="674"/>
      <c r="BN27" s="674"/>
      <c r="BO27" s="670" t="s">
        <v>1456</v>
      </c>
      <c r="BP27" s="670"/>
      <c r="BQ27" s="670"/>
      <c r="BR27" s="670"/>
      <c r="BS27" s="670"/>
      <c r="BT27" s="670"/>
      <c r="BU27" s="670"/>
      <c r="BV27" s="670"/>
      <c r="BW27" s="670"/>
      <c r="BX27" s="691" t="s">
        <v>1456</v>
      </c>
      <c r="BY27" s="691"/>
      <c r="BZ27" s="691"/>
      <c r="CA27" s="691"/>
      <c r="CB27" s="691"/>
      <c r="CC27" s="691"/>
      <c r="CD27" s="691"/>
      <c r="CE27" s="691"/>
      <c r="CF27" s="691"/>
      <c r="CG27" s="689"/>
      <c r="CH27" s="689"/>
    </row>
    <row r="28" spans="1:86" ht="13.5" customHeight="1">
      <c r="A28" s="710"/>
      <c r="B28" s="725" t="s">
        <v>183</v>
      </c>
      <c r="C28" s="725"/>
      <c r="D28" s="725"/>
      <c r="E28" s="725"/>
      <c r="F28" s="725"/>
      <c r="G28" s="684"/>
      <c r="H28" s="669" t="s">
        <v>607</v>
      </c>
      <c r="I28" s="669"/>
      <c r="J28" s="669"/>
      <c r="K28" s="669"/>
      <c r="L28" s="669"/>
      <c r="M28" s="669"/>
      <c r="N28" s="669"/>
      <c r="O28" s="669"/>
      <c r="P28" s="669"/>
      <c r="Q28" s="669"/>
      <c r="R28" s="669" t="s">
        <v>1460</v>
      </c>
      <c r="S28" s="669"/>
      <c r="T28" s="669"/>
      <c r="U28" s="669"/>
      <c r="V28" s="669"/>
      <c r="W28" s="669"/>
      <c r="X28" s="669"/>
      <c r="Y28" s="669"/>
      <c r="Z28" s="669"/>
      <c r="AA28" s="669"/>
      <c r="AB28" s="669"/>
      <c r="AC28" s="669"/>
      <c r="AD28" s="669"/>
      <c r="AE28" s="669"/>
      <c r="AF28" s="669" t="s">
        <v>153</v>
      </c>
      <c r="AG28" s="669"/>
      <c r="AH28" s="669"/>
      <c r="AI28" s="669"/>
      <c r="AJ28" s="669"/>
      <c r="AK28" s="669"/>
      <c r="AL28" s="669"/>
      <c r="AM28" s="669"/>
      <c r="AN28" s="669"/>
      <c r="AO28" s="669"/>
      <c r="AR28" s="711"/>
      <c r="AS28" s="727"/>
      <c r="AT28" s="727"/>
      <c r="AU28" s="727"/>
      <c r="AV28" s="727"/>
      <c r="AW28" s="727"/>
      <c r="AX28" s="685"/>
      <c r="AY28" s="718"/>
      <c r="AZ28" s="742"/>
      <c r="BA28" s="742"/>
      <c r="BB28" s="742"/>
      <c r="BC28" s="742"/>
      <c r="BD28" s="685"/>
      <c r="BE28" s="674"/>
      <c r="BF28" s="674"/>
      <c r="BG28" s="674"/>
      <c r="BH28" s="674"/>
      <c r="BI28" s="674"/>
      <c r="BJ28" s="674"/>
      <c r="BK28" s="674"/>
      <c r="BL28" s="674"/>
      <c r="BM28" s="674"/>
      <c r="BN28" s="674"/>
      <c r="BO28" s="670"/>
      <c r="BP28" s="670"/>
      <c r="BQ28" s="670"/>
      <c r="BR28" s="670"/>
      <c r="BS28" s="670"/>
      <c r="BT28" s="670"/>
      <c r="BU28" s="670"/>
      <c r="BV28" s="670"/>
      <c r="BW28" s="670"/>
      <c r="BX28" s="691"/>
      <c r="BY28" s="691"/>
      <c r="BZ28" s="691"/>
      <c r="CA28" s="691"/>
      <c r="CB28" s="691"/>
      <c r="CC28" s="691"/>
      <c r="CD28" s="691"/>
      <c r="CE28" s="691"/>
      <c r="CF28" s="691"/>
      <c r="CG28" s="689"/>
      <c r="CH28" s="689"/>
    </row>
    <row r="29" spans="1:86" ht="13.5" customHeight="1">
      <c r="A29" s="711"/>
      <c r="B29" s="725"/>
      <c r="C29" s="725"/>
      <c r="D29" s="725"/>
      <c r="E29" s="725"/>
      <c r="F29" s="725"/>
      <c r="G29" s="685"/>
      <c r="H29" s="669"/>
      <c r="I29" s="669"/>
      <c r="J29" s="669"/>
      <c r="K29" s="669"/>
      <c r="L29" s="669"/>
      <c r="M29" s="669"/>
      <c r="N29" s="669"/>
      <c r="O29" s="669"/>
      <c r="P29" s="669"/>
      <c r="Q29" s="669"/>
      <c r="R29" s="669"/>
      <c r="S29" s="669"/>
      <c r="T29" s="669"/>
      <c r="U29" s="669"/>
      <c r="V29" s="669"/>
      <c r="W29" s="669"/>
      <c r="X29" s="669"/>
      <c r="Y29" s="669"/>
      <c r="Z29" s="669"/>
      <c r="AA29" s="669"/>
      <c r="AB29" s="669"/>
      <c r="AC29" s="669"/>
      <c r="AD29" s="669"/>
      <c r="AE29" s="669"/>
      <c r="AF29" s="669"/>
      <c r="AG29" s="669"/>
      <c r="AH29" s="669"/>
      <c r="AI29" s="669"/>
      <c r="AJ29" s="669"/>
      <c r="AK29" s="669"/>
      <c r="AL29" s="669"/>
      <c r="AM29" s="669"/>
      <c r="AN29" s="669"/>
      <c r="AO29" s="669"/>
      <c r="AR29" s="711"/>
      <c r="AS29" s="727"/>
      <c r="AT29" s="727"/>
      <c r="AU29" s="727"/>
      <c r="AV29" s="727"/>
      <c r="AW29" s="727"/>
      <c r="AX29" s="685"/>
      <c r="AY29" s="705" t="s">
        <v>1451</v>
      </c>
      <c r="AZ29" s="705"/>
      <c r="BA29" s="705"/>
      <c r="BB29" s="705"/>
      <c r="BC29" s="705"/>
      <c r="BD29" s="705"/>
      <c r="BE29" s="706" t="s">
        <v>757</v>
      </c>
      <c r="BF29" s="706"/>
      <c r="BG29" s="706"/>
      <c r="BH29" s="706"/>
      <c r="BI29" s="706"/>
      <c r="BJ29" s="706"/>
      <c r="BK29" s="706"/>
      <c r="BL29" s="669" t="s">
        <v>580</v>
      </c>
      <c r="BM29" s="669"/>
      <c r="BN29" s="669"/>
      <c r="BO29" s="669"/>
      <c r="BP29" s="669"/>
      <c r="BQ29" s="669"/>
      <c r="BR29" s="669"/>
      <c r="BS29" s="669"/>
      <c r="BT29" s="669" t="s">
        <v>852</v>
      </c>
      <c r="BU29" s="669"/>
      <c r="BV29" s="669"/>
      <c r="BW29" s="669"/>
      <c r="BX29" s="669"/>
      <c r="BY29" s="669"/>
      <c r="BZ29" s="669"/>
      <c r="CA29" s="669" t="s">
        <v>41</v>
      </c>
      <c r="CB29" s="669"/>
      <c r="CC29" s="669"/>
      <c r="CD29" s="669"/>
      <c r="CE29" s="669"/>
      <c r="CF29" s="669"/>
      <c r="CG29" s="689"/>
      <c r="CH29" s="689"/>
    </row>
    <row r="30" spans="1:86" ht="13.5" customHeight="1">
      <c r="A30" s="711"/>
      <c r="B30" s="725"/>
      <c r="C30" s="725"/>
      <c r="D30" s="725"/>
      <c r="E30" s="725"/>
      <c r="F30" s="725"/>
      <c r="G30" s="685"/>
      <c r="H30" s="582"/>
      <c r="I30" s="582"/>
      <c r="J30" s="582"/>
      <c r="K30" s="582"/>
      <c r="L30" s="582"/>
      <c r="M30" s="582"/>
      <c r="N30" s="582"/>
      <c r="O30" s="608" t="s">
        <v>1379</v>
      </c>
      <c r="P30" s="608"/>
      <c r="Q30" s="608"/>
      <c r="R30" s="707" t="s">
        <v>693</v>
      </c>
      <c r="S30" s="707"/>
      <c r="T30" s="707"/>
      <c r="U30" s="707"/>
      <c r="V30" s="707"/>
      <c r="W30" s="714" t="s">
        <v>455</v>
      </c>
      <c r="X30" s="714"/>
      <c r="Y30" s="714"/>
      <c r="Z30" s="714"/>
      <c r="AA30" s="714"/>
      <c r="AB30" s="714"/>
      <c r="AC30" s="714"/>
      <c r="AD30" s="714"/>
      <c r="AE30" s="714"/>
      <c r="AF30" s="687" t="s">
        <v>1177</v>
      </c>
      <c r="AG30" s="687"/>
      <c r="AH30" s="687"/>
      <c r="AI30" s="687"/>
      <c r="AJ30" s="687"/>
      <c r="AK30" s="687"/>
      <c r="AL30" s="687"/>
      <c r="AM30" s="687"/>
      <c r="AN30" s="687"/>
      <c r="AO30" s="687"/>
      <c r="AR30" s="711"/>
      <c r="AS30" s="727"/>
      <c r="AT30" s="727"/>
      <c r="AU30" s="727"/>
      <c r="AV30" s="727"/>
      <c r="AW30" s="727"/>
      <c r="AX30" s="685"/>
      <c r="AY30" s="705"/>
      <c r="AZ30" s="705"/>
      <c r="BA30" s="705"/>
      <c r="BB30" s="705"/>
      <c r="BC30" s="705"/>
      <c r="BD30" s="705"/>
      <c r="BE30" s="706"/>
      <c r="BF30" s="706"/>
      <c r="BG30" s="706"/>
      <c r="BH30" s="706"/>
      <c r="BI30" s="706"/>
      <c r="BJ30" s="706"/>
      <c r="BK30" s="706"/>
      <c r="BL30" s="669"/>
      <c r="BM30" s="669"/>
      <c r="BN30" s="669"/>
      <c r="BO30" s="669"/>
      <c r="BP30" s="669"/>
      <c r="BQ30" s="669"/>
      <c r="BR30" s="669"/>
      <c r="BS30" s="669"/>
      <c r="BT30" s="669"/>
      <c r="BU30" s="669"/>
      <c r="BV30" s="669"/>
      <c r="BW30" s="669"/>
      <c r="BX30" s="669"/>
      <c r="BY30" s="669"/>
      <c r="BZ30" s="669"/>
      <c r="CA30" s="669"/>
      <c r="CB30" s="669"/>
      <c r="CC30" s="669"/>
      <c r="CD30" s="669"/>
      <c r="CE30" s="669"/>
      <c r="CF30" s="669"/>
      <c r="CG30" s="689"/>
      <c r="CH30" s="689"/>
    </row>
    <row r="31" spans="1:86" ht="13.5" customHeight="1">
      <c r="A31" s="711"/>
      <c r="B31" s="725"/>
      <c r="C31" s="725"/>
      <c r="D31" s="725"/>
      <c r="E31" s="725"/>
      <c r="F31" s="725"/>
      <c r="G31" s="685"/>
      <c r="H31" s="582"/>
      <c r="I31" s="582"/>
      <c r="J31" s="582"/>
      <c r="K31" s="582"/>
      <c r="L31" s="582"/>
      <c r="M31" s="582"/>
      <c r="N31" s="582"/>
      <c r="O31" s="608"/>
      <c r="P31" s="608"/>
      <c r="Q31" s="608"/>
      <c r="R31" s="708" t="s">
        <v>1461</v>
      </c>
      <c r="S31" s="708"/>
      <c r="T31" s="708"/>
      <c r="U31" s="708"/>
      <c r="V31" s="708"/>
      <c r="W31" s="714"/>
      <c r="X31" s="714"/>
      <c r="Y31" s="714"/>
      <c r="Z31" s="714"/>
      <c r="AA31" s="714"/>
      <c r="AB31" s="714"/>
      <c r="AC31" s="714"/>
      <c r="AD31" s="714"/>
      <c r="AE31" s="714"/>
      <c r="AF31" s="687"/>
      <c r="AG31" s="687"/>
      <c r="AH31" s="687"/>
      <c r="AI31" s="687"/>
      <c r="AJ31" s="687"/>
      <c r="AK31" s="687"/>
      <c r="AL31" s="687"/>
      <c r="AM31" s="687"/>
      <c r="AN31" s="687"/>
      <c r="AO31" s="687"/>
      <c r="AR31" s="711"/>
      <c r="AS31" s="727"/>
      <c r="AT31" s="727"/>
      <c r="AU31" s="727"/>
      <c r="AV31" s="727"/>
      <c r="AW31" s="727"/>
      <c r="AX31" s="685"/>
      <c r="AY31" s="705"/>
      <c r="AZ31" s="705"/>
      <c r="BA31" s="705"/>
      <c r="BB31" s="705"/>
      <c r="BC31" s="705"/>
      <c r="BD31" s="705"/>
      <c r="BE31" s="706"/>
      <c r="BF31" s="706"/>
      <c r="BG31" s="706"/>
      <c r="BH31" s="706"/>
      <c r="BI31" s="706"/>
      <c r="BJ31" s="706"/>
      <c r="BK31" s="706"/>
      <c r="BL31" s="669"/>
      <c r="BM31" s="669"/>
      <c r="BN31" s="669"/>
      <c r="BO31" s="669"/>
      <c r="BP31" s="669"/>
      <c r="BQ31" s="669"/>
      <c r="BR31" s="669"/>
      <c r="BS31" s="669"/>
      <c r="BT31" s="669"/>
      <c r="BU31" s="669"/>
      <c r="BV31" s="669"/>
      <c r="BW31" s="669"/>
      <c r="BX31" s="669"/>
      <c r="BY31" s="669"/>
      <c r="BZ31" s="669"/>
      <c r="CA31" s="669"/>
      <c r="CB31" s="669"/>
      <c r="CC31" s="669"/>
      <c r="CD31" s="669"/>
      <c r="CE31" s="669"/>
      <c r="CF31" s="669"/>
      <c r="CG31" s="689"/>
      <c r="CH31" s="689"/>
    </row>
    <row r="32" spans="1:86" ht="13.5" customHeight="1">
      <c r="A32" s="711"/>
      <c r="B32" s="725"/>
      <c r="C32" s="725"/>
      <c r="D32" s="725"/>
      <c r="E32" s="725"/>
      <c r="F32" s="725"/>
      <c r="G32" s="685"/>
      <c r="H32" s="582"/>
      <c r="I32" s="582"/>
      <c r="J32" s="582"/>
      <c r="K32" s="582"/>
      <c r="L32" s="582"/>
      <c r="M32" s="582"/>
      <c r="N32" s="582"/>
      <c r="O32" s="608" t="s">
        <v>1379</v>
      </c>
      <c r="P32" s="608"/>
      <c r="Q32" s="608"/>
      <c r="R32" s="707" t="s">
        <v>693</v>
      </c>
      <c r="S32" s="707"/>
      <c r="T32" s="707"/>
      <c r="U32" s="707"/>
      <c r="V32" s="707"/>
      <c r="W32" s="714" t="s">
        <v>455</v>
      </c>
      <c r="X32" s="714"/>
      <c r="Y32" s="714"/>
      <c r="Z32" s="714"/>
      <c r="AA32" s="714"/>
      <c r="AB32" s="714"/>
      <c r="AC32" s="714"/>
      <c r="AD32" s="714"/>
      <c r="AE32" s="714"/>
      <c r="AF32" s="687" t="s">
        <v>1177</v>
      </c>
      <c r="AG32" s="687"/>
      <c r="AH32" s="687"/>
      <c r="AI32" s="687"/>
      <c r="AJ32" s="687"/>
      <c r="AK32" s="687"/>
      <c r="AL32" s="687"/>
      <c r="AM32" s="687"/>
      <c r="AN32" s="687"/>
      <c r="AO32" s="687"/>
      <c r="AR32" s="712"/>
      <c r="AS32" s="727"/>
      <c r="AT32" s="727"/>
      <c r="AU32" s="727"/>
      <c r="AV32" s="727"/>
      <c r="AW32" s="727"/>
      <c r="AX32" s="686"/>
      <c r="AY32" s="705"/>
      <c r="AZ32" s="705"/>
      <c r="BA32" s="705"/>
      <c r="BB32" s="705"/>
      <c r="BC32" s="705"/>
      <c r="BD32" s="705"/>
      <c r="BE32" s="706"/>
      <c r="BF32" s="706"/>
      <c r="BG32" s="706"/>
      <c r="BH32" s="706"/>
      <c r="BI32" s="706"/>
      <c r="BJ32" s="706"/>
      <c r="BK32" s="706"/>
      <c r="BL32" s="669"/>
      <c r="BM32" s="669"/>
      <c r="BN32" s="669"/>
      <c r="BO32" s="669"/>
      <c r="BP32" s="669"/>
      <c r="BQ32" s="669"/>
      <c r="BR32" s="669"/>
      <c r="BS32" s="669"/>
      <c r="BT32" s="669"/>
      <c r="BU32" s="669"/>
      <c r="BV32" s="669"/>
      <c r="BW32" s="669"/>
      <c r="BX32" s="669"/>
      <c r="BY32" s="669"/>
      <c r="BZ32" s="669"/>
      <c r="CA32" s="669"/>
      <c r="CB32" s="669"/>
      <c r="CC32" s="669"/>
      <c r="CD32" s="669"/>
      <c r="CE32" s="669"/>
      <c r="CF32" s="669"/>
      <c r="CG32" s="689"/>
      <c r="CH32" s="689"/>
    </row>
    <row r="33" spans="1:86" ht="13.5" customHeight="1">
      <c r="A33" s="712"/>
      <c r="B33" s="725"/>
      <c r="C33" s="725"/>
      <c r="D33" s="725"/>
      <c r="E33" s="725"/>
      <c r="F33" s="725"/>
      <c r="G33" s="686"/>
      <c r="H33" s="582"/>
      <c r="I33" s="582"/>
      <c r="J33" s="582"/>
      <c r="K33" s="582"/>
      <c r="L33" s="582"/>
      <c r="M33" s="582"/>
      <c r="N33" s="582"/>
      <c r="O33" s="608"/>
      <c r="P33" s="608"/>
      <c r="Q33" s="608"/>
      <c r="R33" s="708" t="s">
        <v>1461</v>
      </c>
      <c r="S33" s="708"/>
      <c r="T33" s="708"/>
      <c r="U33" s="708"/>
      <c r="V33" s="708"/>
      <c r="W33" s="714"/>
      <c r="X33" s="714"/>
      <c r="Y33" s="714"/>
      <c r="Z33" s="714"/>
      <c r="AA33" s="714"/>
      <c r="AB33" s="714"/>
      <c r="AC33" s="714"/>
      <c r="AD33" s="714"/>
      <c r="AE33" s="714"/>
      <c r="AF33" s="687"/>
      <c r="AG33" s="687"/>
      <c r="AH33" s="687"/>
      <c r="AI33" s="687"/>
      <c r="AJ33" s="687"/>
      <c r="AK33" s="687"/>
      <c r="AL33" s="687"/>
      <c r="AM33" s="687"/>
      <c r="AN33" s="687"/>
      <c r="AO33" s="687"/>
      <c r="AR33" s="634"/>
      <c r="AS33" s="634"/>
      <c r="AT33" s="634"/>
      <c r="AU33" s="634"/>
      <c r="AV33" s="634"/>
      <c r="AW33" s="634"/>
      <c r="AX33" s="634"/>
      <c r="AY33" s="634"/>
      <c r="AZ33" s="634"/>
      <c r="BA33" s="634"/>
      <c r="BB33" s="634"/>
      <c r="BC33" s="634"/>
      <c r="BD33" s="634"/>
      <c r="BE33" s="634"/>
      <c r="BF33" s="634"/>
      <c r="BG33" s="634"/>
      <c r="BH33" s="634"/>
      <c r="BI33" s="634"/>
      <c r="BJ33" s="634"/>
      <c r="BK33" s="634"/>
      <c r="BL33" s="634"/>
      <c r="BM33" s="634"/>
      <c r="BN33" s="634"/>
      <c r="BO33" s="634"/>
      <c r="BP33" s="634"/>
      <c r="BQ33" s="634"/>
      <c r="BR33" s="634"/>
      <c r="BS33" s="634"/>
      <c r="BT33" s="634"/>
      <c r="BU33" s="634"/>
      <c r="BV33" s="634"/>
      <c r="BW33" s="634"/>
      <c r="BX33" s="634"/>
      <c r="BY33" s="634"/>
      <c r="BZ33" s="634"/>
      <c r="CA33" s="634"/>
      <c r="CB33" s="634"/>
      <c r="CC33" s="634"/>
      <c r="CD33" s="634"/>
      <c r="CE33" s="634"/>
      <c r="CF33" s="634"/>
      <c r="CG33" s="689"/>
      <c r="CH33" s="689"/>
    </row>
    <row r="34" spans="1:86" ht="13.5" customHeight="1">
      <c r="A34" s="717"/>
      <c r="B34" s="726"/>
      <c r="C34" s="726"/>
      <c r="D34" s="726"/>
      <c r="E34" s="726"/>
      <c r="F34" s="726"/>
      <c r="G34" s="717"/>
      <c r="H34" s="717"/>
      <c r="I34" s="717"/>
      <c r="J34" s="717"/>
      <c r="K34" s="717"/>
      <c r="L34" s="717"/>
      <c r="M34" s="717"/>
      <c r="N34" s="717"/>
      <c r="O34" s="717"/>
      <c r="P34" s="717"/>
      <c r="Q34" s="717"/>
      <c r="R34" s="717"/>
      <c r="S34" s="717"/>
      <c r="T34" s="717"/>
      <c r="U34" s="717"/>
      <c r="V34" s="717"/>
      <c r="W34" s="717"/>
      <c r="X34" s="717"/>
      <c r="Y34" s="717"/>
      <c r="Z34" s="717"/>
      <c r="AA34" s="717"/>
      <c r="AB34" s="717"/>
      <c r="AC34" s="717"/>
      <c r="AD34" s="717"/>
      <c r="AE34" s="717"/>
      <c r="AF34" s="717"/>
      <c r="AG34" s="717"/>
      <c r="AH34" s="717"/>
      <c r="AI34" s="717"/>
      <c r="AJ34" s="717"/>
      <c r="AK34" s="717"/>
      <c r="AL34" s="717"/>
      <c r="AM34" s="717"/>
      <c r="AN34" s="717"/>
      <c r="AO34" s="717"/>
      <c r="AR34" s="704" t="s">
        <v>141</v>
      </c>
      <c r="AS34" s="704"/>
      <c r="AT34" s="704"/>
      <c r="AU34" s="704"/>
      <c r="AV34" s="704"/>
      <c r="AW34" s="704"/>
      <c r="AX34" s="704"/>
      <c r="AY34" s="704"/>
      <c r="AZ34" s="704"/>
      <c r="BA34" s="743"/>
      <c r="BB34" s="743"/>
      <c r="BC34" s="743"/>
      <c r="BD34" s="743"/>
      <c r="BE34" s="743"/>
      <c r="BF34" s="743"/>
      <c r="BG34" s="743"/>
      <c r="BH34" s="743"/>
      <c r="BI34" s="743"/>
      <c r="BJ34" s="743"/>
      <c r="BK34" s="743"/>
      <c r="BL34" s="689"/>
      <c r="BM34" s="704" t="s">
        <v>1469</v>
      </c>
      <c r="BN34" s="704"/>
      <c r="BO34" s="704"/>
      <c r="BP34" s="704"/>
      <c r="BQ34" s="704"/>
      <c r="BR34" s="704"/>
      <c r="BS34" s="704"/>
      <c r="BT34" s="704"/>
      <c r="BU34" s="704"/>
      <c r="BV34" s="743"/>
      <c r="BW34" s="743"/>
      <c r="BX34" s="743"/>
      <c r="BY34" s="743"/>
      <c r="BZ34" s="743"/>
      <c r="CA34" s="743"/>
      <c r="CB34" s="743"/>
      <c r="CC34" s="743"/>
      <c r="CD34" s="743"/>
      <c r="CE34" s="743"/>
      <c r="CF34" s="743"/>
      <c r="CG34" s="689"/>
      <c r="CH34" s="689"/>
    </row>
    <row r="35" spans="1:86" ht="13.5" customHeight="1">
      <c r="A35" s="710"/>
      <c r="B35" s="727" t="s">
        <v>1149</v>
      </c>
      <c r="C35" s="727"/>
      <c r="D35" s="727"/>
      <c r="E35" s="727"/>
      <c r="F35" s="727"/>
      <c r="G35" s="684"/>
      <c r="H35" s="740" t="s">
        <v>211</v>
      </c>
      <c r="I35" s="742" t="s">
        <v>1226</v>
      </c>
      <c r="J35" s="742"/>
      <c r="K35" s="742"/>
      <c r="L35" s="742"/>
      <c r="M35" s="744"/>
      <c r="N35" s="727" t="s">
        <v>580</v>
      </c>
      <c r="O35" s="727"/>
      <c r="P35" s="727"/>
      <c r="Q35" s="727"/>
      <c r="R35" s="727"/>
      <c r="S35" s="727"/>
      <c r="T35" s="727"/>
      <c r="U35" s="727"/>
      <c r="V35" s="727"/>
      <c r="W35" s="727"/>
      <c r="X35" s="705" t="s">
        <v>852</v>
      </c>
      <c r="Y35" s="705"/>
      <c r="Z35" s="705"/>
      <c r="AA35" s="705"/>
      <c r="AB35" s="705"/>
      <c r="AC35" s="705"/>
      <c r="AD35" s="705"/>
      <c r="AE35" s="705"/>
      <c r="AF35" s="705"/>
      <c r="AG35" s="672" t="s">
        <v>41</v>
      </c>
      <c r="AH35" s="672"/>
      <c r="AI35" s="672"/>
      <c r="AJ35" s="672"/>
      <c r="AK35" s="672"/>
      <c r="AL35" s="672"/>
      <c r="AM35" s="672"/>
      <c r="AN35" s="672"/>
      <c r="AO35" s="672"/>
      <c r="AR35" s="704"/>
      <c r="AS35" s="704"/>
      <c r="AT35" s="704"/>
      <c r="AU35" s="704"/>
      <c r="AV35" s="704"/>
      <c r="AW35" s="704"/>
      <c r="AX35" s="704"/>
      <c r="AY35" s="704"/>
      <c r="AZ35" s="704"/>
      <c r="BA35" s="743"/>
      <c r="BB35" s="743"/>
      <c r="BC35" s="743"/>
      <c r="BD35" s="743"/>
      <c r="BE35" s="743"/>
      <c r="BF35" s="743"/>
      <c r="BG35" s="743"/>
      <c r="BH35" s="743"/>
      <c r="BI35" s="743"/>
      <c r="BJ35" s="743"/>
      <c r="BK35" s="743"/>
      <c r="BL35" s="689"/>
      <c r="BM35" s="704"/>
      <c r="BN35" s="704"/>
      <c r="BO35" s="704"/>
      <c r="BP35" s="704"/>
      <c r="BQ35" s="704"/>
      <c r="BR35" s="704"/>
      <c r="BS35" s="704"/>
      <c r="BT35" s="704"/>
      <c r="BU35" s="704"/>
      <c r="BV35" s="743"/>
      <c r="BW35" s="743"/>
      <c r="BX35" s="743"/>
      <c r="BY35" s="743"/>
      <c r="BZ35" s="743"/>
      <c r="CA35" s="743"/>
      <c r="CB35" s="743"/>
      <c r="CC35" s="743"/>
      <c r="CD35" s="743"/>
      <c r="CE35" s="743"/>
      <c r="CF35" s="743"/>
      <c r="CG35" s="689"/>
      <c r="CH35" s="689"/>
    </row>
    <row r="36" spans="1:86" ht="13.5" customHeight="1">
      <c r="A36" s="711"/>
      <c r="B36" s="727"/>
      <c r="C36" s="727"/>
      <c r="D36" s="727"/>
      <c r="E36" s="727"/>
      <c r="F36" s="727"/>
      <c r="G36" s="685"/>
      <c r="H36" s="741"/>
      <c r="I36" s="742"/>
      <c r="J36" s="742"/>
      <c r="K36" s="742"/>
      <c r="L36" s="742"/>
      <c r="M36" s="745"/>
      <c r="N36" s="727"/>
      <c r="O36" s="727"/>
      <c r="P36" s="727"/>
      <c r="Q36" s="727"/>
      <c r="R36" s="727"/>
      <c r="S36" s="727"/>
      <c r="T36" s="727"/>
      <c r="U36" s="727"/>
      <c r="V36" s="727"/>
      <c r="W36" s="727"/>
      <c r="X36" s="705"/>
      <c r="Y36" s="705"/>
      <c r="Z36" s="705"/>
      <c r="AA36" s="705"/>
      <c r="AB36" s="705"/>
      <c r="AC36" s="705"/>
      <c r="AD36" s="705"/>
      <c r="AE36" s="705"/>
      <c r="AF36" s="705"/>
      <c r="AG36" s="672"/>
      <c r="AH36" s="672"/>
      <c r="AI36" s="672"/>
      <c r="AJ36" s="672"/>
      <c r="AK36" s="672"/>
      <c r="AL36" s="672"/>
      <c r="AM36" s="672"/>
      <c r="AN36" s="672"/>
      <c r="AO36" s="672"/>
      <c r="AR36" s="711"/>
      <c r="AS36" s="718"/>
      <c r="AT36" s="730" t="s">
        <v>479</v>
      </c>
      <c r="AU36" s="730"/>
      <c r="AV36" s="730"/>
      <c r="AW36" s="730"/>
      <c r="AX36" s="730"/>
      <c r="AY36" s="730"/>
      <c r="AZ36" s="730"/>
      <c r="BA36" s="743"/>
      <c r="BB36" s="743"/>
      <c r="BC36" s="743"/>
      <c r="BD36" s="743"/>
      <c r="BE36" s="743"/>
      <c r="BF36" s="743"/>
      <c r="BG36" s="743"/>
      <c r="BH36" s="743"/>
      <c r="BI36" s="743"/>
      <c r="BJ36" s="743"/>
      <c r="BK36" s="743"/>
      <c r="BL36" s="689"/>
      <c r="BM36" s="704" t="s">
        <v>1463</v>
      </c>
      <c r="BN36" s="704"/>
      <c r="BO36" s="704"/>
      <c r="BP36" s="704"/>
      <c r="BQ36" s="704"/>
      <c r="BR36" s="704"/>
      <c r="BS36" s="704"/>
      <c r="BT36" s="704"/>
      <c r="BU36" s="704"/>
      <c r="BV36" s="743"/>
      <c r="BW36" s="743"/>
      <c r="BX36" s="743"/>
      <c r="BY36" s="743"/>
      <c r="BZ36" s="743"/>
      <c r="CA36" s="743"/>
      <c r="CB36" s="743"/>
      <c r="CC36" s="743"/>
      <c r="CD36" s="743"/>
      <c r="CE36" s="743"/>
      <c r="CF36" s="743"/>
      <c r="CG36" s="689"/>
      <c r="CH36" s="689"/>
    </row>
    <row r="37" spans="1:86" ht="13.5" customHeight="1">
      <c r="A37" s="711"/>
      <c r="B37" s="727"/>
      <c r="C37" s="727"/>
      <c r="D37" s="727"/>
      <c r="E37" s="727"/>
      <c r="F37" s="727"/>
      <c r="G37" s="685"/>
      <c r="H37" s="718"/>
      <c r="I37" s="742"/>
      <c r="J37" s="742"/>
      <c r="K37" s="742"/>
      <c r="L37" s="742"/>
      <c r="M37" s="685"/>
      <c r="N37" s="674" t="s">
        <v>1456</v>
      </c>
      <c r="O37" s="674"/>
      <c r="P37" s="674"/>
      <c r="Q37" s="674"/>
      <c r="R37" s="674"/>
      <c r="S37" s="674"/>
      <c r="T37" s="674"/>
      <c r="U37" s="674"/>
      <c r="V37" s="674"/>
      <c r="W37" s="674"/>
      <c r="X37" s="670" t="s">
        <v>1456</v>
      </c>
      <c r="Y37" s="670"/>
      <c r="Z37" s="670"/>
      <c r="AA37" s="670"/>
      <c r="AB37" s="670"/>
      <c r="AC37" s="670"/>
      <c r="AD37" s="670"/>
      <c r="AE37" s="670"/>
      <c r="AF37" s="670"/>
      <c r="AG37" s="691" t="s">
        <v>1456</v>
      </c>
      <c r="AH37" s="691"/>
      <c r="AI37" s="691"/>
      <c r="AJ37" s="691"/>
      <c r="AK37" s="691"/>
      <c r="AL37" s="691"/>
      <c r="AM37" s="691"/>
      <c r="AN37" s="691"/>
      <c r="AO37" s="691"/>
      <c r="AR37" s="711"/>
      <c r="AS37" s="718"/>
      <c r="AT37" s="730"/>
      <c r="AU37" s="730"/>
      <c r="AV37" s="730"/>
      <c r="AW37" s="730"/>
      <c r="AX37" s="730"/>
      <c r="AY37" s="730"/>
      <c r="AZ37" s="730"/>
      <c r="BA37" s="743"/>
      <c r="BB37" s="743"/>
      <c r="BC37" s="743"/>
      <c r="BD37" s="743"/>
      <c r="BE37" s="743"/>
      <c r="BF37" s="743"/>
      <c r="BG37" s="743"/>
      <c r="BH37" s="743"/>
      <c r="BI37" s="743"/>
      <c r="BJ37" s="743"/>
      <c r="BK37" s="743"/>
      <c r="BL37" s="689"/>
      <c r="BM37" s="704"/>
      <c r="BN37" s="704"/>
      <c r="BO37" s="704"/>
      <c r="BP37" s="704"/>
      <c r="BQ37" s="704"/>
      <c r="BR37" s="704"/>
      <c r="BS37" s="704"/>
      <c r="BT37" s="704"/>
      <c r="BU37" s="704"/>
      <c r="BV37" s="743"/>
      <c r="BW37" s="743"/>
      <c r="BX37" s="743"/>
      <c r="BY37" s="743"/>
      <c r="BZ37" s="743"/>
      <c r="CA37" s="743"/>
      <c r="CB37" s="743"/>
      <c r="CC37" s="743"/>
      <c r="CD37" s="743"/>
      <c r="CE37" s="743"/>
      <c r="CF37" s="743"/>
      <c r="CG37" s="689"/>
      <c r="CH37" s="689"/>
    </row>
    <row r="38" spans="1:86" ht="13.5" customHeight="1">
      <c r="A38" s="711"/>
      <c r="B38" s="727"/>
      <c r="C38" s="727"/>
      <c r="D38" s="727"/>
      <c r="E38" s="727"/>
      <c r="F38" s="727"/>
      <c r="G38" s="685"/>
      <c r="H38" s="718"/>
      <c r="I38" s="742"/>
      <c r="J38" s="742"/>
      <c r="K38" s="742"/>
      <c r="L38" s="742"/>
      <c r="M38" s="685"/>
      <c r="N38" s="674"/>
      <c r="O38" s="674"/>
      <c r="P38" s="674"/>
      <c r="Q38" s="674"/>
      <c r="R38" s="674"/>
      <c r="S38" s="674"/>
      <c r="T38" s="674"/>
      <c r="U38" s="674"/>
      <c r="V38" s="674"/>
      <c r="W38" s="674"/>
      <c r="X38" s="670"/>
      <c r="Y38" s="670"/>
      <c r="Z38" s="670"/>
      <c r="AA38" s="670"/>
      <c r="AB38" s="670"/>
      <c r="AC38" s="670"/>
      <c r="AD38" s="670"/>
      <c r="AE38" s="670"/>
      <c r="AF38" s="670"/>
      <c r="AG38" s="691"/>
      <c r="AH38" s="691"/>
      <c r="AI38" s="691"/>
      <c r="AJ38" s="691"/>
      <c r="AK38" s="691"/>
      <c r="AL38" s="691"/>
      <c r="AM38" s="691"/>
      <c r="AN38" s="691"/>
      <c r="AO38" s="691"/>
      <c r="AR38" s="704" t="s">
        <v>331</v>
      </c>
      <c r="AS38" s="704"/>
      <c r="AT38" s="704"/>
      <c r="AU38" s="704"/>
      <c r="AV38" s="704"/>
      <c r="AW38" s="704"/>
      <c r="AX38" s="704"/>
      <c r="AY38" s="704"/>
      <c r="AZ38" s="704"/>
      <c r="BA38" s="646" t="s">
        <v>1299</v>
      </c>
      <c r="BB38" s="646"/>
      <c r="BC38" s="646"/>
      <c r="BD38" s="648"/>
      <c r="BE38" s="648"/>
      <c r="BF38" s="648"/>
      <c r="BG38" s="648"/>
      <c r="BH38" s="648"/>
      <c r="BI38" s="648"/>
      <c r="BJ38" s="648"/>
      <c r="BK38" s="648"/>
      <c r="BL38" s="689"/>
      <c r="BM38" s="704" t="s">
        <v>1471</v>
      </c>
      <c r="BN38" s="704"/>
      <c r="BO38" s="704"/>
      <c r="BP38" s="704"/>
      <c r="BQ38" s="704"/>
      <c r="BR38" s="704"/>
      <c r="BS38" s="704"/>
      <c r="BT38" s="704"/>
      <c r="BU38" s="704"/>
      <c r="BV38" s="743"/>
      <c r="BW38" s="743"/>
      <c r="BX38" s="743"/>
      <c r="BY38" s="743"/>
      <c r="BZ38" s="743"/>
      <c r="CA38" s="743"/>
      <c r="CB38" s="743"/>
      <c r="CC38" s="743"/>
      <c r="CD38" s="743"/>
      <c r="CE38" s="743"/>
      <c r="CF38" s="743"/>
      <c r="CG38" s="689"/>
      <c r="CH38" s="689"/>
    </row>
    <row r="39" spans="1:86" ht="13.5" customHeight="1">
      <c r="A39" s="711"/>
      <c r="B39" s="727"/>
      <c r="C39" s="727"/>
      <c r="D39" s="727"/>
      <c r="E39" s="727"/>
      <c r="F39" s="727"/>
      <c r="G39" s="685"/>
      <c r="H39" s="705" t="s">
        <v>1451</v>
      </c>
      <c r="I39" s="705"/>
      <c r="J39" s="705"/>
      <c r="K39" s="705"/>
      <c r="L39" s="705"/>
      <c r="M39" s="705"/>
      <c r="N39" s="706" t="s">
        <v>757</v>
      </c>
      <c r="O39" s="706"/>
      <c r="P39" s="706"/>
      <c r="Q39" s="706"/>
      <c r="R39" s="706"/>
      <c r="S39" s="706"/>
      <c r="T39" s="706"/>
      <c r="U39" s="669" t="s">
        <v>580</v>
      </c>
      <c r="V39" s="669"/>
      <c r="W39" s="669"/>
      <c r="X39" s="669"/>
      <c r="Y39" s="669"/>
      <c r="Z39" s="669"/>
      <c r="AA39" s="669"/>
      <c r="AB39" s="669"/>
      <c r="AC39" s="669" t="s">
        <v>852</v>
      </c>
      <c r="AD39" s="669"/>
      <c r="AE39" s="669"/>
      <c r="AF39" s="669"/>
      <c r="AG39" s="669"/>
      <c r="AH39" s="669"/>
      <c r="AI39" s="669"/>
      <c r="AJ39" s="669" t="s">
        <v>41</v>
      </c>
      <c r="AK39" s="669"/>
      <c r="AL39" s="669"/>
      <c r="AM39" s="669"/>
      <c r="AN39" s="669"/>
      <c r="AO39" s="669"/>
      <c r="AR39" s="704"/>
      <c r="AS39" s="704"/>
      <c r="AT39" s="704"/>
      <c r="AU39" s="704"/>
      <c r="AV39" s="704"/>
      <c r="AW39" s="704"/>
      <c r="AX39" s="704"/>
      <c r="AY39" s="704"/>
      <c r="AZ39" s="704"/>
      <c r="BA39" s="646"/>
      <c r="BB39" s="646"/>
      <c r="BC39" s="646"/>
      <c r="BD39" s="648"/>
      <c r="BE39" s="648"/>
      <c r="BF39" s="648"/>
      <c r="BG39" s="648"/>
      <c r="BH39" s="648"/>
      <c r="BI39" s="648"/>
      <c r="BJ39" s="648"/>
      <c r="BK39" s="648"/>
      <c r="BL39" s="689"/>
      <c r="BM39" s="704"/>
      <c r="BN39" s="704"/>
      <c r="BO39" s="704"/>
      <c r="BP39" s="704"/>
      <c r="BQ39" s="704"/>
      <c r="BR39" s="704"/>
      <c r="BS39" s="704"/>
      <c r="BT39" s="704"/>
      <c r="BU39" s="704"/>
      <c r="BV39" s="743"/>
      <c r="BW39" s="743"/>
      <c r="BX39" s="743"/>
      <c r="BY39" s="743"/>
      <c r="BZ39" s="743"/>
      <c r="CA39" s="743"/>
      <c r="CB39" s="743"/>
      <c r="CC39" s="743"/>
      <c r="CD39" s="743"/>
      <c r="CE39" s="743"/>
      <c r="CF39" s="743"/>
      <c r="CG39" s="689"/>
      <c r="CH39" s="689"/>
    </row>
    <row r="40" spans="1:86" ht="13.5" customHeight="1">
      <c r="A40" s="711"/>
      <c r="B40" s="727"/>
      <c r="C40" s="727"/>
      <c r="D40" s="727"/>
      <c r="E40" s="727"/>
      <c r="F40" s="727"/>
      <c r="G40" s="685"/>
      <c r="H40" s="705"/>
      <c r="I40" s="705"/>
      <c r="J40" s="705"/>
      <c r="K40" s="705"/>
      <c r="L40" s="705"/>
      <c r="M40" s="705"/>
      <c r="N40" s="706"/>
      <c r="O40" s="706"/>
      <c r="P40" s="706"/>
      <c r="Q40" s="706"/>
      <c r="R40" s="706"/>
      <c r="S40" s="706"/>
      <c r="T40" s="706"/>
      <c r="U40" s="669"/>
      <c r="V40" s="669"/>
      <c r="W40" s="669"/>
      <c r="X40" s="669"/>
      <c r="Y40" s="669"/>
      <c r="Z40" s="669"/>
      <c r="AA40" s="669"/>
      <c r="AB40" s="669"/>
      <c r="AC40" s="669"/>
      <c r="AD40" s="669"/>
      <c r="AE40" s="669"/>
      <c r="AF40" s="669"/>
      <c r="AG40" s="669"/>
      <c r="AH40" s="669"/>
      <c r="AI40" s="669"/>
      <c r="AJ40" s="669"/>
      <c r="AK40" s="669"/>
      <c r="AL40" s="669"/>
      <c r="AM40" s="669"/>
      <c r="AN40" s="669"/>
      <c r="AO40" s="669"/>
      <c r="AR40" s="711"/>
      <c r="AS40" s="718"/>
      <c r="AT40" s="669" t="s">
        <v>1449</v>
      </c>
      <c r="AU40" s="669"/>
      <c r="AV40" s="669"/>
      <c r="AW40" s="669"/>
      <c r="AX40" s="669"/>
      <c r="AY40" s="669"/>
      <c r="AZ40" s="669"/>
      <c r="BA40" s="709"/>
      <c r="BB40" s="709"/>
      <c r="BC40" s="709"/>
      <c r="BD40" s="709"/>
      <c r="BE40" s="709"/>
      <c r="BF40" s="709"/>
      <c r="BG40" s="709"/>
      <c r="BH40" s="709"/>
      <c r="BI40" s="709"/>
      <c r="BJ40" s="709"/>
      <c r="BK40" s="709"/>
      <c r="BL40" s="689"/>
      <c r="BM40" s="704" t="s">
        <v>1282</v>
      </c>
      <c r="BN40" s="704"/>
      <c r="BO40" s="704"/>
      <c r="BP40" s="704"/>
      <c r="BQ40" s="704"/>
      <c r="BR40" s="704"/>
      <c r="BS40" s="704"/>
      <c r="BT40" s="704"/>
      <c r="BU40" s="704"/>
      <c r="BV40" s="743"/>
      <c r="BW40" s="743"/>
      <c r="BX40" s="743"/>
      <c r="BY40" s="743"/>
      <c r="BZ40" s="743"/>
      <c r="CA40" s="743"/>
      <c r="CB40" s="743"/>
      <c r="CC40" s="743"/>
      <c r="CD40" s="743"/>
      <c r="CE40" s="743"/>
      <c r="CF40" s="743"/>
      <c r="CG40" s="689"/>
      <c r="CH40" s="689"/>
    </row>
    <row r="41" spans="1:86" ht="13.5" customHeight="1">
      <c r="A41" s="711"/>
      <c r="B41" s="727"/>
      <c r="C41" s="727"/>
      <c r="D41" s="727"/>
      <c r="E41" s="727"/>
      <c r="F41" s="727"/>
      <c r="G41" s="685"/>
      <c r="H41" s="705"/>
      <c r="I41" s="705"/>
      <c r="J41" s="705"/>
      <c r="K41" s="705"/>
      <c r="L41" s="705"/>
      <c r="M41" s="705"/>
      <c r="N41" s="706"/>
      <c r="O41" s="706"/>
      <c r="P41" s="706"/>
      <c r="Q41" s="706"/>
      <c r="R41" s="706"/>
      <c r="S41" s="706"/>
      <c r="T41" s="706"/>
      <c r="U41" s="669"/>
      <c r="V41" s="669"/>
      <c r="W41" s="669"/>
      <c r="X41" s="669"/>
      <c r="Y41" s="669"/>
      <c r="Z41" s="669"/>
      <c r="AA41" s="669"/>
      <c r="AB41" s="669"/>
      <c r="AC41" s="669"/>
      <c r="AD41" s="669"/>
      <c r="AE41" s="669"/>
      <c r="AF41" s="669"/>
      <c r="AG41" s="669"/>
      <c r="AH41" s="669"/>
      <c r="AI41" s="669"/>
      <c r="AJ41" s="669"/>
      <c r="AK41" s="669"/>
      <c r="AL41" s="669"/>
      <c r="AM41" s="669"/>
      <c r="AN41" s="669"/>
      <c r="AO41" s="669"/>
      <c r="AR41" s="712"/>
      <c r="AS41" s="729"/>
      <c r="AT41" s="669"/>
      <c r="AU41" s="669"/>
      <c r="AV41" s="669"/>
      <c r="AW41" s="669"/>
      <c r="AX41" s="669"/>
      <c r="AY41" s="669"/>
      <c r="AZ41" s="669"/>
      <c r="BA41" s="709"/>
      <c r="BB41" s="709"/>
      <c r="BC41" s="709"/>
      <c r="BD41" s="709"/>
      <c r="BE41" s="709"/>
      <c r="BF41" s="709"/>
      <c r="BG41" s="709"/>
      <c r="BH41" s="709"/>
      <c r="BI41" s="709"/>
      <c r="BJ41" s="709"/>
      <c r="BK41" s="709"/>
      <c r="BL41" s="689"/>
      <c r="BM41" s="704"/>
      <c r="BN41" s="704"/>
      <c r="BO41" s="704"/>
      <c r="BP41" s="704"/>
      <c r="BQ41" s="704"/>
      <c r="BR41" s="704"/>
      <c r="BS41" s="704"/>
      <c r="BT41" s="704"/>
      <c r="BU41" s="704"/>
      <c r="BV41" s="743"/>
      <c r="BW41" s="743"/>
      <c r="BX41" s="743"/>
      <c r="BY41" s="743"/>
      <c r="BZ41" s="743"/>
      <c r="CA41" s="743"/>
      <c r="CB41" s="743"/>
      <c r="CC41" s="743"/>
      <c r="CD41" s="743"/>
      <c r="CE41" s="743"/>
      <c r="CF41" s="743"/>
      <c r="CG41" s="689"/>
      <c r="CH41" s="689"/>
    </row>
    <row r="42" spans="1:86" ht="13.5" customHeight="1">
      <c r="A42" s="712"/>
      <c r="B42" s="727"/>
      <c r="C42" s="727"/>
      <c r="D42" s="727"/>
      <c r="E42" s="727"/>
      <c r="F42" s="727"/>
      <c r="G42" s="686"/>
      <c r="H42" s="705"/>
      <c r="I42" s="705"/>
      <c r="J42" s="705"/>
      <c r="K42" s="705"/>
      <c r="L42" s="705"/>
      <c r="M42" s="705"/>
      <c r="N42" s="706"/>
      <c r="O42" s="706"/>
      <c r="P42" s="706"/>
      <c r="Q42" s="706"/>
      <c r="R42" s="706"/>
      <c r="S42" s="706"/>
      <c r="T42" s="706"/>
      <c r="U42" s="669"/>
      <c r="V42" s="669"/>
      <c r="W42" s="669"/>
      <c r="X42" s="669"/>
      <c r="Y42" s="669"/>
      <c r="Z42" s="669"/>
      <c r="AA42" s="669"/>
      <c r="AB42" s="669"/>
      <c r="AC42" s="669"/>
      <c r="AD42" s="669"/>
      <c r="AE42" s="669"/>
      <c r="AF42" s="669"/>
      <c r="AG42" s="669"/>
      <c r="AH42" s="669"/>
      <c r="AI42" s="669"/>
      <c r="AJ42" s="669"/>
      <c r="AK42" s="669"/>
      <c r="AL42" s="669"/>
      <c r="AM42" s="669"/>
      <c r="AN42" s="669"/>
      <c r="AO42" s="669"/>
      <c r="AR42" s="689"/>
      <c r="AS42" s="689"/>
      <c r="AT42" s="689"/>
      <c r="AU42" s="689"/>
      <c r="AV42" s="689"/>
      <c r="AW42" s="689"/>
      <c r="AX42" s="689"/>
      <c r="AY42" s="689"/>
      <c r="AZ42" s="689"/>
      <c r="BA42" s="689"/>
      <c r="BB42" s="689"/>
      <c r="BC42" s="689"/>
      <c r="BD42" s="689"/>
      <c r="BE42" s="689"/>
      <c r="BF42" s="689"/>
      <c r="BG42" s="689"/>
      <c r="BH42" s="689"/>
      <c r="BI42" s="689"/>
      <c r="BJ42" s="689"/>
      <c r="BK42" s="689"/>
      <c r="BL42" s="689"/>
      <c r="BM42" s="711"/>
      <c r="BN42" s="718"/>
      <c r="BO42" s="704" t="s">
        <v>1449</v>
      </c>
      <c r="BP42" s="704"/>
      <c r="BQ42" s="704"/>
      <c r="BR42" s="704"/>
      <c r="BS42" s="704"/>
      <c r="BT42" s="704"/>
      <c r="BU42" s="704"/>
      <c r="BV42" s="743"/>
      <c r="BW42" s="743"/>
      <c r="BX42" s="743"/>
      <c r="BY42" s="743"/>
      <c r="BZ42" s="743"/>
      <c r="CA42" s="743"/>
      <c r="CB42" s="743"/>
      <c r="CC42" s="743"/>
      <c r="CD42" s="743"/>
      <c r="CE42" s="743"/>
      <c r="CF42" s="743"/>
      <c r="CG42" s="689"/>
      <c r="CH42" s="689"/>
    </row>
    <row r="43" spans="1:86" ht="13.5" customHeight="1">
      <c r="A43" s="718"/>
      <c r="B43" s="728"/>
      <c r="C43" s="728"/>
      <c r="D43" s="728"/>
      <c r="E43" s="728"/>
      <c r="F43" s="728"/>
      <c r="G43" s="718"/>
      <c r="H43" s="718"/>
      <c r="I43" s="718"/>
      <c r="J43" s="718"/>
      <c r="K43" s="718"/>
      <c r="L43" s="718"/>
      <c r="M43" s="718"/>
      <c r="N43" s="718"/>
      <c r="O43" s="718"/>
      <c r="P43" s="718"/>
      <c r="Q43" s="718"/>
      <c r="R43" s="718"/>
      <c r="S43" s="718"/>
      <c r="T43" s="718"/>
      <c r="U43" s="718"/>
      <c r="V43" s="718"/>
      <c r="W43" s="718"/>
      <c r="X43" s="718"/>
      <c r="Y43" s="718"/>
      <c r="Z43" s="718"/>
      <c r="AA43" s="718"/>
      <c r="AB43" s="718"/>
      <c r="AC43" s="718"/>
      <c r="AD43" s="718"/>
      <c r="AE43" s="718"/>
      <c r="AF43" s="718"/>
      <c r="AG43" s="718"/>
      <c r="AH43" s="718"/>
      <c r="AI43" s="718"/>
      <c r="AJ43" s="718"/>
      <c r="AK43" s="718"/>
      <c r="AL43" s="718"/>
      <c r="AM43" s="718"/>
      <c r="AN43" s="718"/>
      <c r="AO43" s="718"/>
      <c r="AR43" s="689"/>
      <c r="AS43" s="689"/>
      <c r="AT43" s="689"/>
      <c r="AU43" s="689"/>
      <c r="AV43" s="689"/>
      <c r="AW43" s="689"/>
      <c r="AX43" s="689"/>
      <c r="AY43" s="689"/>
      <c r="AZ43" s="689"/>
      <c r="BA43" s="689"/>
      <c r="BB43" s="689"/>
      <c r="BC43" s="689"/>
      <c r="BD43" s="689"/>
      <c r="BE43" s="689"/>
      <c r="BF43" s="689"/>
      <c r="BG43" s="689"/>
      <c r="BH43" s="689"/>
      <c r="BI43" s="689"/>
      <c r="BJ43" s="689"/>
      <c r="BK43" s="689"/>
      <c r="BL43" s="689"/>
      <c r="BM43" s="711"/>
      <c r="BN43" s="718"/>
      <c r="BO43" s="704"/>
      <c r="BP43" s="704"/>
      <c r="BQ43" s="704"/>
      <c r="BR43" s="704"/>
      <c r="BS43" s="704"/>
      <c r="BT43" s="704"/>
      <c r="BU43" s="704"/>
      <c r="BV43" s="743"/>
      <c r="BW43" s="743"/>
      <c r="BX43" s="743"/>
      <c r="BY43" s="743"/>
      <c r="BZ43" s="743"/>
      <c r="CA43" s="743"/>
      <c r="CB43" s="743"/>
      <c r="CC43" s="743"/>
      <c r="CD43" s="743"/>
      <c r="CE43" s="743"/>
      <c r="CF43" s="743"/>
      <c r="CG43" s="689"/>
      <c r="CH43" s="689"/>
    </row>
    <row r="44" spans="1:86" ht="13.5" customHeight="1">
      <c r="A44" s="719" t="s">
        <v>1227</v>
      </c>
      <c r="B44" s="719"/>
      <c r="C44" s="719"/>
      <c r="D44" s="719"/>
      <c r="E44" s="719"/>
      <c r="F44" s="719"/>
      <c r="G44" s="719"/>
      <c r="H44" s="719"/>
      <c r="I44" s="719"/>
      <c r="J44" s="743"/>
      <c r="K44" s="743"/>
      <c r="L44" s="743"/>
      <c r="M44" s="743"/>
      <c r="N44" s="743"/>
      <c r="O44" s="743"/>
      <c r="P44" s="743"/>
      <c r="Q44" s="743"/>
      <c r="R44" s="743"/>
      <c r="S44" s="743"/>
      <c r="T44" s="743"/>
      <c r="U44" s="689"/>
      <c r="V44" s="719" t="s">
        <v>1469</v>
      </c>
      <c r="W44" s="719"/>
      <c r="X44" s="719"/>
      <c r="Y44" s="719"/>
      <c r="Z44" s="719"/>
      <c r="AA44" s="719"/>
      <c r="AB44" s="719"/>
      <c r="AC44" s="719"/>
      <c r="AD44" s="719"/>
      <c r="AE44" s="743"/>
      <c r="AF44" s="743"/>
      <c r="AG44" s="743"/>
      <c r="AH44" s="743"/>
      <c r="AI44" s="743"/>
      <c r="AJ44" s="743"/>
      <c r="AK44" s="743"/>
      <c r="AL44" s="743"/>
      <c r="AM44" s="743"/>
      <c r="AN44" s="743"/>
      <c r="AO44" s="743"/>
      <c r="AR44" s="689"/>
      <c r="AS44" s="689"/>
      <c r="AT44" s="689"/>
      <c r="AU44" s="689"/>
      <c r="AV44" s="689"/>
      <c r="AW44" s="689"/>
      <c r="AX44" s="689"/>
      <c r="AY44" s="689"/>
      <c r="AZ44" s="689"/>
      <c r="BA44" s="689"/>
      <c r="BB44" s="689"/>
      <c r="BC44" s="689"/>
      <c r="BD44" s="689"/>
      <c r="BE44" s="689"/>
      <c r="BF44" s="689"/>
      <c r="BG44" s="689"/>
      <c r="BH44" s="689"/>
      <c r="BI44" s="689"/>
      <c r="BJ44" s="689"/>
      <c r="BK44" s="689"/>
      <c r="BL44" s="689"/>
      <c r="BM44" s="711"/>
      <c r="BN44" s="718"/>
      <c r="BO44" s="669" t="s">
        <v>1284</v>
      </c>
      <c r="BP44" s="669"/>
      <c r="BQ44" s="669"/>
      <c r="BR44" s="669"/>
      <c r="BS44" s="669"/>
      <c r="BT44" s="669"/>
      <c r="BU44" s="669"/>
      <c r="BV44" s="709"/>
      <c r="BW44" s="709"/>
      <c r="BX44" s="709"/>
      <c r="BY44" s="709"/>
      <c r="BZ44" s="709"/>
      <c r="CA44" s="709"/>
      <c r="CB44" s="709"/>
      <c r="CC44" s="709"/>
      <c r="CD44" s="709"/>
      <c r="CE44" s="709"/>
      <c r="CF44" s="709"/>
      <c r="CG44" s="689"/>
      <c r="CH44" s="689"/>
    </row>
    <row r="45" spans="1:86" ht="13.5" customHeight="1">
      <c r="A45" s="719"/>
      <c r="B45" s="719"/>
      <c r="C45" s="719"/>
      <c r="D45" s="719"/>
      <c r="E45" s="719"/>
      <c r="F45" s="719"/>
      <c r="G45" s="719"/>
      <c r="H45" s="719"/>
      <c r="I45" s="719"/>
      <c r="J45" s="743"/>
      <c r="K45" s="743"/>
      <c r="L45" s="743"/>
      <c r="M45" s="743"/>
      <c r="N45" s="743"/>
      <c r="O45" s="743"/>
      <c r="P45" s="743"/>
      <c r="Q45" s="743"/>
      <c r="R45" s="743"/>
      <c r="S45" s="743"/>
      <c r="T45" s="743"/>
      <c r="U45" s="689"/>
      <c r="V45" s="719"/>
      <c r="W45" s="719"/>
      <c r="X45" s="719"/>
      <c r="Y45" s="719"/>
      <c r="Z45" s="719"/>
      <c r="AA45" s="719"/>
      <c r="AB45" s="719"/>
      <c r="AC45" s="719"/>
      <c r="AD45" s="719"/>
      <c r="AE45" s="743"/>
      <c r="AF45" s="743"/>
      <c r="AG45" s="743"/>
      <c r="AH45" s="743"/>
      <c r="AI45" s="743"/>
      <c r="AJ45" s="743"/>
      <c r="AK45" s="743"/>
      <c r="AL45" s="743"/>
      <c r="AM45" s="743"/>
      <c r="AN45" s="743"/>
      <c r="AO45" s="743"/>
      <c r="AR45" s="689"/>
      <c r="AS45" s="689"/>
      <c r="AT45" s="689"/>
      <c r="AU45" s="689"/>
      <c r="AV45" s="689"/>
      <c r="AW45" s="689"/>
      <c r="AX45" s="689"/>
      <c r="AY45" s="689"/>
      <c r="AZ45" s="689"/>
      <c r="BA45" s="689"/>
      <c r="BB45" s="689"/>
      <c r="BC45" s="689"/>
      <c r="BD45" s="689"/>
      <c r="BE45" s="689"/>
      <c r="BF45" s="689"/>
      <c r="BG45" s="689"/>
      <c r="BH45" s="689"/>
      <c r="BI45" s="689"/>
      <c r="BJ45" s="689"/>
      <c r="BK45" s="689"/>
      <c r="BL45" s="689"/>
      <c r="BM45" s="712"/>
      <c r="BN45" s="729"/>
      <c r="BO45" s="669"/>
      <c r="BP45" s="669"/>
      <c r="BQ45" s="669"/>
      <c r="BR45" s="669"/>
      <c r="BS45" s="669"/>
      <c r="BT45" s="669"/>
      <c r="BU45" s="669"/>
      <c r="BV45" s="709"/>
      <c r="BW45" s="709"/>
      <c r="BX45" s="709"/>
      <c r="BY45" s="709"/>
      <c r="BZ45" s="709"/>
      <c r="CA45" s="709"/>
      <c r="CB45" s="709"/>
      <c r="CC45" s="709"/>
      <c r="CD45" s="709"/>
      <c r="CE45" s="709"/>
      <c r="CF45" s="709"/>
      <c r="CG45" s="689"/>
      <c r="CH45" s="689"/>
    </row>
    <row r="46" spans="1:86" ht="13.5" customHeight="1">
      <c r="A46" s="711"/>
      <c r="B46" s="718"/>
      <c r="C46" s="730" t="s">
        <v>479</v>
      </c>
      <c r="D46" s="730"/>
      <c r="E46" s="730"/>
      <c r="F46" s="730"/>
      <c r="G46" s="730"/>
      <c r="H46" s="730"/>
      <c r="I46" s="730"/>
      <c r="J46" s="743"/>
      <c r="K46" s="743"/>
      <c r="L46" s="743"/>
      <c r="M46" s="743"/>
      <c r="N46" s="743"/>
      <c r="O46" s="743"/>
      <c r="P46" s="743"/>
      <c r="Q46" s="743"/>
      <c r="R46" s="743"/>
      <c r="S46" s="743"/>
      <c r="T46" s="743"/>
      <c r="U46" s="689"/>
      <c r="V46" s="719" t="s">
        <v>1463</v>
      </c>
      <c r="W46" s="719"/>
      <c r="X46" s="719"/>
      <c r="Y46" s="719"/>
      <c r="Z46" s="719"/>
      <c r="AA46" s="719"/>
      <c r="AB46" s="719"/>
      <c r="AC46" s="719"/>
      <c r="AD46" s="719"/>
      <c r="AE46" s="743"/>
      <c r="AF46" s="743"/>
      <c r="AG46" s="743"/>
      <c r="AH46" s="743"/>
      <c r="AI46" s="743"/>
      <c r="AJ46" s="743"/>
      <c r="AK46" s="743"/>
      <c r="AL46" s="743"/>
      <c r="AM46" s="743"/>
      <c r="AN46" s="743"/>
      <c r="AO46" s="743"/>
      <c r="AR46" s="689"/>
      <c r="AS46" s="689"/>
      <c r="AT46" s="689"/>
      <c r="AU46" s="689"/>
      <c r="AV46" s="689"/>
      <c r="AW46" s="689"/>
      <c r="AX46" s="689"/>
      <c r="AY46" s="689"/>
      <c r="AZ46" s="689"/>
      <c r="BA46" s="689"/>
      <c r="BB46" s="689"/>
      <c r="BC46" s="689"/>
      <c r="BD46" s="689"/>
      <c r="BE46" s="689"/>
      <c r="BF46" s="689"/>
      <c r="BG46" s="689"/>
      <c r="BH46" s="689"/>
      <c r="BI46" s="689"/>
      <c r="BJ46" s="689"/>
      <c r="BK46" s="689"/>
      <c r="BL46" s="689"/>
      <c r="BM46" s="689"/>
      <c r="BN46" s="689"/>
      <c r="BO46" s="689"/>
      <c r="BP46" s="689"/>
      <c r="BQ46" s="689"/>
      <c r="BR46" s="689"/>
      <c r="BS46" s="689"/>
      <c r="BT46" s="689"/>
      <c r="BU46" s="689"/>
      <c r="BV46" s="689"/>
      <c r="BW46" s="689"/>
      <c r="BX46" s="689"/>
      <c r="BY46" s="689"/>
      <c r="BZ46" s="689"/>
      <c r="CA46" s="689"/>
      <c r="CB46" s="689"/>
      <c r="CC46" s="689"/>
      <c r="CD46" s="689"/>
      <c r="CE46" s="689"/>
      <c r="CF46" s="689"/>
      <c r="CG46" s="689"/>
      <c r="CH46" s="689"/>
    </row>
    <row r="47" spans="1:86" ht="13.5" customHeight="1">
      <c r="A47" s="711"/>
      <c r="B47" s="718"/>
      <c r="C47" s="730"/>
      <c r="D47" s="730"/>
      <c r="E47" s="730"/>
      <c r="F47" s="730"/>
      <c r="G47" s="730"/>
      <c r="H47" s="730"/>
      <c r="I47" s="730"/>
      <c r="J47" s="743"/>
      <c r="K47" s="743"/>
      <c r="L47" s="743"/>
      <c r="M47" s="743"/>
      <c r="N47" s="743"/>
      <c r="O47" s="743"/>
      <c r="P47" s="743"/>
      <c r="Q47" s="743"/>
      <c r="R47" s="743"/>
      <c r="S47" s="743"/>
      <c r="T47" s="743"/>
      <c r="U47" s="689"/>
      <c r="V47" s="719"/>
      <c r="W47" s="719"/>
      <c r="X47" s="719"/>
      <c r="Y47" s="719"/>
      <c r="Z47" s="719"/>
      <c r="AA47" s="719"/>
      <c r="AB47" s="719"/>
      <c r="AC47" s="719"/>
      <c r="AD47" s="719"/>
      <c r="AE47" s="743"/>
      <c r="AF47" s="743"/>
      <c r="AG47" s="743"/>
      <c r="AH47" s="743"/>
      <c r="AI47" s="743"/>
      <c r="AJ47" s="743"/>
      <c r="AK47" s="743"/>
      <c r="AL47" s="743"/>
      <c r="AM47" s="743"/>
      <c r="AN47" s="743"/>
      <c r="AO47" s="743"/>
      <c r="AR47" s="705" t="s">
        <v>1442</v>
      </c>
      <c r="AS47" s="705"/>
      <c r="AT47" s="705"/>
      <c r="AU47" s="705"/>
      <c r="AV47" s="705"/>
      <c r="AW47" s="705"/>
      <c r="AX47" s="705"/>
      <c r="AY47" s="705"/>
      <c r="AZ47" s="705"/>
      <c r="BA47" s="705"/>
      <c r="BB47" s="705"/>
      <c r="BC47" s="705"/>
      <c r="BD47" s="705"/>
      <c r="BE47" s="705"/>
      <c r="BF47" s="705" t="s">
        <v>1459</v>
      </c>
      <c r="BG47" s="705"/>
      <c r="BH47" s="705"/>
      <c r="BI47" s="705"/>
      <c r="BJ47" s="705"/>
      <c r="BK47" s="705"/>
      <c r="BL47" s="705"/>
      <c r="BM47" s="705" t="s">
        <v>1133</v>
      </c>
      <c r="BN47" s="705"/>
      <c r="BO47" s="705"/>
      <c r="BP47" s="705"/>
      <c r="BQ47" s="705"/>
      <c r="BR47" s="705"/>
      <c r="BS47" s="705"/>
      <c r="BT47" s="705"/>
      <c r="BU47" s="705"/>
      <c r="BV47" s="705"/>
      <c r="BW47" s="705"/>
      <c r="BX47" s="705"/>
      <c r="BY47" s="705"/>
      <c r="BZ47" s="705"/>
      <c r="CA47" s="705" t="s">
        <v>1459</v>
      </c>
      <c r="CB47" s="705"/>
      <c r="CC47" s="705"/>
      <c r="CD47" s="705"/>
      <c r="CE47" s="705"/>
      <c r="CF47" s="705"/>
      <c r="CG47" s="689"/>
      <c r="CH47" s="689"/>
    </row>
    <row r="48" spans="1:86" ht="13.5" customHeight="1">
      <c r="A48" s="719" t="s">
        <v>141</v>
      </c>
      <c r="B48" s="719"/>
      <c r="C48" s="719"/>
      <c r="D48" s="719"/>
      <c r="E48" s="719"/>
      <c r="F48" s="719"/>
      <c r="G48" s="719"/>
      <c r="H48" s="719"/>
      <c r="I48" s="719"/>
      <c r="J48" s="743"/>
      <c r="K48" s="743"/>
      <c r="L48" s="743"/>
      <c r="M48" s="743"/>
      <c r="N48" s="743"/>
      <c r="O48" s="743"/>
      <c r="P48" s="743"/>
      <c r="Q48" s="743"/>
      <c r="R48" s="743"/>
      <c r="S48" s="743"/>
      <c r="T48" s="743"/>
      <c r="U48" s="689"/>
      <c r="V48" s="719" t="s">
        <v>1471</v>
      </c>
      <c r="W48" s="719"/>
      <c r="X48" s="719"/>
      <c r="Y48" s="719"/>
      <c r="Z48" s="719"/>
      <c r="AA48" s="719"/>
      <c r="AB48" s="719"/>
      <c r="AC48" s="719"/>
      <c r="AD48" s="719"/>
      <c r="AE48" s="743"/>
      <c r="AF48" s="743"/>
      <c r="AG48" s="743"/>
      <c r="AH48" s="743"/>
      <c r="AI48" s="743"/>
      <c r="AJ48" s="743"/>
      <c r="AK48" s="743"/>
      <c r="AL48" s="743"/>
      <c r="AM48" s="743"/>
      <c r="AN48" s="743"/>
      <c r="AO48" s="743"/>
      <c r="AR48" s="705"/>
      <c r="AS48" s="705"/>
      <c r="AT48" s="705"/>
      <c r="AU48" s="705"/>
      <c r="AV48" s="705"/>
      <c r="AW48" s="705"/>
      <c r="AX48" s="705"/>
      <c r="AY48" s="705"/>
      <c r="AZ48" s="705"/>
      <c r="BA48" s="705"/>
      <c r="BB48" s="705"/>
      <c r="BC48" s="705"/>
      <c r="BD48" s="705"/>
      <c r="BE48" s="705"/>
      <c r="BF48" s="705"/>
      <c r="BG48" s="705"/>
      <c r="BH48" s="705"/>
      <c r="BI48" s="705"/>
      <c r="BJ48" s="705"/>
      <c r="BK48" s="705"/>
      <c r="BL48" s="705"/>
      <c r="BM48" s="705"/>
      <c r="BN48" s="705"/>
      <c r="BO48" s="705"/>
      <c r="BP48" s="705"/>
      <c r="BQ48" s="705"/>
      <c r="BR48" s="705"/>
      <c r="BS48" s="705"/>
      <c r="BT48" s="705"/>
      <c r="BU48" s="705"/>
      <c r="BV48" s="705"/>
      <c r="BW48" s="705"/>
      <c r="BX48" s="705"/>
      <c r="BY48" s="705"/>
      <c r="BZ48" s="705"/>
      <c r="CA48" s="705"/>
      <c r="CB48" s="705"/>
      <c r="CC48" s="705"/>
      <c r="CD48" s="705"/>
      <c r="CE48" s="705"/>
      <c r="CF48" s="705"/>
      <c r="CG48" s="689"/>
      <c r="CH48" s="689"/>
    </row>
    <row r="49" spans="1:86" ht="13.5" customHeight="1">
      <c r="A49" s="719"/>
      <c r="B49" s="719"/>
      <c r="C49" s="719"/>
      <c r="D49" s="719"/>
      <c r="E49" s="719"/>
      <c r="F49" s="719"/>
      <c r="G49" s="719"/>
      <c r="H49" s="719"/>
      <c r="I49" s="719"/>
      <c r="J49" s="743"/>
      <c r="K49" s="743"/>
      <c r="L49" s="743"/>
      <c r="M49" s="743"/>
      <c r="N49" s="743"/>
      <c r="O49" s="743"/>
      <c r="P49" s="743"/>
      <c r="Q49" s="743"/>
      <c r="R49" s="743"/>
      <c r="S49" s="743"/>
      <c r="T49" s="743"/>
      <c r="U49" s="689"/>
      <c r="V49" s="719"/>
      <c r="W49" s="719"/>
      <c r="X49" s="719"/>
      <c r="Y49" s="719"/>
      <c r="Z49" s="719"/>
      <c r="AA49" s="719"/>
      <c r="AB49" s="719"/>
      <c r="AC49" s="719"/>
      <c r="AD49" s="719"/>
      <c r="AE49" s="743"/>
      <c r="AF49" s="743"/>
      <c r="AG49" s="743"/>
      <c r="AH49" s="743"/>
      <c r="AI49" s="743"/>
      <c r="AJ49" s="743"/>
      <c r="AK49" s="743"/>
      <c r="AL49" s="743"/>
      <c r="AM49" s="743"/>
      <c r="AN49" s="743"/>
      <c r="AO49" s="743"/>
      <c r="AR49" s="705"/>
      <c r="AS49" s="705"/>
      <c r="AT49" s="705"/>
      <c r="AU49" s="705"/>
      <c r="AV49" s="705"/>
      <c r="AW49" s="705"/>
      <c r="AX49" s="705"/>
      <c r="AY49" s="705"/>
      <c r="AZ49" s="705"/>
      <c r="BA49" s="705"/>
      <c r="BB49" s="705"/>
      <c r="BC49" s="705"/>
      <c r="BD49" s="705"/>
      <c r="BE49" s="705"/>
      <c r="BF49" s="705"/>
      <c r="BG49" s="705"/>
      <c r="BH49" s="705"/>
      <c r="BI49" s="705"/>
      <c r="BJ49" s="705"/>
      <c r="BK49" s="705"/>
      <c r="BL49" s="705"/>
      <c r="BM49" s="705"/>
      <c r="BN49" s="705"/>
      <c r="BO49" s="705"/>
      <c r="BP49" s="705"/>
      <c r="BQ49" s="705"/>
      <c r="BR49" s="705"/>
      <c r="BS49" s="705"/>
      <c r="BT49" s="705"/>
      <c r="BU49" s="705"/>
      <c r="BV49" s="705"/>
      <c r="BW49" s="705"/>
      <c r="BX49" s="705"/>
      <c r="BY49" s="705"/>
      <c r="BZ49" s="705"/>
      <c r="CA49" s="705"/>
      <c r="CB49" s="705"/>
      <c r="CC49" s="705"/>
      <c r="CD49" s="705"/>
      <c r="CE49" s="705"/>
      <c r="CF49" s="705"/>
      <c r="CG49" s="689"/>
      <c r="CH49" s="689"/>
    </row>
    <row r="50" spans="1:86" ht="13.5" customHeight="1">
      <c r="A50" s="711"/>
      <c r="B50" s="718"/>
      <c r="C50" s="730" t="s">
        <v>479</v>
      </c>
      <c r="D50" s="730"/>
      <c r="E50" s="730"/>
      <c r="F50" s="730"/>
      <c r="G50" s="730"/>
      <c r="H50" s="730"/>
      <c r="I50" s="730"/>
      <c r="J50" s="743"/>
      <c r="K50" s="743"/>
      <c r="L50" s="743"/>
      <c r="M50" s="743"/>
      <c r="N50" s="743"/>
      <c r="O50" s="743"/>
      <c r="P50" s="743"/>
      <c r="Q50" s="743"/>
      <c r="R50" s="743"/>
      <c r="S50" s="743"/>
      <c r="T50" s="743"/>
      <c r="U50" s="689"/>
      <c r="V50" s="719" t="s">
        <v>1282</v>
      </c>
      <c r="W50" s="719"/>
      <c r="X50" s="719"/>
      <c r="Y50" s="719"/>
      <c r="Z50" s="719"/>
      <c r="AA50" s="719"/>
      <c r="AB50" s="719"/>
      <c r="AC50" s="719"/>
      <c r="AD50" s="719"/>
      <c r="AE50" s="743"/>
      <c r="AF50" s="743"/>
      <c r="AG50" s="743"/>
      <c r="AH50" s="743"/>
      <c r="AI50" s="743"/>
      <c r="AJ50" s="743"/>
      <c r="AK50" s="743"/>
      <c r="AL50" s="743"/>
      <c r="AM50" s="743"/>
      <c r="AN50" s="743"/>
      <c r="AO50" s="743"/>
    </row>
    <row r="51" spans="1:86" ht="13.5" customHeight="1">
      <c r="A51" s="711"/>
      <c r="B51" s="718"/>
      <c r="C51" s="730"/>
      <c r="D51" s="730"/>
      <c r="E51" s="730"/>
      <c r="F51" s="730"/>
      <c r="G51" s="730"/>
      <c r="H51" s="730"/>
      <c r="I51" s="730"/>
      <c r="J51" s="743"/>
      <c r="K51" s="743"/>
      <c r="L51" s="743"/>
      <c r="M51" s="743"/>
      <c r="N51" s="743"/>
      <c r="O51" s="743"/>
      <c r="P51" s="743"/>
      <c r="Q51" s="743"/>
      <c r="R51" s="743"/>
      <c r="S51" s="743"/>
      <c r="T51" s="743"/>
      <c r="U51" s="689"/>
      <c r="V51" s="719"/>
      <c r="W51" s="719"/>
      <c r="X51" s="719"/>
      <c r="Y51" s="719"/>
      <c r="Z51" s="719"/>
      <c r="AA51" s="719"/>
      <c r="AB51" s="719"/>
      <c r="AC51" s="719"/>
      <c r="AD51" s="719"/>
      <c r="AE51" s="743"/>
      <c r="AF51" s="743"/>
      <c r="AG51" s="743"/>
      <c r="AH51" s="743"/>
      <c r="AI51" s="743"/>
      <c r="AJ51" s="743"/>
      <c r="AK51" s="743"/>
      <c r="AL51" s="743"/>
      <c r="AM51" s="743"/>
      <c r="AN51" s="743"/>
      <c r="AO51" s="743"/>
      <c r="AR51" s="753" t="s">
        <v>1043</v>
      </c>
      <c r="AS51" s="756"/>
      <c r="AT51" s="756"/>
      <c r="AU51" s="756"/>
      <c r="AV51" s="756"/>
      <c r="AW51" s="756"/>
      <c r="AX51" s="756"/>
      <c r="AY51" s="756"/>
      <c r="AZ51" s="756"/>
      <c r="BA51" s="756"/>
      <c r="BB51" s="756"/>
      <c r="BC51" s="756"/>
      <c r="BD51" s="756"/>
      <c r="BE51" s="756"/>
      <c r="BF51" s="756"/>
      <c r="BG51" s="756"/>
      <c r="BH51" s="756"/>
      <c r="BI51" s="756"/>
      <c r="BJ51" s="756"/>
      <c r="BK51" s="756"/>
      <c r="BL51" s="756"/>
      <c r="BM51" s="756"/>
      <c r="BN51" s="756"/>
      <c r="BO51" s="756"/>
      <c r="BP51" s="756"/>
      <c r="BQ51" s="756"/>
      <c r="BR51" s="756"/>
      <c r="BS51" s="756"/>
      <c r="BT51" s="756"/>
      <c r="BU51" s="756"/>
      <c r="BV51" s="756"/>
      <c r="BW51" s="756"/>
      <c r="BX51" s="756"/>
      <c r="BY51" s="756"/>
      <c r="BZ51" s="756"/>
      <c r="CA51" s="756"/>
      <c r="CB51" s="756"/>
      <c r="CC51" s="756"/>
      <c r="CD51" s="756"/>
      <c r="CE51" s="756"/>
      <c r="CF51" s="764"/>
    </row>
    <row r="52" spans="1:86" ht="13.5" customHeight="1">
      <c r="A52" s="719" t="s">
        <v>331</v>
      </c>
      <c r="B52" s="719"/>
      <c r="C52" s="719"/>
      <c r="D52" s="719"/>
      <c r="E52" s="719"/>
      <c r="F52" s="719"/>
      <c r="G52" s="719"/>
      <c r="H52" s="719"/>
      <c r="I52" s="719"/>
      <c r="J52" s="646" t="s">
        <v>1299</v>
      </c>
      <c r="K52" s="646"/>
      <c r="L52" s="646"/>
      <c r="M52" s="648"/>
      <c r="N52" s="648"/>
      <c r="O52" s="648"/>
      <c r="P52" s="648"/>
      <c r="Q52" s="648"/>
      <c r="R52" s="648"/>
      <c r="S52" s="648"/>
      <c r="T52" s="648"/>
      <c r="U52" s="689"/>
      <c r="V52" s="711"/>
      <c r="W52" s="718"/>
      <c r="X52" s="719" t="s">
        <v>1449</v>
      </c>
      <c r="Y52" s="719"/>
      <c r="Z52" s="719"/>
      <c r="AA52" s="719"/>
      <c r="AB52" s="719"/>
      <c r="AC52" s="719"/>
      <c r="AD52" s="719"/>
      <c r="AE52" s="743"/>
      <c r="AF52" s="743"/>
      <c r="AG52" s="743"/>
      <c r="AH52" s="743"/>
      <c r="AI52" s="743"/>
      <c r="AJ52" s="743"/>
      <c r="AK52" s="743"/>
      <c r="AL52" s="743"/>
      <c r="AM52" s="743"/>
      <c r="AN52" s="743"/>
      <c r="AO52" s="743"/>
      <c r="AR52" s="754"/>
      <c r="AS52" s="757"/>
      <c r="AT52" s="757"/>
      <c r="AU52" s="757"/>
      <c r="AV52" s="757"/>
      <c r="AW52" s="757"/>
      <c r="AX52" s="757"/>
      <c r="AY52" s="757"/>
      <c r="AZ52" s="757"/>
      <c r="BA52" s="757"/>
      <c r="BB52" s="757"/>
      <c r="BC52" s="757"/>
      <c r="BD52" s="757"/>
      <c r="BE52" s="757"/>
      <c r="BF52" s="757"/>
      <c r="BG52" s="757"/>
      <c r="BH52" s="757"/>
      <c r="BI52" s="757"/>
      <c r="BJ52" s="757"/>
      <c r="BK52" s="757"/>
      <c r="BL52" s="757"/>
      <c r="BM52" s="757"/>
      <c r="BN52" s="757"/>
      <c r="BO52" s="757"/>
      <c r="BP52" s="757"/>
      <c r="BQ52" s="757"/>
      <c r="BR52" s="757"/>
      <c r="BS52" s="757"/>
      <c r="BT52" s="757"/>
      <c r="BU52" s="757"/>
      <c r="BV52" s="757"/>
      <c r="BW52" s="757"/>
      <c r="BX52" s="757"/>
      <c r="BY52" s="757"/>
      <c r="BZ52" s="757"/>
      <c r="CA52" s="757"/>
      <c r="CB52" s="757"/>
      <c r="CC52" s="757"/>
      <c r="CD52" s="757"/>
      <c r="CE52" s="757"/>
      <c r="CF52" s="765"/>
    </row>
    <row r="53" spans="1:86" ht="13.5" customHeight="1">
      <c r="A53" s="719"/>
      <c r="B53" s="719"/>
      <c r="C53" s="719"/>
      <c r="D53" s="719"/>
      <c r="E53" s="719"/>
      <c r="F53" s="719"/>
      <c r="G53" s="719"/>
      <c r="H53" s="719"/>
      <c r="I53" s="719"/>
      <c r="J53" s="646"/>
      <c r="K53" s="646"/>
      <c r="L53" s="646"/>
      <c r="M53" s="648"/>
      <c r="N53" s="648"/>
      <c r="O53" s="648"/>
      <c r="P53" s="648"/>
      <c r="Q53" s="648"/>
      <c r="R53" s="648"/>
      <c r="S53" s="648"/>
      <c r="T53" s="648"/>
      <c r="U53" s="689"/>
      <c r="V53" s="711"/>
      <c r="W53" s="718"/>
      <c r="X53" s="719"/>
      <c r="Y53" s="719"/>
      <c r="Z53" s="719"/>
      <c r="AA53" s="719"/>
      <c r="AB53" s="719"/>
      <c r="AC53" s="719"/>
      <c r="AD53" s="719"/>
      <c r="AE53" s="743"/>
      <c r="AF53" s="743"/>
      <c r="AG53" s="743"/>
      <c r="AH53" s="743"/>
      <c r="AI53" s="743"/>
      <c r="AJ53" s="743"/>
      <c r="AK53" s="743"/>
      <c r="AL53" s="743"/>
      <c r="AM53" s="743"/>
      <c r="AN53" s="743"/>
      <c r="AO53" s="743"/>
      <c r="AR53" s="754"/>
      <c r="AS53" s="757"/>
      <c r="AT53" s="757"/>
      <c r="AU53" s="757"/>
      <c r="AV53" s="757"/>
      <c r="AW53" s="757"/>
      <c r="AX53" s="757"/>
      <c r="AY53" s="757"/>
      <c r="AZ53" s="757"/>
      <c r="BA53" s="757"/>
      <c r="BB53" s="757"/>
      <c r="BC53" s="757"/>
      <c r="BD53" s="757"/>
      <c r="BE53" s="757"/>
      <c r="BF53" s="757"/>
      <c r="BG53" s="757"/>
      <c r="BH53" s="757"/>
      <c r="BI53" s="757"/>
      <c r="BJ53" s="757"/>
      <c r="BK53" s="757"/>
      <c r="BL53" s="757"/>
      <c r="BM53" s="757"/>
      <c r="BN53" s="757"/>
      <c r="BO53" s="757"/>
      <c r="BP53" s="757"/>
      <c r="BQ53" s="757"/>
      <c r="BR53" s="757"/>
      <c r="BS53" s="757"/>
      <c r="BT53" s="757"/>
      <c r="BU53" s="757"/>
      <c r="BV53" s="757"/>
      <c r="BW53" s="757"/>
      <c r="BX53" s="757"/>
      <c r="BY53" s="757"/>
      <c r="BZ53" s="757"/>
      <c r="CA53" s="757"/>
      <c r="CB53" s="757"/>
      <c r="CC53" s="757"/>
      <c r="CD53" s="757"/>
      <c r="CE53" s="757"/>
      <c r="CF53" s="765"/>
    </row>
    <row r="54" spans="1:86" ht="13.5" customHeight="1">
      <c r="A54" s="711"/>
      <c r="B54" s="718"/>
      <c r="C54" s="731" t="s">
        <v>1449</v>
      </c>
      <c r="D54" s="731"/>
      <c r="E54" s="731"/>
      <c r="F54" s="731"/>
      <c r="G54" s="731"/>
      <c r="H54" s="731"/>
      <c r="I54" s="731"/>
      <c r="J54" s="709"/>
      <c r="K54" s="709"/>
      <c r="L54" s="709"/>
      <c r="M54" s="709"/>
      <c r="N54" s="709"/>
      <c r="O54" s="709"/>
      <c r="P54" s="709"/>
      <c r="Q54" s="709"/>
      <c r="R54" s="709"/>
      <c r="S54" s="709"/>
      <c r="T54" s="709"/>
      <c r="U54" s="689"/>
      <c r="V54" s="711"/>
      <c r="W54" s="718"/>
      <c r="X54" s="731" t="s">
        <v>1284</v>
      </c>
      <c r="Y54" s="731"/>
      <c r="Z54" s="731"/>
      <c r="AA54" s="731"/>
      <c r="AB54" s="731"/>
      <c r="AC54" s="731"/>
      <c r="AD54" s="731"/>
      <c r="AE54" s="709"/>
      <c r="AF54" s="709"/>
      <c r="AG54" s="709"/>
      <c r="AH54" s="709"/>
      <c r="AI54" s="709"/>
      <c r="AJ54" s="709"/>
      <c r="AK54" s="709"/>
      <c r="AL54" s="709"/>
      <c r="AM54" s="709"/>
      <c r="AN54" s="709"/>
      <c r="AO54" s="709"/>
      <c r="AR54" s="754"/>
      <c r="AS54" s="757"/>
      <c r="AT54" s="757"/>
      <c r="AU54" s="757"/>
      <c r="AV54" s="757"/>
      <c r="AW54" s="757"/>
      <c r="AX54" s="757"/>
      <c r="AY54" s="757"/>
      <c r="AZ54" s="757"/>
      <c r="BA54" s="757"/>
      <c r="BB54" s="757"/>
      <c r="BC54" s="757"/>
      <c r="BD54" s="757"/>
      <c r="BE54" s="757"/>
      <c r="BF54" s="757"/>
      <c r="BG54" s="757"/>
      <c r="BH54" s="757"/>
      <c r="BI54" s="757"/>
      <c r="BJ54" s="757"/>
      <c r="BK54" s="757"/>
      <c r="BL54" s="757"/>
      <c r="BM54" s="757"/>
      <c r="BN54" s="757"/>
      <c r="BO54" s="757"/>
      <c r="BP54" s="757"/>
      <c r="BQ54" s="757"/>
      <c r="BR54" s="757"/>
      <c r="BS54" s="757"/>
      <c r="BT54" s="757"/>
      <c r="BU54" s="757"/>
      <c r="BV54" s="757"/>
      <c r="BW54" s="757"/>
      <c r="BX54" s="757"/>
      <c r="BY54" s="757"/>
      <c r="BZ54" s="757"/>
      <c r="CA54" s="757"/>
      <c r="CB54" s="757"/>
      <c r="CC54" s="757"/>
      <c r="CD54" s="757"/>
      <c r="CE54" s="757"/>
      <c r="CF54" s="765"/>
    </row>
    <row r="55" spans="1:86" ht="13.5" customHeight="1">
      <c r="A55" s="712"/>
      <c r="B55" s="729"/>
      <c r="C55" s="731"/>
      <c r="D55" s="731"/>
      <c r="E55" s="731"/>
      <c r="F55" s="731"/>
      <c r="G55" s="731"/>
      <c r="H55" s="731"/>
      <c r="I55" s="731"/>
      <c r="J55" s="709"/>
      <c r="K55" s="709"/>
      <c r="L55" s="709"/>
      <c r="M55" s="709"/>
      <c r="N55" s="709"/>
      <c r="O55" s="709"/>
      <c r="P55" s="709"/>
      <c r="Q55" s="709"/>
      <c r="R55" s="709"/>
      <c r="S55" s="709"/>
      <c r="T55" s="709"/>
      <c r="U55" s="689"/>
      <c r="V55" s="712"/>
      <c r="W55" s="729"/>
      <c r="X55" s="731"/>
      <c r="Y55" s="731"/>
      <c r="Z55" s="731"/>
      <c r="AA55" s="731"/>
      <c r="AB55" s="731"/>
      <c r="AC55" s="731"/>
      <c r="AD55" s="731"/>
      <c r="AE55" s="709"/>
      <c r="AF55" s="709"/>
      <c r="AG55" s="709"/>
      <c r="AH55" s="709"/>
      <c r="AI55" s="709"/>
      <c r="AJ55" s="709"/>
      <c r="AK55" s="709"/>
      <c r="AL55" s="709"/>
      <c r="AM55" s="709"/>
      <c r="AN55" s="709"/>
      <c r="AO55" s="709"/>
      <c r="AR55" s="754"/>
      <c r="AS55" s="757"/>
      <c r="AT55" s="757"/>
      <c r="AU55" s="757"/>
      <c r="AV55" s="757"/>
      <c r="AW55" s="757"/>
      <c r="AX55" s="757"/>
      <c r="AY55" s="757"/>
      <c r="AZ55" s="757"/>
      <c r="BA55" s="757"/>
      <c r="BB55" s="757"/>
      <c r="BC55" s="757"/>
      <c r="BD55" s="757"/>
      <c r="BE55" s="757"/>
      <c r="BF55" s="757"/>
      <c r="BG55" s="757"/>
      <c r="BH55" s="757"/>
      <c r="BI55" s="757"/>
      <c r="BJ55" s="757"/>
      <c r="BK55" s="757"/>
      <c r="BL55" s="757"/>
      <c r="BM55" s="757"/>
      <c r="BN55" s="757"/>
      <c r="BO55" s="757"/>
      <c r="BP55" s="757"/>
      <c r="BQ55" s="757"/>
      <c r="BR55" s="757"/>
      <c r="BS55" s="757"/>
      <c r="BT55" s="757"/>
      <c r="BU55" s="757"/>
      <c r="BV55" s="757"/>
      <c r="BW55" s="757"/>
      <c r="BX55" s="757"/>
      <c r="BY55" s="757"/>
      <c r="BZ55" s="757"/>
      <c r="CA55" s="757"/>
      <c r="CB55" s="757"/>
      <c r="CC55" s="757"/>
      <c r="CD55" s="757"/>
      <c r="CE55" s="757"/>
      <c r="CF55" s="765"/>
    </row>
    <row r="56" spans="1:86" ht="13.5" customHeight="1">
      <c r="A56" s="718"/>
      <c r="B56" s="718"/>
      <c r="C56" s="732"/>
      <c r="D56" s="732"/>
      <c r="E56" s="732"/>
      <c r="F56" s="732"/>
      <c r="G56" s="732"/>
      <c r="H56" s="718"/>
      <c r="I56" s="718"/>
      <c r="J56" s="718"/>
      <c r="K56" s="718"/>
      <c r="L56" s="718"/>
      <c r="M56" s="718"/>
      <c r="N56" s="718"/>
      <c r="O56" s="718"/>
      <c r="P56" s="718"/>
      <c r="Q56" s="718"/>
      <c r="R56" s="718"/>
      <c r="S56" s="718"/>
      <c r="T56" s="718"/>
      <c r="U56" s="718"/>
      <c r="V56" s="718"/>
      <c r="W56" s="718"/>
      <c r="X56" s="732"/>
      <c r="Y56" s="732"/>
      <c r="Z56" s="732"/>
      <c r="AA56" s="732"/>
      <c r="AB56" s="732"/>
      <c r="AC56" s="718"/>
      <c r="AD56" s="718"/>
      <c r="AE56" s="718"/>
      <c r="AF56" s="718"/>
      <c r="AG56" s="718"/>
      <c r="AH56" s="718"/>
      <c r="AI56" s="718"/>
      <c r="AJ56" s="718"/>
      <c r="AK56" s="718"/>
      <c r="AL56" s="718"/>
      <c r="AM56" s="718"/>
      <c r="AN56" s="718"/>
      <c r="AO56" s="718"/>
      <c r="AR56" s="754"/>
      <c r="AS56" s="757"/>
      <c r="AT56" s="757"/>
      <c r="AU56" s="757"/>
      <c r="AV56" s="757"/>
      <c r="AW56" s="757"/>
      <c r="AX56" s="757"/>
      <c r="AY56" s="757"/>
      <c r="AZ56" s="757"/>
      <c r="BA56" s="757"/>
      <c r="BB56" s="757"/>
      <c r="BC56" s="757"/>
      <c r="BD56" s="757"/>
      <c r="BE56" s="757"/>
      <c r="BF56" s="757"/>
      <c r="BG56" s="757"/>
      <c r="BH56" s="757"/>
      <c r="BI56" s="757"/>
      <c r="BJ56" s="757"/>
      <c r="BK56" s="757"/>
      <c r="BL56" s="757"/>
      <c r="BM56" s="757"/>
      <c r="BN56" s="757"/>
      <c r="BO56" s="757"/>
      <c r="BP56" s="757"/>
      <c r="BQ56" s="757"/>
      <c r="BR56" s="757"/>
      <c r="BS56" s="757"/>
      <c r="BT56" s="757"/>
      <c r="BU56" s="757"/>
      <c r="BV56" s="757"/>
      <c r="BW56" s="757"/>
      <c r="BX56" s="757"/>
      <c r="BY56" s="757"/>
      <c r="BZ56" s="757"/>
      <c r="CA56" s="757"/>
      <c r="CB56" s="757"/>
      <c r="CC56" s="757"/>
      <c r="CD56" s="757"/>
      <c r="CE56" s="757"/>
      <c r="CF56" s="765"/>
    </row>
    <row r="57" spans="1:86" ht="13.5" customHeight="1">
      <c r="A57" s="705" t="s">
        <v>1442</v>
      </c>
      <c r="B57" s="705"/>
      <c r="C57" s="705"/>
      <c r="D57" s="705"/>
      <c r="E57" s="705"/>
      <c r="F57" s="705"/>
      <c r="G57" s="705"/>
      <c r="H57" s="705"/>
      <c r="I57" s="705"/>
      <c r="J57" s="705"/>
      <c r="K57" s="705"/>
      <c r="L57" s="705"/>
      <c r="M57" s="705"/>
      <c r="N57" s="705"/>
      <c r="O57" s="705" t="s">
        <v>1459</v>
      </c>
      <c r="P57" s="705"/>
      <c r="Q57" s="705"/>
      <c r="R57" s="705"/>
      <c r="S57" s="705"/>
      <c r="T57" s="705"/>
      <c r="U57" s="705"/>
      <c r="V57" s="705" t="s">
        <v>1133</v>
      </c>
      <c r="W57" s="705"/>
      <c r="X57" s="705"/>
      <c r="Y57" s="705"/>
      <c r="Z57" s="705"/>
      <c r="AA57" s="705"/>
      <c r="AB57" s="705"/>
      <c r="AC57" s="705"/>
      <c r="AD57" s="705"/>
      <c r="AE57" s="705"/>
      <c r="AF57" s="705"/>
      <c r="AG57" s="705"/>
      <c r="AH57" s="705"/>
      <c r="AI57" s="705"/>
      <c r="AJ57" s="705" t="s">
        <v>1459</v>
      </c>
      <c r="AK57" s="705"/>
      <c r="AL57" s="705"/>
      <c r="AM57" s="705"/>
      <c r="AN57" s="705"/>
      <c r="AO57" s="705"/>
      <c r="AR57" s="754"/>
      <c r="AS57" s="757"/>
      <c r="AT57" s="757"/>
      <c r="AU57" s="757"/>
      <c r="AV57" s="757"/>
      <c r="AW57" s="757"/>
      <c r="AX57" s="757"/>
      <c r="AY57" s="757"/>
      <c r="AZ57" s="757"/>
      <c r="BA57" s="757"/>
      <c r="BB57" s="757"/>
      <c r="BC57" s="757"/>
      <c r="BD57" s="757"/>
      <c r="BE57" s="757"/>
      <c r="BF57" s="757"/>
      <c r="BG57" s="757"/>
      <c r="BH57" s="757"/>
      <c r="BI57" s="757"/>
      <c r="BJ57" s="757"/>
      <c r="BK57" s="757"/>
      <c r="BL57" s="757"/>
      <c r="BM57" s="757"/>
      <c r="BN57" s="757"/>
      <c r="BO57" s="757"/>
      <c r="BP57" s="757"/>
      <c r="BQ57" s="757"/>
      <c r="BR57" s="757"/>
      <c r="BS57" s="757"/>
      <c r="BT57" s="757"/>
      <c r="BU57" s="757"/>
      <c r="BV57" s="757"/>
      <c r="BW57" s="757"/>
      <c r="BX57" s="757"/>
      <c r="BY57" s="757"/>
      <c r="BZ57" s="757"/>
      <c r="CA57" s="757"/>
      <c r="CB57" s="757"/>
      <c r="CC57" s="757"/>
      <c r="CD57" s="757"/>
      <c r="CE57" s="757"/>
      <c r="CF57" s="765"/>
    </row>
    <row r="58" spans="1:86" ht="13.5" customHeight="1">
      <c r="A58" s="705"/>
      <c r="B58" s="705"/>
      <c r="C58" s="705"/>
      <c r="D58" s="705"/>
      <c r="E58" s="705"/>
      <c r="F58" s="705"/>
      <c r="G58" s="705"/>
      <c r="H58" s="705"/>
      <c r="I58" s="705"/>
      <c r="J58" s="705"/>
      <c r="K58" s="705"/>
      <c r="L58" s="705"/>
      <c r="M58" s="705"/>
      <c r="N58" s="705"/>
      <c r="O58" s="705"/>
      <c r="P58" s="705"/>
      <c r="Q58" s="705"/>
      <c r="R58" s="705"/>
      <c r="S58" s="705"/>
      <c r="T58" s="705"/>
      <c r="U58" s="705"/>
      <c r="V58" s="705"/>
      <c r="W58" s="705"/>
      <c r="X58" s="705"/>
      <c r="Y58" s="705"/>
      <c r="Z58" s="705"/>
      <c r="AA58" s="705"/>
      <c r="AB58" s="705"/>
      <c r="AC58" s="705"/>
      <c r="AD58" s="705"/>
      <c r="AE58" s="705"/>
      <c r="AF58" s="705"/>
      <c r="AG58" s="705"/>
      <c r="AH58" s="705"/>
      <c r="AI58" s="705"/>
      <c r="AJ58" s="705"/>
      <c r="AK58" s="705"/>
      <c r="AL58" s="705"/>
      <c r="AM58" s="705"/>
      <c r="AN58" s="705"/>
      <c r="AO58" s="705"/>
      <c r="AR58" s="754"/>
      <c r="AS58" s="757"/>
      <c r="AT58" s="757"/>
      <c r="AU58" s="757"/>
      <c r="AV58" s="757"/>
      <c r="AW58" s="757"/>
      <c r="AX58" s="757"/>
      <c r="AY58" s="757"/>
      <c r="AZ58" s="757"/>
      <c r="BA58" s="757"/>
      <c r="BB58" s="757"/>
      <c r="BC58" s="757"/>
      <c r="BD58" s="757"/>
      <c r="BE58" s="757"/>
      <c r="BF58" s="757"/>
      <c r="BG58" s="757"/>
      <c r="BH58" s="757"/>
      <c r="BI58" s="757"/>
      <c r="BJ58" s="757"/>
      <c r="BK58" s="757"/>
      <c r="BL58" s="757"/>
      <c r="BM58" s="757"/>
      <c r="BN58" s="757"/>
      <c r="BO58" s="757"/>
      <c r="BP58" s="757"/>
      <c r="BQ58" s="757"/>
      <c r="BR58" s="757"/>
      <c r="BS58" s="757"/>
      <c r="BT58" s="757"/>
      <c r="BU58" s="757"/>
      <c r="BV58" s="757"/>
      <c r="BW58" s="757"/>
      <c r="BX58" s="757"/>
      <c r="BY58" s="757"/>
      <c r="BZ58" s="757"/>
      <c r="CA58" s="757"/>
      <c r="CB58" s="757"/>
      <c r="CC58" s="757"/>
      <c r="CD58" s="757"/>
      <c r="CE58" s="757"/>
      <c r="CF58" s="765"/>
    </row>
    <row r="59" spans="1:86" ht="13.5" customHeight="1">
      <c r="A59" s="705"/>
      <c r="B59" s="705"/>
      <c r="C59" s="705"/>
      <c r="D59" s="705"/>
      <c r="E59" s="705"/>
      <c r="F59" s="705"/>
      <c r="G59" s="705"/>
      <c r="H59" s="705"/>
      <c r="I59" s="705"/>
      <c r="J59" s="705"/>
      <c r="K59" s="705"/>
      <c r="L59" s="705"/>
      <c r="M59" s="705"/>
      <c r="N59" s="705"/>
      <c r="O59" s="705"/>
      <c r="P59" s="705"/>
      <c r="Q59" s="705"/>
      <c r="R59" s="705"/>
      <c r="S59" s="705"/>
      <c r="T59" s="705"/>
      <c r="U59" s="705"/>
      <c r="V59" s="705"/>
      <c r="W59" s="705"/>
      <c r="X59" s="705"/>
      <c r="Y59" s="705"/>
      <c r="Z59" s="705"/>
      <c r="AA59" s="705"/>
      <c r="AB59" s="705"/>
      <c r="AC59" s="705"/>
      <c r="AD59" s="705"/>
      <c r="AE59" s="705"/>
      <c r="AF59" s="705"/>
      <c r="AG59" s="705"/>
      <c r="AH59" s="705"/>
      <c r="AI59" s="705"/>
      <c r="AJ59" s="705"/>
      <c r="AK59" s="705"/>
      <c r="AL59" s="705"/>
      <c r="AM59" s="705"/>
      <c r="AN59" s="705"/>
      <c r="AO59" s="705"/>
      <c r="AR59" s="755"/>
      <c r="AS59" s="758"/>
      <c r="AT59" s="758"/>
      <c r="AU59" s="758"/>
      <c r="AV59" s="758"/>
      <c r="AW59" s="758"/>
      <c r="AX59" s="758"/>
      <c r="AY59" s="758"/>
      <c r="AZ59" s="758"/>
      <c r="BA59" s="758"/>
      <c r="BB59" s="758"/>
      <c r="BC59" s="758"/>
      <c r="BD59" s="758"/>
      <c r="BE59" s="758"/>
      <c r="BF59" s="758"/>
      <c r="BG59" s="758"/>
      <c r="BH59" s="758"/>
      <c r="BI59" s="758"/>
      <c r="BJ59" s="758"/>
      <c r="BK59" s="758"/>
      <c r="BL59" s="758"/>
      <c r="BM59" s="758"/>
      <c r="BN59" s="758"/>
      <c r="BO59" s="758"/>
      <c r="BP59" s="758"/>
      <c r="BQ59" s="758"/>
      <c r="BR59" s="758"/>
      <c r="BS59" s="758"/>
      <c r="BT59" s="758"/>
      <c r="BU59" s="758"/>
      <c r="BV59" s="758"/>
      <c r="BW59" s="758"/>
      <c r="BX59" s="758"/>
      <c r="BY59" s="758"/>
      <c r="BZ59" s="758"/>
      <c r="CA59" s="758"/>
      <c r="CB59" s="758"/>
      <c r="CC59" s="758"/>
      <c r="CD59" s="758"/>
      <c r="CE59" s="758"/>
      <c r="CF59" s="766"/>
    </row>
    <row r="60" spans="1:86" ht="13.5" customHeight="1"/>
    <row r="61" spans="1:86" ht="13.5" customHeight="1"/>
    <row r="62" spans="1:86" ht="9" customHeight="1"/>
  </sheetData>
  <mergeCells count="159">
    <mergeCell ref="AY1:CF1"/>
    <mergeCell ref="BC4:CF4"/>
    <mergeCell ref="W8:AE8"/>
    <mergeCell ref="G10:U10"/>
    <mergeCell ref="X10:AA10"/>
    <mergeCell ref="AC10:AO10"/>
    <mergeCell ref="AY10:CF10"/>
    <mergeCell ref="AC12:AO12"/>
    <mergeCell ref="AC14:AO14"/>
    <mergeCell ref="X16:AA16"/>
    <mergeCell ref="AC16:AO16"/>
    <mergeCell ref="X18:AA18"/>
    <mergeCell ref="AC18:AO18"/>
    <mergeCell ref="BI20:BM20"/>
    <mergeCell ref="BI21:BM21"/>
    <mergeCell ref="BI22:BM22"/>
    <mergeCell ref="BI23:BM23"/>
    <mergeCell ref="R30:V30"/>
    <mergeCell ref="R31:V31"/>
    <mergeCell ref="R32:V32"/>
    <mergeCell ref="R33:V33"/>
    <mergeCell ref="A3:AO4"/>
    <mergeCell ref="AR3:BB4"/>
    <mergeCell ref="AS5:AW7"/>
    <mergeCell ref="AY5:BL7"/>
    <mergeCell ref="BN5:BR7"/>
    <mergeCell ref="BT5:CF7"/>
    <mergeCell ref="B6:F7"/>
    <mergeCell ref="AS8:AW10"/>
    <mergeCell ref="AY8:CF9"/>
    <mergeCell ref="B9:F10"/>
    <mergeCell ref="AS11:AW13"/>
    <mergeCell ref="AY11:CF13"/>
    <mergeCell ref="B13:F16"/>
    <mergeCell ref="H13:U16"/>
    <mergeCell ref="AS14:AW16"/>
    <mergeCell ref="AY14:BL16"/>
    <mergeCell ref="BN14:BR16"/>
    <mergeCell ref="BT14:CF16"/>
    <mergeCell ref="AS18:AW23"/>
    <mergeCell ref="AY18:BH19"/>
    <mergeCell ref="BI18:BV19"/>
    <mergeCell ref="BW18:CF19"/>
    <mergeCell ref="B19:AO20"/>
    <mergeCell ref="AY20:BE21"/>
    <mergeCell ref="BF20:BH21"/>
    <mergeCell ref="BN20:BV21"/>
    <mergeCell ref="BW20:CF21"/>
    <mergeCell ref="B21:F23"/>
    <mergeCell ref="H21:AO23"/>
    <mergeCell ref="AY22:BE23"/>
    <mergeCell ref="BF22:BH23"/>
    <mergeCell ref="BN22:BV23"/>
    <mergeCell ref="BW22:CF23"/>
    <mergeCell ref="B24:F26"/>
    <mergeCell ref="H24:U26"/>
    <mergeCell ref="W24:AA26"/>
    <mergeCell ref="AC24:AO26"/>
    <mergeCell ref="AZ25:BC28"/>
    <mergeCell ref="BE25:BN26"/>
    <mergeCell ref="BO25:BW26"/>
    <mergeCell ref="BX25:CF26"/>
    <mergeCell ref="BE27:BN28"/>
    <mergeCell ref="BO27:BW28"/>
    <mergeCell ref="BX27:CF28"/>
    <mergeCell ref="B28:F33"/>
    <mergeCell ref="H28:Q29"/>
    <mergeCell ref="R28:AE29"/>
    <mergeCell ref="AF28:AO29"/>
    <mergeCell ref="AY29:BD32"/>
    <mergeCell ref="BE29:BK30"/>
    <mergeCell ref="BL29:BS30"/>
    <mergeCell ref="BT29:BZ30"/>
    <mergeCell ref="CA29:CF30"/>
    <mergeCell ref="H30:N31"/>
    <mergeCell ref="O30:Q31"/>
    <mergeCell ref="W30:AE31"/>
    <mergeCell ref="AF30:AO31"/>
    <mergeCell ref="BE31:BK32"/>
    <mergeCell ref="BL31:BS32"/>
    <mergeCell ref="BT31:BZ32"/>
    <mergeCell ref="CA31:CF32"/>
    <mergeCell ref="H32:N33"/>
    <mergeCell ref="O32:Q33"/>
    <mergeCell ref="W32:AE33"/>
    <mergeCell ref="AF32:AO33"/>
    <mergeCell ref="AR34:AZ35"/>
    <mergeCell ref="BA34:BK35"/>
    <mergeCell ref="BM34:BU35"/>
    <mergeCell ref="BV34:CF35"/>
    <mergeCell ref="I35:L38"/>
    <mergeCell ref="N35:W36"/>
    <mergeCell ref="X35:AF36"/>
    <mergeCell ref="AG35:AO36"/>
    <mergeCell ref="AT36:AZ37"/>
    <mergeCell ref="BA36:BK37"/>
    <mergeCell ref="BM36:BU37"/>
    <mergeCell ref="BV36:CF37"/>
    <mergeCell ref="N37:W38"/>
    <mergeCell ref="X37:AF38"/>
    <mergeCell ref="AG37:AO38"/>
    <mergeCell ref="AR38:AZ39"/>
    <mergeCell ref="BA38:BC39"/>
    <mergeCell ref="BD38:BK39"/>
    <mergeCell ref="BM38:BU39"/>
    <mergeCell ref="BV38:CF39"/>
    <mergeCell ref="H39:M42"/>
    <mergeCell ref="N39:T40"/>
    <mergeCell ref="U39:AB40"/>
    <mergeCell ref="AC39:AI40"/>
    <mergeCell ref="AJ39:AO40"/>
    <mergeCell ref="AT40:AZ41"/>
    <mergeCell ref="BA40:BK41"/>
    <mergeCell ref="BM40:BU41"/>
    <mergeCell ref="BV40:CF41"/>
    <mergeCell ref="N41:T42"/>
    <mergeCell ref="U41:AB42"/>
    <mergeCell ref="AC41:AI42"/>
    <mergeCell ref="AJ41:AO42"/>
    <mergeCell ref="BO42:BU43"/>
    <mergeCell ref="BV42:CF43"/>
    <mergeCell ref="A44:I45"/>
    <mergeCell ref="J44:T45"/>
    <mergeCell ref="V44:AD45"/>
    <mergeCell ref="AE44:AO45"/>
    <mergeCell ref="BO44:BU45"/>
    <mergeCell ref="BV44:CF45"/>
    <mergeCell ref="C46:I47"/>
    <mergeCell ref="J46:T47"/>
    <mergeCell ref="V46:AD47"/>
    <mergeCell ref="AE46:AO47"/>
    <mergeCell ref="AR47:BE49"/>
    <mergeCell ref="BF47:BL49"/>
    <mergeCell ref="BM47:BZ49"/>
    <mergeCell ref="CA47:CF49"/>
    <mergeCell ref="A48:I49"/>
    <mergeCell ref="J48:T49"/>
    <mergeCell ref="V48:AD49"/>
    <mergeCell ref="AE48:AO49"/>
    <mergeCell ref="C50:I51"/>
    <mergeCell ref="J50:T51"/>
    <mergeCell ref="V50:AD51"/>
    <mergeCell ref="AE50:AO51"/>
    <mergeCell ref="A52:I53"/>
    <mergeCell ref="J52:L53"/>
    <mergeCell ref="M52:T53"/>
    <mergeCell ref="X52:AD53"/>
    <mergeCell ref="AE52:AO53"/>
    <mergeCell ref="C54:I55"/>
    <mergeCell ref="J54:T55"/>
    <mergeCell ref="X54:AD55"/>
    <mergeCell ref="AE54:AO55"/>
    <mergeCell ref="A57:N59"/>
    <mergeCell ref="O57:U59"/>
    <mergeCell ref="V57:AI59"/>
    <mergeCell ref="AJ57:AO59"/>
    <mergeCell ref="AS25:AW32"/>
    <mergeCell ref="B35:F42"/>
    <mergeCell ref="AR51:CF59"/>
  </mergeCells>
  <phoneticPr fontId="60" type="Hiragana"/>
  <pageMargins left="0.23622047244094488" right="0.23622047244094488" top="0.74803149606299213" bottom="0.74803149606299213" header="0.31496062992125984" footer="0.31496062992125984"/>
  <pageSetup paperSize="8" scale="95" fitToWidth="1" fitToHeight="1" orientation="landscape" usePrinterDefaults="1"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sheetPr>
    <tabColor rgb="FFD9D9D9"/>
    <pageSetUpPr fitToPage="1"/>
  </sheetPr>
  <dimension ref="A1:IV63"/>
  <sheetViews>
    <sheetView zoomScale="80" zoomScaleNormal="80" workbookViewId="0">
      <selection activeCell="I33" sqref="I33:AP39"/>
    </sheetView>
  </sheetViews>
  <sheetFormatPr defaultColWidth="2.109375" defaultRowHeight="13.2"/>
  <cols>
    <col min="1" max="1" width="25.109375" style="556" bestFit="1" customWidth="1"/>
    <col min="2" max="2" width="0.88671875" style="556" bestFit="1" customWidth="1"/>
    <col min="3" max="7" width="2.109375" style="556" bestFit="1" customWidth="0"/>
    <col min="8" max="8" width="1" style="556" bestFit="1" customWidth="1"/>
    <col min="9" max="21" width="2.109375" style="556" bestFit="1" customWidth="0"/>
    <col min="22" max="22" width="1.21875" style="556" bestFit="1" customWidth="1"/>
    <col min="23" max="23" width="1" style="556" bestFit="1" customWidth="1"/>
    <col min="24" max="28" width="2.109375" style="556" bestFit="1" customWidth="0"/>
    <col min="29" max="29" width="1" style="556" bestFit="1" customWidth="1"/>
    <col min="30" max="43" width="2.109375" style="556" bestFit="1" customWidth="0"/>
    <col min="44" max="44" width="25.109375" style="556" bestFit="1" customWidth="1"/>
    <col min="45" max="45" width="0.88671875" style="556" bestFit="1" customWidth="1"/>
    <col min="46" max="50" width="2.109375" style="556" bestFit="1" customWidth="0"/>
    <col min="51" max="51" width="1" style="556" bestFit="1" customWidth="1"/>
    <col min="52" max="64" width="2.109375" style="556" bestFit="1" customWidth="0"/>
    <col min="65" max="65" width="1.21875" style="556" bestFit="1" customWidth="1"/>
    <col min="66" max="66" width="1" style="556" bestFit="1" customWidth="1"/>
    <col min="67" max="71" width="2.109375" style="556" bestFit="1" customWidth="0"/>
    <col min="72" max="72" width="1" style="556" bestFit="1" customWidth="1"/>
    <col min="73" max="85" width="2.109375" style="556" bestFit="1" customWidth="0"/>
    <col min="86" max="86" width="29.21875" style="556" bestFit="1" customWidth="1"/>
    <col min="87" max="87" width="2.109375" style="556" bestFit="1" customWidth="0"/>
    <col min="88" max="16384" width="2.109375" style="556"/>
  </cols>
  <sheetData>
    <row r="1" spans="1:256" ht="14.25" customHeight="1">
      <c r="A1" s="634"/>
      <c r="B1" s="634"/>
      <c r="C1" s="634"/>
      <c r="D1" s="634"/>
      <c r="E1" s="634"/>
      <c r="F1" s="634"/>
      <c r="G1" s="634"/>
      <c r="H1" s="634"/>
      <c r="I1" s="634"/>
      <c r="J1" s="634"/>
      <c r="K1" s="634"/>
      <c r="L1" s="634"/>
      <c r="M1" s="634"/>
      <c r="N1" s="634"/>
      <c r="O1" s="634"/>
      <c r="P1" s="634"/>
      <c r="Q1" s="634"/>
      <c r="R1" s="634"/>
      <c r="S1" s="634"/>
      <c r="T1" s="634"/>
      <c r="U1" s="634"/>
      <c r="V1" s="634"/>
      <c r="W1" s="634"/>
      <c r="X1" s="634"/>
      <c r="Y1" s="634"/>
      <c r="Z1" s="634"/>
      <c r="AA1" s="634"/>
      <c r="AB1" s="634"/>
      <c r="AC1" s="634"/>
      <c r="AD1" s="634"/>
      <c r="AE1" s="634"/>
      <c r="AF1" s="634"/>
      <c r="AG1" s="634"/>
      <c r="AH1" s="634"/>
      <c r="AI1" s="634"/>
      <c r="AJ1" s="634"/>
      <c r="AK1" s="634"/>
      <c r="AL1" s="634"/>
      <c r="AM1" s="634"/>
      <c r="AN1" s="634"/>
      <c r="AO1" s="634"/>
      <c r="AP1" s="634"/>
      <c r="AQ1" s="634"/>
      <c r="AR1" s="634"/>
      <c r="AS1" s="634"/>
      <c r="AT1" s="634"/>
      <c r="AU1" s="634"/>
      <c r="AV1" s="634"/>
      <c r="AW1" s="634"/>
      <c r="AX1" s="634"/>
      <c r="AY1" s="634"/>
      <c r="AZ1" s="634"/>
      <c r="BA1" s="634"/>
      <c r="BB1" s="634"/>
      <c r="BC1" s="634"/>
      <c r="BD1" s="634"/>
      <c r="BE1" s="634"/>
      <c r="BF1" s="634"/>
      <c r="BG1" s="634"/>
      <c r="BH1" s="634"/>
      <c r="BI1" s="634"/>
      <c r="BJ1" s="634"/>
      <c r="BK1" s="634"/>
      <c r="BL1" s="634"/>
      <c r="BM1" s="634"/>
      <c r="BN1" s="634"/>
      <c r="BO1" s="634"/>
      <c r="BP1" s="634"/>
      <c r="BQ1" s="634"/>
      <c r="BR1" s="634"/>
      <c r="BS1" s="634"/>
      <c r="BT1" s="634"/>
      <c r="BU1" s="634"/>
      <c r="BV1" s="634"/>
      <c r="BW1" s="634"/>
      <c r="BX1" s="634"/>
      <c r="BY1" s="634"/>
      <c r="BZ1" s="634"/>
      <c r="CA1" s="634"/>
      <c r="CB1" s="634"/>
      <c r="CC1" s="634"/>
      <c r="CD1" s="634"/>
      <c r="CE1" s="634"/>
      <c r="CF1" s="634"/>
      <c r="CG1" s="634"/>
      <c r="CH1" s="634"/>
      <c r="CI1" s="634"/>
      <c r="CJ1" s="634"/>
      <c r="CK1" s="634"/>
      <c r="CL1" s="634"/>
      <c r="CM1" s="634"/>
      <c r="CN1" s="634"/>
      <c r="CO1" s="634"/>
      <c r="CP1" s="634"/>
      <c r="CQ1" s="634"/>
      <c r="CR1" s="634"/>
      <c r="CS1" s="634"/>
      <c r="CT1" s="634"/>
      <c r="CU1" s="634"/>
      <c r="CV1" s="634"/>
      <c r="CW1" s="634"/>
      <c r="CX1" s="634"/>
      <c r="CY1" s="634"/>
      <c r="CZ1" s="634"/>
      <c r="DA1" s="634"/>
      <c r="DB1" s="634"/>
      <c r="DC1" s="634"/>
      <c r="DD1" s="634"/>
      <c r="DE1" s="634"/>
      <c r="DF1" s="634"/>
      <c r="DG1" s="634"/>
      <c r="DH1" s="634"/>
      <c r="DI1" s="634"/>
      <c r="DJ1" s="634"/>
      <c r="DK1" s="634"/>
      <c r="DL1" s="634"/>
      <c r="DM1" s="634"/>
      <c r="DN1" s="634"/>
      <c r="DO1" s="634"/>
      <c r="DP1" s="634"/>
      <c r="DQ1" s="634"/>
      <c r="DR1" s="634"/>
      <c r="DS1" s="634"/>
      <c r="DT1" s="634"/>
      <c r="DU1" s="634"/>
      <c r="DV1" s="634"/>
      <c r="DW1" s="634"/>
      <c r="DX1" s="634"/>
      <c r="DY1" s="634"/>
      <c r="DZ1" s="634"/>
      <c r="EA1" s="634"/>
      <c r="EB1" s="634"/>
      <c r="EC1" s="634"/>
      <c r="ED1" s="634"/>
      <c r="EE1" s="634"/>
      <c r="EF1" s="634"/>
      <c r="EG1" s="634"/>
      <c r="EH1" s="634"/>
      <c r="EI1" s="634"/>
      <c r="EJ1" s="634"/>
      <c r="EK1" s="634"/>
      <c r="EL1" s="634"/>
      <c r="EM1" s="634"/>
      <c r="EN1" s="634"/>
      <c r="EO1" s="634"/>
      <c r="EP1" s="634"/>
      <c r="EQ1" s="634"/>
      <c r="ER1" s="634"/>
      <c r="ES1" s="634"/>
      <c r="ET1" s="634"/>
      <c r="EU1" s="634"/>
      <c r="EV1" s="634"/>
      <c r="EW1" s="634"/>
      <c r="EX1" s="634"/>
      <c r="EY1" s="634"/>
      <c r="EZ1" s="634"/>
      <c r="FA1" s="634"/>
      <c r="FB1" s="634"/>
      <c r="FC1" s="634"/>
      <c r="FD1" s="634"/>
      <c r="FE1" s="634"/>
      <c r="FF1" s="634"/>
      <c r="FG1" s="634"/>
      <c r="FH1" s="634"/>
      <c r="FI1" s="634"/>
      <c r="FJ1" s="634"/>
      <c r="FK1" s="634"/>
      <c r="FL1" s="634"/>
      <c r="FM1" s="634"/>
      <c r="FN1" s="634"/>
      <c r="FO1" s="634"/>
      <c r="FP1" s="634"/>
      <c r="FQ1" s="634"/>
      <c r="FR1" s="634"/>
      <c r="FS1" s="634"/>
      <c r="FT1" s="634"/>
      <c r="FU1" s="634"/>
      <c r="FV1" s="634"/>
      <c r="FW1" s="634"/>
      <c r="FX1" s="634"/>
      <c r="FY1" s="634"/>
      <c r="FZ1" s="634"/>
      <c r="GA1" s="634"/>
      <c r="GB1" s="634"/>
      <c r="GC1" s="634"/>
      <c r="GD1" s="634"/>
      <c r="GE1" s="634"/>
      <c r="GF1" s="634"/>
      <c r="GG1" s="634"/>
      <c r="GH1" s="634"/>
      <c r="GI1" s="634"/>
      <c r="GJ1" s="634"/>
      <c r="GK1" s="634"/>
      <c r="GL1" s="634"/>
      <c r="GM1" s="634"/>
      <c r="GN1" s="634"/>
      <c r="GO1" s="634"/>
      <c r="GP1" s="634"/>
      <c r="GQ1" s="634"/>
      <c r="GR1" s="634"/>
      <c r="GS1" s="634"/>
      <c r="GT1" s="634"/>
      <c r="GU1" s="634"/>
      <c r="GV1" s="634"/>
      <c r="GW1" s="634"/>
      <c r="GX1" s="634"/>
      <c r="GY1" s="634"/>
      <c r="GZ1" s="634"/>
      <c r="HA1" s="634"/>
      <c r="HB1" s="634"/>
      <c r="HC1" s="634"/>
      <c r="HD1" s="634"/>
      <c r="HE1" s="634"/>
      <c r="HF1" s="634"/>
      <c r="HG1" s="634"/>
      <c r="HH1" s="634"/>
      <c r="HI1" s="634"/>
      <c r="HJ1" s="634"/>
      <c r="HK1" s="634"/>
      <c r="HL1" s="634"/>
      <c r="HM1" s="634"/>
      <c r="HN1" s="634"/>
      <c r="HO1" s="634"/>
      <c r="HP1" s="634"/>
      <c r="HQ1" s="634"/>
      <c r="HR1" s="634"/>
      <c r="HS1" s="634"/>
      <c r="HT1" s="634"/>
      <c r="HU1" s="634"/>
      <c r="HV1" s="634"/>
      <c r="HW1" s="634"/>
      <c r="HX1" s="634"/>
      <c r="HY1" s="634"/>
      <c r="HZ1" s="634"/>
      <c r="IA1" s="634"/>
      <c r="IB1" s="634"/>
      <c r="IC1" s="634"/>
      <c r="ID1" s="634"/>
      <c r="IE1" s="634"/>
      <c r="IF1" s="634"/>
      <c r="IG1" s="634"/>
      <c r="IH1" s="634"/>
      <c r="II1" s="634"/>
      <c r="IJ1" s="634"/>
      <c r="IK1" s="634"/>
      <c r="IL1" s="634"/>
      <c r="IM1" s="634"/>
      <c r="IN1" s="634"/>
      <c r="IO1" s="634"/>
      <c r="IP1" s="634"/>
      <c r="IQ1" s="634"/>
      <c r="IR1" s="634"/>
      <c r="IS1" s="634"/>
      <c r="IT1" s="634"/>
      <c r="IU1" s="634"/>
      <c r="IV1" s="634"/>
    </row>
    <row r="2" spans="1:256" ht="13.5" customHeight="1">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5" t="s">
        <v>731</v>
      </c>
      <c r="AJ2" s="560"/>
      <c r="AK2" s="560"/>
      <c r="AL2" s="565" t="s">
        <v>215</v>
      </c>
      <c r="AM2" s="560"/>
      <c r="AN2" s="560"/>
      <c r="AO2" s="565" t="s">
        <v>255</v>
      </c>
      <c r="AP2" s="560"/>
      <c r="AQ2" s="560"/>
      <c r="AR2" s="560"/>
      <c r="AS2" s="560"/>
      <c r="AT2" s="560"/>
      <c r="AU2" s="560"/>
      <c r="AV2" s="560"/>
      <c r="AW2" s="560"/>
      <c r="AX2" s="560"/>
      <c r="AY2" s="560"/>
      <c r="AZ2" s="671"/>
      <c r="BA2" s="671"/>
      <c r="BB2" s="671"/>
      <c r="BC2" s="671"/>
      <c r="BD2" s="671"/>
      <c r="BE2" s="671"/>
      <c r="BF2" s="671"/>
      <c r="BG2" s="671"/>
      <c r="BH2" s="671"/>
      <c r="BI2" s="671"/>
      <c r="BJ2" s="671"/>
      <c r="BK2" s="671"/>
      <c r="BL2" s="671"/>
      <c r="BM2" s="671"/>
      <c r="BN2" s="671"/>
      <c r="BO2" s="671"/>
      <c r="BP2" s="671"/>
      <c r="BQ2" s="671"/>
      <c r="BR2" s="671"/>
      <c r="BS2" s="671"/>
      <c r="BT2" s="671"/>
      <c r="BU2" s="671"/>
      <c r="BV2" s="671"/>
      <c r="BW2" s="671"/>
      <c r="BX2" s="671"/>
      <c r="BY2" s="671"/>
      <c r="BZ2" s="671"/>
      <c r="CA2" s="671"/>
      <c r="CB2" s="671"/>
      <c r="CC2" s="671"/>
      <c r="CD2" s="671"/>
      <c r="CE2" s="671"/>
      <c r="CF2" s="671"/>
      <c r="CG2" s="671"/>
      <c r="CH2" s="689"/>
      <c r="CI2" s="689"/>
    </row>
    <row r="3" spans="1:256" ht="7.5" customHeight="1">
      <c r="B3" s="560"/>
      <c r="C3" s="560"/>
      <c r="D3" s="560"/>
      <c r="E3" s="560"/>
      <c r="F3" s="560"/>
      <c r="G3" s="560"/>
      <c r="H3" s="560"/>
      <c r="I3" s="560"/>
      <c r="J3" s="560"/>
      <c r="K3" s="560"/>
      <c r="L3" s="560"/>
      <c r="M3" s="560"/>
      <c r="N3" s="560"/>
      <c r="O3" s="560"/>
      <c r="P3" s="560"/>
      <c r="Q3" s="560"/>
      <c r="R3" s="560"/>
      <c r="S3" s="560"/>
      <c r="T3" s="560"/>
      <c r="U3" s="560"/>
      <c r="V3" s="560"/>
      <c r="W3" s="560"/>
      <c r="X3" s="560"/>
      <c r="Y3" s="560"/>
      <c r="Z3" s="560"/>
      <c r="AA3" s="560"/>
      <c r="AB3" s="560"/>
      <c r="AC3" s="560"/>
      <c r="AD3" s="560"/>
      <c r="AE3" s="560"/>
      <c r="AF3" s="560"/>
      <c r="AG3" s="560"/>
      <c r="AH3" s="560"/>
      <c r="AI3" s="560"/>
      <c r="AJ3" s="560"/>
      <c r="AK3" s="560"/>
      <c r="AL3" s="560"/>
      <c r="AM3" s="560"/>
      <c r="AN3" s="560"/>
      <c r="AO3" s="560"/>
      <c r="AP3" s="560"/>
      <c r="AQ3" s="560"/>
      <c r="AR3" s="560"/>
      <c r="AS3" s="560"/>
      <c r="AT3" s="560"/>
      <c r="AU3" s="560"/>
      <c r="AV3" s="560"/>
      <c r="AW3" s="560"/>
      <c r="AX3" s="560"/>
      <c r="AY3" s="560"/>
      <c r="AZ3" s="560"/>
      <c r="BA3" s="560"/>
      <c r="BB3" s="560"/>
      <c r="BC3" s="560"/>
      <c r="BD3" s="560"/>
      <c r="BE3" s="560"/>
      <c r="BF3" s="560"/>
      <c r="BG3" s="560"/>
      <c r="BH3" s="560"/>
      <c r="BI3" s="560"/>
      <c r="BJ3" s="560"/>
      <c r="BK3" s="560"/>
      <c r="BL3" s="560"/>
      <c r="BM3" s="560"/>
      <c r="BN3" s="560"/>
      <c r="BO3" s="560"/>
      <c r="BP3" s="560"/>
      <c r="BQ3" s="560"/>
      <c r="BR3" s="560"/>
      <c r="BS3" s="560"/>
      <c r="BT3" s="560"/>
      <c r="BU3" s="560"/>
      <c r="BV3" s="560"/>
      <c r="BW3" s="560"/>
      <c r="BX3" s="560"/>
      <c r="BY3" s="560"/>
      <c r="BZ3" s="560"/>
      <c r="CA3" s="560"/>
      <c r="CB3" s="560"/>
      <c r="CC3" s="560"/>
      <c r="CD3" s="560"/>
      <c r="CE3" s="560"/>
      <c r="CF3" s="560"/>
      <c r="CG3" s="560"/>
      <c r="CH3" s="689"/>
      <c r="CI3" s="689"/>
    </row>
    <row r="4" spans="1:256" ht="13.5" customHeight="1">
      <c r="B4" s="558" t="s">
        <v>1494</v>
      </c>
      <c r="C4" s="558"/>
      <c r="D4" s="558"/>
      <c r="E4" s="558"/>
      <c r="F4" s="558"/>
      <c r="G4" s="558"/>
      <c r="H4" s="558"/>
      <c r="I4" s="558"/>
      <c r="J4" s="558"/>
      <c r="K4" s="558"/>
      <c r="L4" s="558"/>
      <c r="M4" s="558"/>
      <c r="N4" s="558"/>
      <c r="O4" s="558"/>
      <c r="P4" s="558"/>
      <c r="Q4" s="558"/>
      <c r="R4" s="558"/>
      <c r="S4" s="558"/>
      <c r="T4" s="558"/>
      <c r="U4" s="558"/>
      <c r="V4" s="558"/>
      <c r="W4" s="558"/>
      <c r="X4" s="558"/>
      <c r="Y4" s="558"/>
      <c r="Z4" s="558"/>
      <c r="AA4" s="558"/>
      <c r="AB4" s="558"/>
      <c r="AC4" s="558"/>
      <c r="AD4" s="558"/>
      <c r="AE4" s="558"/>
      <c r="AF4" s="558"/>
      <c r="AG4" s="558"/>
      <c r="AH4" s="558"/>
      <c r="AI4" s="558"/>
      <c r="AJ4" s="558"/>
      <c r="AK4" s="558"/>
      <c r="AL4" s="558"/>
      <c r="AM4" s="558"/>
      <c r="AN4" s="558"/>
      <c r="AO4" s="558"/>
      <c r="AP4" s="558"/>
      <c r="AQ4" s="767"/>
      <c r="AR4" s="560"/>
      <c r="AS4" s="792" t="s">
        <v>1497</v>
      </c>
      <c r="AT4" s="792"/>
      <c r="AU4" s="792"/>
      <c r="AV4" s="792"/>
      <c r="AW4" s="792"/>
      <c r="AX4" s="792"/>
      <c r="AY4" s="792"/>
      <c r="AZ4" s="792"/>
      <c r="BA4" s="792"/>
      <c r="BB4" s="792"/>
      <c r="BC4" s="792"/>
      <c r="BD4" s="798"/>
      <c r="BE4" s="798"/>
      <c r="BF4" s="798"/>
      <c r="BG4" s="798"/>
      <c r="BH4" s="798"/>
      <c r="BI4" s="798"/>
      <c r="BJ4" s="798"/>
      <c r="BK4" s="798"/>
      <c r="BL4" s="798"/>
      <c r="BM4" s="798"/>
      <c r="BN4" s="798"/>
      <c r="BO4" s="798"/>
      <c r="BP4" s="798"/>
      <c r="BQ4" s="798"/>
      <c r="BR4" s="798"/>
      <c r="BS4" s="798"/>
      <c r="BT4" s="798"/>
      <c r="BU4" s="798"/>
      <c r="BV4" s="798"/>
      <c r="BW4" s="798"/>
      <c r="BX4" s="798"/>
      <c r="BY4" s="798"/>
      <c r="BZ4" s="798"/>
      <c r="CA4" s="798"/>
      <c r="CB4" s="798"/>
      <c r="CC4" s="798"/>
      <c r="CD4" s="798"/>
      <c r="CE4" s="798"/>
      <c r="CF4" s="798"/>
      <c r="CG4" s="798"/>
      <c r="CH4" s="689"/>
      <c r="CI4" s="689"/>
    </row>
    <row r="5" spans="1:256" ht="13.5" customHeight="1">
      <c r="B5" s="558"/>
      <c r="C5" s="558"/>
      <c r="D5" s="558"/>
      <c r="E5" s="558"/>
      <c r="F5" s="558"/>
      <c r="G5" s="558"/>
      <c r="H5" s="558"/>
      <c r="I5" s="558"/>
      <c r="J5" s="558"/>
      <c r="K5" s="558"/>
      <c r="L5" s="558"/>
      <c r="M5" s="558"/>
      <c r="N5" s="558"/>
      <c r="O5" s="558"/>
      <c r="P5" s="558"/>
      <c r="Q5" s="558"/>
      <c r="R5" s="558"/>
      <c r="S5" s="558"/>
      <c r="T5" s="558"/>
      <c r="U5" s="558"/>
      <c r="V5" s="558"/>
      <c r="W5" s="558"/>
      <c r="X5" s="558"/>
      <c r="Y5" s="558"/>
      <c r="Z5" s="558"/>
      <c r="AA5" s="558"/>
      <c r="AB5" s="558"/>
      <c r="AC5" s="558"/>
      <c r="AD5" s="558"/>
      <c r="AE5" s="558"/>
      <c r="AF5" s="558"/>
      <c r="AG5" s="558"/>
      <c r="AH5" s="558"/>
      <c r="AI5" s="558"/>
      <c r="AJ5" s="558"/>
      <c r="AK5" s="558"/>
      <c r="AL5" s="558"/>
      <c r="AM5" s="558"/>
      <c r="AN5" s="558"/>
      <c r="AO5" s="558"/>
      <c r="AP5" s="558"/>
      <c r="AQ5" s="767"/>
      <c r="AR5" s="560"/>
      <c r="AS5" s="792"/>
      <c r="AT5" s="792"/>
      <c r="AU5" s="792"/>
      <c r="AV5" s="792"/>
      <c r="AW5" s="792"/>
      <c r="AX5" s="792"/>
      <c r="AY5" s="792"/>
      <c r="AZ5" s="792"/>
      <c r="BA5" s="792"/>
      <c r="BB5" s="792"/>
      <c r="BC5" s="792"/>
      <c r="BD5" s="799" t="s">
        <v>1501</v>
      </c>
      <c r="BE5" s="799"/>
      <c r="BF5" s="799"/>
      <c r="BG5" s="799"/>
      <c r="BH5" s="799"/>
      <c r="BI5" s="799"/>
      <c r="BJ5" s="799"/>
      <c r="BK5" s="799"/>
      <c r="BL5" s="799"/>
      <c r="BM5" s="799"/>
      <c r="BN5" s="799"/>
      <c r="BO5" s="799"/>
      <c r="BP5" s="799"/>
      <c r="BQ5" s="799"/>
      <c r="BR5" s="799"/>
      <c r="BS5" s="799"/>
      <c r="BT5" s="799"/>
      <c r="BU5" s="799"/>
      <c r="BV5" s="799"/>
      <c r="BW5" s="799"/>
      <c r="BX5" s="799"/>
      <c r="BY5" s="799"/>
      <c r="BZ5" s="799"/>
      <c r="CA5" s="799"/>
      <c r="CB5" s="799"/>
      <c r="CC5" s="799"/>
      <c r="CD5" s="799"/>
      <c r="CE5" s="799"/>
      <c r="CF5" s="799"/>
      <c r="CG5" s="799"/>
      <c r="CH5" s="689"/>
      <c r="CI5" s="689"/>
    </row>
    <row r="6" spans="1:256" ht="9" customHeight="1">
      <c r="B6" s="767"/>
      <c r="C6" s="767"/>
      <c r="D6" s="767"/>
      <c r="E6" s="767"/>
      <c r="F6" s="767"/>
      <c r="G6" s="767"/>
      <c r="H6" s="767"/>
      <c r="I6" s="767"/>
      <c r="J6" s="767"/>
      <c r="K6" s="767"/>
      <c r="L6" s="767"/>
      <c r="M6" s="767"/>
      <c r="N6" s="767"/>
      <c r="O6" s="767"/>
      <c r="P6" s="767"/>
      <c r="Q6" s="767"/>
      <c r="R6" s="767"/>
      <c r="S6" s="767"/>
      <c r="T6" s="767"/>
      <c r="U6" s="767"/>
      <c r="V6" s="767"/>
      <c r="W6" s="767"/>
      <c r="X6" s="767"/>
      <c r="Y6" s="767"/>
      <c r="Z6" s="767"/>
      <c r="AA6" s="767"/>
      <c r="AB6" s="767"/>
      <c r="AC6" s="767"/>
      <c r="AD6" s="767"/>
      <c r="AE6" s="767"/>
      <c r="AF6" s="767"/>
      <c r="AG6" s="767"/>
      <c r="AH6" s="767"/>
      <c r="AI6" s="767"/>
      <c r="AJ6" s="767"/>
      <c r="AK6" s="767"/>
      <c r="AL6" s="767"/>
      <c r="AM6" s="767"/>
      <c r="AN6" s="767"/>
      <c r="AO6" s="767"/>
      <c r="AP6" s="767"/>
      <c r="AQ6" s="767"/>
      <c r="AR6" s="560"/>
      <c r="AS6" s="559"/>
      <c r="AT6" s="655" t="s">
        <v>379</v>
      </c>
      <c r="AU6" s="655"/>
      <c r="AV6" s="655"/>
      <c r="AW6" s="655"/>
      <c r="AX6" s="655"/>
      <c r="AY6" s="578"/>
      <c r="AZ6" s="795" t="s">
        <v>1505</v>
      </c>
      <c r="BA6" s="795"/>
      <c r="BB6" s="795"/>
      <c r="BC6" s="795"/>
      <c r="BD6" s="795"/>
      <c r="BE6" s="795"/>
      <c r="BF6" s="795"/>
      <c r="BG6" s="795"/>
      <c r="BH6" s="795"/>
      <c r="BI6" s="795"/>
      <c r="BJ6" s="795"/>
      <c r="BK6" s="795"/>
      <c r="BL6" s="795"/>
      <c r="BM6" s="795"/>
      <c r="BN6" s="559"/>
      <c r="BO6" s="569" t="s">
        <v>321</v>
      </c>
      <c r="BP6" s="569"/>
      <c r="BQ6" s="569"/>
      <c r="BR6" s="569"/>
      <c r="BS6" s="569"/>
      <c r="BT6" s="578"/>
      <c r="BU6" s="592" t="s">
        <v>1171</v>
      </c>
      <c r="BV6" s="592"/>
      <c r="BW6" s="592"/>
      <c r="BX6" s="592"/>
      <c r="BY6" s="592"/>
      <c r="BZ6" s="592"/>
      <c r="CA6" s="592"/>
      <c r="CB6" s="592"/>
      <c r="CC6" s="592"/>
      <c r="CD6" s="592"/>
      <c r="CE6" s="592"/>
      <c r="CF6" s="592"/>
      <c r="CG6" s="592"/>
      <c r="CH6" s="689"/>
      <c r="CI6" s="689"/>
    </row>
    <row r="7" spans="1:256" ht="13.5" customHeight="1">
      <c r="B7" s="560"/>
      <c r="C7" s="769" t="s">
        <v>1495</v>
      </c>
      <c r="D7" s="769"/>
      <c r="E7" s="769"/>
      <c r="F7" s="769"/>
      <c r="G7" s="769"/>
      <c r="H7" s="777"/>
      <c r="I7" s="673" t="s">
        <v>936</v>
      </c>
      <c r="J7" s="673"/>
      <c r="K7" s="673"/>
      <c r="L7" s="673"/>
      <c r="M7" s="673"/>
      <c r="N7" s="673"/>
      <c r="O7" s="673"/>
      <c r="P7" s="673"/>
      <c r="Q7" s="673"/>
      <c r="R7" s="673"/>
      <c r="S7" s="673"/>
      <c r="T7" s="673"/>
      <c r="U7" s="673"/>
      <c r="V7" s="673"/>
      <c r="W7" s="560"/>
      <c r="X7" s="560"/>
      <c r="Y7" s="560"/>
      <c r="Z7" s="560"/>
      <c r="AA7" s="560"/>
      <c r="AB7" s="560"/>
      <c r="AC7" s="560"/>
      <c r="AD7" s="560"/>
      <c r="AE7" s="560"/>
      <c r="AF7" s="560"/>
      <c r="AG7" s="560"/>
      <c r="AH7" s="560"/>
      <c r="AI7" s="560"/>
      <c r="AJ7" s="560"/>
      <c r="AK7" s="560"/>
      <c r="AL7" s="560"/>
      <c r="AM7" s="560"/>
      <c r="AN7" s="560"/>
      <c r="AO7" s="560"/>
      <c r="AP7" s="560"/>
      <c r="AQ7" s="560"/>
      <c r="AR7" s="560"/>
      <c r="AS7" s="561"/>
      <c r="AT7" s="655"/>
      <c r="AU7" s="655"/>
      <c r="AV7" s="655"/>
      <c r="AW7" s="655"/>
      <c r="AX7" s="655"/>
      <c r="AY7" s="579"/>
      <c r="AZ7" s="795"/>
      <c r="BA7" s="795"/>
      <c r="BB7" s="795"/>
      <c r="BC7" s="795"/>
      <c r="BD7" s="795"/>
      <c r="BE7" s="795"/>
      <c r="BF7" s="795"/>
      <c r="BG7" s="795"/>
      <c r="BH7" s="795"/>
      <c r="BI7" s="795"/>
      <c r="BJ7" s="795"/>
      <c r="BK7" s="795"/>
      <c r="BL7" s="795"/>
      <c r="BM7" s="795"/>
      <c r="BN7" s="561"/>
      <c r="BO7" s="569"/>
      <c r="BP7" s="569"/>
      <c r="BQ7" s="569"/>
      <c r="BR7" s="569"/>
      <c r="BS7" s="569"/>
      <c r="BT7" s="579"/>
      <c r="BU7" s="592"/>
      <c r="BV7" s="592"/>
      <c r="BW7" s="592"/>
      <c r="BX7" s="592"/>
      <c r="BY7" s="592"/>
      <c r="BZ7" s="592"/>
      <c r="CA7" s="592"/>
      <c r="CB7" s="592"/>
      <c r="CC7" s="592"/>
      <c r="CD7" s="592"/>
      <c r="CE7" s="592"/>
      <c r="CF7" s="592"/>
      <c r="CG7" s="592"/>
      <c r="CH7" s="689"/>
      <c r="CI7" s="689"/>
    </row>
    <row r="8" spans="1:256" ht="13.5" customHeight="1">
      <c r="B8" s="560"/>
      <c r="C8" s="769"/>
      <c r="D8" s="769"/>
      <c r="E8" s="769"/>
      <c r="F8" s="769"/>
      <c r="G8" s="769"/>
      <c r="H8" s="776"/>
      <c r="I8" s="673"/>
      <c r="J8" s="673"/>
      <c r="K8" s="673"/>
      <c r="L8" s="673"/>
      <c r="M8" s="673"/>
      <c r="N8" s="673"/>
      <c r="O8" s="673"/>
      <c r="P8" s="673"/>
      <c r="Q8" s="673"/>
      <c r="R8" s="673"/>
      <c r="S8" s="673"/>
      <c r="T8" s="673"/>
      <c r="U8" s="673"/>
      <c r="V8" s="673"/>
      <c r="W8" s="574"/>
      <c r="X8" s="574"/>
      <c r="Y8" s="574"/>
      <c r="Z8" s="574"/>
      <c r="AA8" s="574"/>
      <c r="AB8" s="574"/>
      <c r="AC8" s="574"/>
      <c r="AD8" s="574"/>
      <c r="AE8" s="574"/>
      <c r="AF8" s="574"/>
      <c r="AG8" s="574"/>
      <c r="AH8" s="574"/>
      <c r="AI8" s="574"/>
      <c r="AJ8" s="574"/>
      <c r="AK8" s="574"/>
      <c r="AL8" s="574"/>
      <c r="AM8" s="560"/>
      <c r="AN8" s="560"/>
      <c r="AO8" s="560"/>
      <c r="AP8" s="560"/>
      <c r="AQ8" s="560"/>
      <c r="AR8" s="560"/>
      <c r="AS8" s="562"/>
      <c r="AT8" s="655"/>
      <c r="AU8" s="655"/>
      <c r="AV8" s="655"/>
      <c r="AW8" s="655"/>
      <c r="AX8" s="655"/>
      <c r="AY8" s="580"/>
      <c r="AZ8" s="795"/>
      <c r="BA8" s="795"/>
      <c r="BB8" s="795"/>
      <c r="BC8" s="795"/>
      <c r="BD8" s="795"/>
      <c r="BE8" s="795"/>
      <c r="BF8" s="795"/>
      <c r="BG8" s="795"/>
      <c r="BH8" s="795"/>
      <c r="BI8" s="795"/>
      <c r="BJ8" s="795"/>
      <c r="BK8" s="795"/>
      <c r="BL8" s="795"/>
      <c r="BM8" s="795"/>
      <c r="BN8" s="562"/>
      <c r="BO8" s="569"/>
      <c r="BP8" s="569"/>
      <c r="BQ8" s="569"/>
      <c r="BR8" s="569"/>
      <c r="BS8" s="569"/>
      <c r="BT8" s="580"/>
      <c r="BU8" s="592"/>
      <c r="BV8" s="592"/>
      <c r="BW8" s="592"/>
      <c r="BX8" s="592"/>
      <c r="BY8" s="592"/>
      <c r="BZ8" s="592"/>
      <c r="CA8" s="592"/>
      <c r="CB8" s="592"/>
      <c r="CC8" s="592"/>
      <c r="CD8" s="592"/>
      <c r="CE8" s="592"/>
      <c r="CF8" s="592"/>
      <c r="CG8" s="592"/>
      <c r="CH8" s="689"/>
      <c r="CI8" s="689"/>
    </row>
    <row r="9" spans="1:256" ht="13.5" customHeight="1">
      <c r="B9" s="560"/>
      <c r="C9" s="770"/>
      <c r="D9" s="770"/>
      <c r="E9" s="770"/>
      <c r="F9" s="770"/>
      <c r="G9" s="770"/>
      <c r="H9" s="770"/>
      <c r="I9" s="560"/>
      <c r="J9" s="560"/>
      <c r="K9" s="560"/>
      <c r="L9" s="560"/>
      <c r="M9" s="560"/>
      <c r="N9" s="560"/>
      <c r="O9" s="560"/>
      <c r="P9" s="560"/>
      <c r="Q9" s="560"/>
      <c r="R9" s="560"/>
      <c r="S9" s="560"/>
      <c r="T9" s="560"/>
      <c r="U9" s="560"/>
      <c r="V9" s="560"/>
      <c r="W9" s="560"/>
      <c r="X9" s="783" t="s">
        <v>668</v>
      </c>
      <c r="Y9" s="783"/>
      <c r="Z9" s="783"/>
      <c r="AA9" s="783"/>
      <c r="AB9" s="783"/>
      <c r="AC9" s="783"/>
      <c r="AD9" s="783"/>
      <c r="AE9" s="783"/>
      <c r="AF9" s="783"/>
      <c r="AG9" s="560"/>
      <c r="AH9" s="560"/>
      <c r="AI9" s="560"/>
      <c r="AJ9" s="560"/>
      <c r="AK9" s="560"/>
      <c r="AL9" s="560"/>
      <c r="AM9" s="560"/>
      <c r="AN9" s="560"/>
      <c r="AO9" s="560"/>
      <c r="AP9" s="560"/>
      <c r="AQ9" s="560"/>
      <c r="AR9" s="560"/>
      <c r="AS9" s="559"/>
      <c r="AT9" s="655" t="s">
        <v>1500</v>
      </c>
      <c r="AU9" s="655"/>
      <c r="AV9" s="655"/>
      <c r="AW9" s="655"/>
      <c r="AX9" s="655"/>
      <c r="AY9" s="578"/>
      <c r="AZ9" s="796" t="s">
        <v>1506</v>
      </c>
      <c r="BA9" s="796"/>
      <c r="BB9" s="796"/>
      <c r="BC9" s="796"/>
      <c r="BD9" s="796"/>
      <c r="BE9" s="796"/>
      <c r="BF9" s="796"/>
      <c r="BG9" s="796"/>
      <c r="BH9" s="796"/>
      <c r="BI9" s="796"/>
      <c r="BJ9" s="796"/>
      <c r="BK9" s="796"/>
      <c r="BL9" s="796"/>
      <c r="BM9" s="796"/>
      <c r="BN9" s="796"/>
      <c r="BO9" s="796"/>
      <c r="BP9" s="796"/>
      <c r="BQ9" s="796"/>
      <c r="BR9" s="796"/>
      <c r="BS9" s="796"/>
      <c r="BT9" s="796"/>
      <c r="BU9" s="796"/>
      <c r="BV9" s="796"/>
      <c r="BW9" s="796"/>
      <c r="BX9" s="796"/>
      <c r="BY9" s="796"/>
      <c r="BZ9" s="796"/>
      <c r="CA9" s="796"/>
      <c r="CB9" s="796"/>
      <c r="CC9" s="796"/>
      <c r="CD9" s="796"/>
      <c r="CE9" s="796"/>
      <c r="CF9" s="796"/>
      <c r="CG9" s="796"/>
      <c r="CH9" s="689"/>
      <c r="CI9" s="689"/>
    </row>
    <row r="10" spans="1:256" ht="13.5" customHeight="1">
      <c r="B10" s="560"/>
      <c r="C10" s="771"/>
      <c r="D10" s="771"/>
      <c r="E10" s="771"/>
      <c r="F10" s="771"/>
      <c r="G10" s="771"/>
      <c r="H10" s="770"/>
      <c r="I10" s="574"/>
      <c r="J10" s="574"/>
      <c r="K10" s="574"/>
      <c r="L10" s="574"/>
      <c r="M10" s="574"/>
      <c r="N10" s="574"/>
      <c r="O10" s="574"/>
      <c r="P10" s="574"/>
      <c r="Q10" s="574"/>
      <c r="R10" s="574"/>
      <c r="S10" s="574"/>
      <c r="T10" s="574"/>
      <c r="U10" s="574"/>
      <c r="V10" s="574"/>
      <c r="W10" s="574"/>
      <c r="X10" s="574"/>
      <c r="Y10" s="574"/>
      <c r="Z10" s="574"/>
      <c r="AA10" s="574"/>
      <c r="AB10" s="574"/>
      <c r="AC10" s="574"/>
      <c r="AD10" s="786"/>
      <c r="AE10" s="574"/>
      <c r="AF10" s="574"/>
      <c r="AG10" s="574"/>
      <c r="AH10" s="574"/>
      <c r="AI10" s="574"/>
      <c r="AJ10" s="574"/>
      <c r="AK10" s="574"/>
      <c r="AL10" s="574"/>
      <c r="AM10" s="560"/>
      <c r="AN10" s="560"/>
      <c r="AO10" s="560"/>
      <c r="AP10" s="560"/>
      <c r="AQ10" s="560"/>
      <c r="AR10" s="560"/>
      <c r="AS10" s="561"/>
      <c r="AT10" s="655"/>
      <c r="AU10" s="655"/>
      <c r="AV10" s="655"/>
      <c r="AW10" s="655"/>
      <c r="AX10" s="655"/>
      <c r="AY10" s="579"/>
      <c r="AZ10" s="796"/>
      <c r="BA10" s="796"/>
      <c r="BB10" s="796"/>
      <c r="BC10" s="796"/>
      <c r="BD10" s="796"/>
      <c r="BE10" s="796"/>
      <c r="BF10" s="796"/>
      <c r="BG10" s="796"/>
      <c r="BH10" s="796"/>
      <c r="BI10" s="796"/>
      <c r="BJ10" s="796"/>
      <c r="BK10" s="796"/>
      <c r="BL10" s="796"/>
      <c r="BM10" s="796"/>
      <c r="BN10" s="796"/>
      <c r="BO10" s="796"/>
      <c r="BP10" s="796"/>
      <c r="BQ10" s="796"/>
      <c r="BR10" s="796"/>
      <c r="BS10" s="796"/>
      <c r="BT10" s="796"/>
      <c r="BU10" s="796"/>
      <c r="BV10" s="796"/>
      <c r="BW10" s="796"/>
      <c r="BX10" s="796"/>
      <c r="BY10" s="796"/>
      <c r="BZ10" s="796"/>
      <c r="CA10" s="796"/>
      <c r="CB10" s="796"/>
      <c r="CC10" s="796"/>
      <c r="CD10" s="796"/>
      <c r="CE10" s="796"/>
      <c r="CF10" s="796"/>
      <c r="CG10" s="796"/>
      <c r="CH10" s="689"/>
      <c r="CI10" s="689"/>
    </row>
    <row r="11" spans="1:256" ht="13.5" customHeight="1">
      <c r="B11" s="560"/>
      <c r="C11" s="771"/>
      <c r="D11" s="771"/>
      <c r="E11" s="771"/>
      <c r="F11" s="771"/>
      <c r="G11" s="771"/>
      <c r="H11" s="696"/>
      <c r="I11" s="696"/>
      <c r="J11" s="696"/>
      <c r="K11" s="696"/>
      <c r="L11" s="696"/>
      <c r="M11" s="696"/>
      <c r="N11" s="696"/>
      <c r="O11" s="696"/>
      <c r="P11" s="696"/>
      <c r="Q11" s="696"/>
      <c r="R11" s="696"/>
      <c r="S11" s="696"/>
      <c r="T11" s="696"/>
      <c r="U11" s="696"/>
      <c r="V11" s="696"/>
      <c r="W11" s="574"/>
      <c r="X11" s="574"/>
      <c r="Y11" s="784" t="s">
        <v>941</v>
      </c>
      <c r="Z11" s="784"/>
      <c r="AA11" s="784"/>
      <c r="AB11" s="784"/>
      <c r="AC11" s="574"/>
      <c r="AD11" s="673" t="s">
        <v>1358</v>
      </c>
      <c r="AE11" s="673"/>
      <c r="AF11" s="673"/>
      <c r="AG11" s="673"/>
      <c r="AH11" s="673"/>
      <c r="AI11" s="673"/>
      <c r="AJ11" s="673"/>
      <c r="AK11" s="673"/>
      <c r="AL11" s="673"/>
      <c r="AM11" s="673"/>
      <c r="AN11" s="673"/>
      <c r="AO11" s="673"/>
      <c r="AP11" s="673"/>
      <c r="AQ11" s="574"/>
      <c r="AR11" s="560"/>
      <c r="AS11" s="562"/>
      <c r="AT11" s="655"/>
      <c r="AU11" s="655"/>
      <c r="AV11" s="655"/>
      <c r="AW11" s="655"/>
      <c r="AX11" s="655"/>
      <c r="AY11" s="580"/>
      <c r="AZ11" s="797" t="s">
        <v>1473</v>
      </c>
      <c r="BA11" s="797"/>
      <c r="BB11" s="797"/>
      <c r="BC11" s="797"/>
      <c r="BD11" s="797"/>
      <c r="BE11" s="797"/>
      <c r="BF11" s="797"/>
      <c r="BG11" s="797"/>
      <c r="BH11" s="797"/>
      <c r="BI11" s="797"/>
      <c r="BJ11" s="797"/>
      <c r="BK11" s="797"/>
      <c r="BL11" s="797"/>
      <c r="BM11" s="797"/>
      <c r="BN11" s="797"/>
      <c r="BO11" s="797"/>
      <c r="BP11" s="797"/>
      <c r="BQ11" s="797"/>
      <c r="BR11" s="797"/>
      <c r="BS11" s="797"/>
      <c r="BT11" s="797"/>
      <c r="BU11" s="797"/>
      <c r="BV11" s="797"/>
      <c r="BW11" s="797"/>
      <c r="BX11" s="797"/>
      <c r="BY11" s="797"/>
      <c r="BZ11" s="797"/>
      <c r="CA11" s="797"/>
      <c r="CB11" s="797"/>
      <c r="CC11" s="797"/>
      <c r="CD11" s="797"/>
      <c r="CE11" s="797"/>
      <c r="CF11" s="797"/>
      <c r="CG11" s="797"/>
      <c r="CH11" s="689"/>
      <c r="CI11" s="689"/>
    </row>
    <row r="12" spans="1:256" ht="13.5" customHeight="1">
      <c r="B12" s="560"/>
      <c r="C12" s="772"/>
      <c r="D12" s="770"/>
      <c r="E12" s="770"/>
      <c r="F12" s="770"/>
      <c r="G12" s="770"/>
      <c r="H12" s="770"/>
      <c r="I12" s="574"/>
      <c r="J12" s="574"/>
      <c r="K12" s="574"/>
      <c r="L12" s="574"/>
      <c r="M12" s="574"/>
      <c r="N12" s="574"/>
      <c r="O12" s="574"/>
      <c r="P12" s="574"/>
      <c r="Q12" s="574"/>
      <c r="R12" s="574"/>
      <c r="S12" s="574"/>
      <c r="T12" s="574"/>
      <c r="U12" s="574"/>
      <c r="V12" s="574"/>
      <c r="W12" s="574"/>
      <c r="X12" s="574"/>
      <c r="Y12" s="574"/>
      <c r="Z12" s="574"/>
      <c r="AA12" s="574"/>
      <c r="AB12" s="574"/>
      <c r="AC12" s="574"/>
      <c r="AD12" s="574"/>
      <c r="AE12" s="574"/>
      <c r="AF12" s="574"/>
      <c r="AG12" s="574"/>
      <c r="AH12" s="574"/>
      <c r="AI12" s="574"/>
      <c r="AJ12" s="574"/>
      <c r="AK12" s="574"/>
      <c r="AL12" s="574"/>
      <c r="AM12" s="560"/>
      <c r="AN12" s="560"/>
      <c r="AO12" s="560"/>
      <c r="AP12" s="560"/>
      <c r="AQ12" s="560"/>
      <c r="AR12" s="560"/>
      <c r="AS12" s="559"/>
      <c r="AT12" s="657" t="s">
        <v>1075</v>
      </c>
      <c r="AU12" s="657"/>
      <c r="AV12" s="657"/>
      <c r="AW12" s="657"/>
      <c r="AX12" s="657"/>
      <c r="AY12" s="578"/>
      <c r="AZ12" s="795" t="s">
        <v>1509</v>
      </c>
      <c r="BA12" s="795"/>
      <c r="BB12" s="795"/>
      <c r="BC12" s="795"/>
      <c r="BD12" s="795"/>
      <c r="BE12" s="795"/>
      <c r="BF12" s="795"/>
      <c r="BG12" s="795"/>
      <c r="BH12" s="795"/>
      <c r="BI12" s="795"/>
      <c r="BJ12" s="795"/>
      <c r="BK12" s="795"/>
      <c r="BL12" s="795"/>
      <c r="BM12" s="795"/>
      <c r="BN12" s="795"/>
      <c r="BO12" s="795"/>
      <c r="BP12" s="795"/>
      <c r="BQ12" s="795"/>
      <c r="BR12" s="795"/>
      <c r="BS12" s="795"/>
      <c r="BT12" s="795"/>
      <c r="BU12" s="795"/>
      <c r="BV12" s="795"/>
      <c r="BW12" s="795"/>
      <c r="BX12" s="795"/>
      <c r="BY12" s="795"/>
      <c r="BZ12" s="795"/>
      <c r="CA12" s="795"/>
      <c r="CB12" s="795"/>
      <c r="CC12" s="795"/>
      <c r="CD12" s="795"/>
      <c r="CE12" s="795"/>
      <c r="CF12" s="795"/>
      <c r="CG12" s="795"/>
      <c r="CH12" s="689"/>
      <c r="CI12" s="689"/>
    </row>
    <row r="13" spans="1:256" ht="13.5" customHeight="1">
      <c r="B13" s="560"/>
      <c r="C13" s="772"/>
      <c r="D13" s="770"/>
      <c r="E13" s="770"/>
      <c r="F13" s="770"/>
      <c r="G13" s="770"/>
      <c r="H13" s="770"/>
      <c r="I13" s="574"/>
      <c r="J13" s="574"/>
      <c r="K13" s="574"/>
      <c r="L13" s="574"/>
      <c r="M13" s="574"/>
      <c r="N13" s="574"/>
      <c r="O13" s="574"/>
      <c r="P13" s="574"/>
      <c r="Q13" s="574"/>
      <c r="R13" s="574"/>
      <c r="S13" s="574"/>
      <c r="T13" s="574"/>
      <c r="U13" s="574"/>
      <c r="V13" s="574"/>
      <c r="W13" s="574"/>
      <c r="X13" s="574"/>
      <c r="Y13" s="574"/>
      <c r="Z13" s="574"/>
      <c r="AA13" s="574"/>
      <c r="AB13" s="574"/>
      <c r="AC13" s="574"/>
      <c r="AD13" s="787" t="s">
        <v>1504</v>
      </c>
      <c r="AE13" s="787"/>
      <c r="AF13" s="787"/>
      <c r="AG13" s="787"/>
      <c r="AH13" s="787"/>
      <c r="AI13" s="787"/>
      <c r="AJ13" s="787"/>
      <c r="AK13" s="787"/>
      <c r="AL13" s="787"/>
      <c r="AM13" s="787"/>
      <c r="AN13" s="787"/>
      <c r="AO13" s="787"/>
      <c r="AP13" s="787"/>
      <c r="AQ13" s="786"/>
      <c r="AR13" s="560"/>
      <c r="AS13" s="561"/>
      <c r="AT13" s="657"/>
      <c r="AU13" s="657"/>
      <c r="AV13" s="657"/>
      <c r="AW13" s="657"/>
      <c r="AX13" s="657"/>
      <c r="AY13" s="579"/>
      <c r="AZ13" s="795"/>
      <c r="BA13" s="795"/>
      <c r="BB13" s="795"/>
      <c r="BC13" s="795"/>
      <c r="BD13" s="795"/>
      <c r="BE13" s="795"/>
      <c r="BF13" s="795"/>
      <c r="BG13" s="795"/>
      <c r="BH13" s="795"/>
      <c r="BI13" s="795"/>
      <c r="BJ13" s="795"/>
      <c r="BK13" s="795"/>
      <c r="BL13" s="795"/>
      <c r="BM13" s="795"/>
      <c r="BN13" s="795"/>
      <c r="BO13" s="795"/>
      <c r="BP13" s="795"/>
      <c r="BQ13" s="795"/>
      <c r="BR13" s="795"/>
      <c r="BS13" s="795"/>
      <c r="BT13" s="795"/>
      <c r="BU13" s="795"/>
      <c r="BV13" s="795"/>
      <c r="BW13" s="795"/>
      <c r="BX13" s="795"/>
      <c r="BY13" s="795"/>
      <c r="BZ13" s="795"/>
      <c r="CA13" s="795"/>
      <c r="CB13" s="795"/>
      <c r="CC13" s="795"/>
      <c r="CD13" s="795"/>
      <c r="CE13" s="795"/>
      <c r="CF13" s="795"/>
      <c r="CG13" s="795"/>
      <c r="CH13" s="689"/>
      <c r="CI13" s="689"/>
    </row>
    <row r="14" spans="1:256" ht="13.5" customHeight="1">
      <c r="B14" s="559"/>
      <c r="C14" s="569" t="s">
        <v>771</v>
      </c>
      <c r="D14" s="569"/>
      <c r="E14" s="569"/>
      <c r="F14" s="569"/>
      <c r="G14" s="569"/>
      <c r="H14" s="778"/>
      <c r="I14" s="781" t="s">
        <v>1502</v>
      </c>
      <c r="J14" s="781"/>
      <c r="K14" s="781"/>
      <c r="L14" s="781"/>
      <c r="M14" s="781"/>
      <c r="N14" s="781"/>
      <c r="O14" s="781"/>
      <c r="P14" s="781"/>
      <c r="Q14" s="781"/>
      <c r="R14" s="781"/>
      <c r="S14" s="781"/>
      <c r="T14" s="781"/>
      <c r="U14" s="781"/>
      <c r="V14" s="781"/>
      <c r="W14" s="574"/>
      <c r="X14" s="574"/>
      <c r="Y14" s="718"/>
      <c r="Z14" s="574"/>
      <c r="AA14" s="574"/>
      <c r="AB14" s="574"/>
      <c r="AC14" s="574"/>
      <c r="AD14" s="574"/>
      <c r="AE14" s="574"/>
      <c r="AF14" s="574"/>
      <c r="AG14" s="574"/>
      <c r="AH14" s="574"/>
      <c r="AI14" s="574"/>
      <c r="AJ14" s="574"/>
      <c r="AK14" s="574"/>
      <c r="AL14" s="574"/>
      <c r="AM14" s="560"/>
      <c r="AN14" s="560"/>
      <c r="AO14" s="560"/>
      <c r="AP14" s="560"/>
      <c r="AQ14" s="560"/>
      <c r="AR14" s="560"/>
      <c r="AS14" s="562"/>
      <c r="AT14" s="657"/>
      <c r="AU14" s="657"/>
      <c r="AV14" s="657"/>
      <c r="AW14" s="657"/>
      <c r="AX14" s="657"/>
      <c r="AY14" s="580"/>
      <c r="AZ14" s="795"/>
      <c r="BA14" s="795"/>
      <c r="BB14" s="795"/>
      <c r="BC14" s="795"/>
      <c r="BD14" s="795"/>
      <c r="BE14" s="795"/>
      <c r="BF14" s="795"/>
      <c r="BG14" s="795"/>
      <c r="BH14" s="795"/>
      <c r="BI14" s="795"/>
      <c r="BJ14" s="795"/>
      <c r="BK14" s="795"/>
      <c r="BL14" s="795"/>
      <c r="BM14" s="795"/>
      <c r="BN14" s="795"/>
      <c r="BO14" s="795"/>
      <c r="BP14" s="795"/>
      <c r="BQ14" s="795"/>
      <c r="BR14" s="795"/>
      <c r="BS14" s="795"/>
      <c r="BT14" s="795"/>
      <c r="BU14" s="795"/>
      <c r="BV14" s="795"/>
      <c r="BW14" s="795"/>
      <c r="BX14" s="795"/>
      <c r="BY14" s="795"/>
      <c r="BZ14" s="795"/>
      <c r="CA14" s="795"/>
      <c r="CB14" s="795"/>
      <c r="CC14" s="795"/>
      <c r="CD14" s="795"/>
      <c r="CE14" s="795"/>
      <c r="CF14" s="795"/>
      <c r="CG14" s="795"/>
      <c r="CH14" s="689"/>
      <c r="CI14" s="689"/>
    </row>
    <row r="15" spans="1:256" ht="13.5" customHeight="1">
      <c r="B15" s="561"/>
      <c r="C15" s="569"/>
      <c r="D15" s="569"/>
      <c r="E15" s="569"/>
      <c r="F15" s="569"/>
      <c r="G15" s="569"/>
      <c r="H15" s="779"/>
      <c r="I15" s="781"/>
      <c r="J15" s="781"/>
      <c r="K15" s="781"/>
      <c r="L15" s="781"/>
      <c r="M15" s="781"/>
      <c r="N15" s="781"/>
      <c r="O15" s="781"/>
      <c r="P15" s="781"/>
      <c r="Q15" s="781"/>
      <c r="R15" s="781"/>
      <c r="S15" s="781"/>
      <c r="T15" s="781"/>
      <c r="U15" s="781"/>
      <c r="V15" s="781"/>
      <c r="W15" s="574"/>
      <c r="X15" s="574"/>
      <c r="Y15" s="574"/>
      <c r="Z15" s="574"/>
      <c r="AA15" s="574"/>
      <c r="AB15" s="574"/>
      <c r="AC15" s="574"/>
      <c r="AD15" s="787" t="s">
        <v>1492</v>
      </c>
      <c r="AE15" s="787"/>
      <c r="AF15" s="787"/>
      <c r="AG15" s="787"/>
      <c r="AH15" s="787"/>
      <c r="AI15" s="787"/>
      <c r="AJ15" s="787"/>
      <c r="AK15" s="787"/>
      <c r="AL15" s="787"/>
      <c r="AM15" s="787"/>
      <c r="AN15" s="787"/>
      <c r="AO15" s="787"/>
      <c r="AP15" s="787"/>
      <c r="AQ15" s="786"/>
      <c r="AR15" s="560"/>
      <c r="AS15" s="559"/>
      <c r="AT15" s="658" t="s">
        <v>1296</v>
      </c>
      <c r="AU15" s="658"/>
      <c r="AV15" s="658"/>
      <c r="AW15" s="658"/>
      <c r="AX15" s="658"/>
      <c r="AY15" s="578"/>
      <c r="AZ15" s="646" t="s">
        <v>12</v>
      </c>
      <c r="BA15" s="646"/>
      <c r="BB15" s="646"/>
      <c r="BC15" s="646"/>
      <c r="BD15" s="646"/>
      <c r="BE15" s="646"/>
      <c r="BF15" s="646"/>
      <c r="BG15" s="646"/>
      <c r="BH15" s="646"/>
      <c r="BI15" s="646"/>
      <c r="BJ15" s="646"/>
      <c r="BK15" s="646"/>
      <c r="BL15" s="646"/>
      <c r="BM15" s="646"/>
      <c r="BN15" s="559"/>
      <c r="BO15" s="658" t="s">
        <v>645</v>
      </c>
      <c r="BP15" s="658"/>
      <c r="BQ15" s="658"/>
      <c r="BR15" s="658"/>
      <c r="BS15" s="658"/>
      <c r="BT15" s="578"/>
      <c r="BU15" s="687" t="s">
        <v>1510</v>
      </c>
      <c r="BV15" s="687"/>
      <c r="BW15" s="687"/>
      <c r="BX15" s="687"/>
      <c r="BY15" s="687"/>
      <c r="BZ15" s="687"/>
      <c r="CA15" s="687"/>
      <c r="CB15" s="687"/>
      <c r="CC15" s="687"/>
      <c r="CD15" s="687"/>
      <c r="CE15" s="687"/>
      <c r="CF15" s="687"/>
      <c r="CG15" s="687"/>
      <c r="CH15" s="689"/>
      <c r="CI15" s="689"/>
    </row>
    <row r="16" spans="1:256" ht="13.5" customHeight="1">
      <c r="B16" s="561"/>
      <c r="C16" s="569"/>
      <c r="D16" s="569"/>
      <c r="E16" s="569"/>
      <c r="F16" s="569"/>
      <c r="G16" s="569"/>
      <c r="H16" s="779"/>
      <c r="I16" s="781"/>
      <c r="J16" s="781"/>
      <c r="K16" s="781"/>
      <c r="L16" s="781"/>
      <c r="M16" s="781"/>
      <c r="N16" s="781"/>
      <c r="O16" s="781"/>
      <c r="P16" s="781"/>
      <c r="Q16" s="781"/>
      <c r="R16" s="781"/>
      <c r="S16" s="781"/>
      <c r="T16" s="781"/>
      <c r="U16" s="781"/>
      <c r="V16" s="781"/>
      <c r="W16" s="574"/>
      <c r="X16" s="574"/>
      <c r="Y16" s="574"/>
      <c r="Z16" s="574"/>
      <c r="AA16" s="574"/>
      <c r="AB16" s="574"/>
      <c r="AC16" s="574"/>
      <c r="AD16" s="574"/>
      <c r="AE16" s="574"/>
      <c r="AF16" s="574"/>
      <c r="AG16" s="574"/>
      <c r="AH16" s="574"/>
      <c r="AI16" s="574"/>
      <c r="AJ16" s="574"/>
      <c r="AK16" s="574"/>
      <c r="AL16" s="574"/>
      <c r="AM16" s="560"/>
      <c r="AN16" s="560"/>
      <c r="AO16" s="560"/>
      <c r="AP16" s="560"/>
      <c r="AQ16" s="560"/>
      <c r="AR16" s="560"/>
      <c r="AS16" s="561"/>
      <c r="AT16" s="658"/>
      <c r="AU16" s="658"/>
      <c r="AV16" s="658"/>
      <c r="AW16" s="658"/>
      <c r="AX16" s="658"/>
      <c r="AY16" s="579"/>
      <c r="AZ16" s="646"/>
      <c r="BA16" s="646"/>
      <c r="BB16" s="646"/>
      <c r="BC16" s="646"/>
      <c r="BD16" s="646"/>
      <c r="BE16" s="646"/>
      <c r="BF16" s="646"/>
      <c r="BG16" s="646"/>
      <c r="BH16" s="646"/>
      <c r="BI16" s="646"/>
      <c r="BJ16" s="646"/>
      <c r="BK16" s="646"/>
      <c r="BL16" s="646"/>
      <c r="BM16" s="646"/>
      <c r="BN16" s="561"/>
      <c r="BO16" s="658"/>
      <c r="BP16" s="658"/>
      <c r="BQ16" s="658"/>
      <c r="BR16" s="658"/>
      <c r="BS16" s="658"/>
      <c r="BT16" s="579"/>
      <c r="BU16" s="687"/>
      <c r="BV16" s="687"/>
      <c r="BW16" s="687"/>
      <c r="BX16" s="687"/>
      <c r="BY16" s="687"/>
      <c r="BZ16" s="687"/>
      <c r="CA16" s="687"/>
      <c r="CB16" s="687"/>
      <c r="CC16" s="687"/>
      <c r="CD16" s="687"/>
      <c r="CE16" s="687"/>
      <c r="CF16" s="687"/>
      <c r="CG16" s="687"/>
      <c r="CH16" s="689"/>
      <c r="CI16" s="689"/>
    </row>
    <row r="17" spans="2:87" ht="27" customHeight="1">
      <c r="B17" s="562"/>
      <c r="C17" s="569"/>
      <c r="D17" s="569"/>
      <c r="E17" s="569"/>
      <c r="F17" s="569"/>
      <c r="G17" s="569"/>
      <c r="H17" s="780"/>
      <c r="I17" s="781"/>
      <c r="J17" s="781"/>
      <c r="K17" s="781"/>
      <c r="L17" s="781"/>
      <c r="M17" s="781"/>
      <c r="N17" s="781"/>
      <c r="O17" s="781"/>
      <c r="P17" s="781"/>
      <c r="Q17" s="781"/>
      <c r="R17" s="781"/>
      <c r="S17" s="781"/>
      <c r="T17" s="781"/>
      <c r="U17" s="781"/>
      <c r="V17" s="781"/>
      <c r="W17" s="574"/>
      <c r="X17" s="574"/>
      <c r="Y17" s="785" t="s">
        <v>745</v>
      </c>
      <c r="Z17" s="785"/>
      <c r="AA17" s="785"/>
      <c r="AB17" s="785"/>
      <c r="AC17" s="574"/>
      <c r="AD17" s="575" t="s">
        <v>548</v>
      </c>
      <c r="AE17" s="575"/>
      <c r="AF17" s="575"/>
      <c r="AG17" s="575"/>
      <c r="AH17" s="575"/>
      <c r="AI17" s="575"/>
      <c r="AJ17" s="575"/>
      <c r="AK17" s="575"/>
      <c r="AL17" s="575"/>
      <c r="AM17" s="575"/>
      <c r="AN17" s="575"/>
      <c r="AO17" s="575"/>
      <c r="AP17" s="575"/>
      <c r="AQ17" s="574"/>
      <c r="AR17" s="560"/>
      <c r="AS17" s="562"/>
      <c r="AT17" s="658"/>
      <c r="AU17" s="658"/>
      <c r="AV17" s="658"/>
      <c r="AW17" s="658"/>
      <c r="AX17" s="658"/>
      <c r="AY17" s="580"/>
      <c r="AZ17" s="646"/>
      <c r="BA17" s="646"/>
      <c r="BB17" s="646"/>
      <c r="BC17" s="646"/>
      <c r="BD17" s="646"/>
      <c r="BE17" s="646"/>
      <c r="BF17" s="646"/>
      <c r="BG17" s="646"/>
      <c r="BH17" s="646"/>
      <c r="BI17" s="646"/>
      <c r="BJ17" s="646"/>
      <c r="BK17" s="646"/>
      <c r="BL17" s="646"/>
      <c r="BM17" s="646"/>
      <c r="BN17" s="562"/>
      <c r="BO17" s="658"/>
      <c r="BP17" s="658"/>
      <c r="BQ17" s="658"/>
      <c r="BR17" s="658"/>
      <c r="BS17" s="658"/>
      <c r="BT17" s="580"/>
      <c r="BU17" s="687"/>
      <c r="BV17" s="687"/>
      <c r="BW17" s="687"/>
      <c r="BX17" s="687"/>
      <c r="BY17" s="687"/>
      <c r="BZ17" s="687"/>
      <c r="CA17" s="687"/>
      <c r="CB17" s="687"/>
      <c r="CC17" s="687"/>
      <c r="CD17" s="687"/>
      <c r="CE17" s="687"/>
      <c r="CF17" s="687"/>
      <c r="CG17" s="687"/>
      <c r="CH17" s="689"/>
      <c r="CI17" s="689"/>
    </row>
    <row r="18" spans="2:87" ht="13.5" customHeight="1">
      <c r="B18" s="560"/>
      <c r="C18" s="772"/>
      <c r="D18" s="770"/>
      <c r="E18" s="770"/>
      <c r="F18" s="770"/>
      <c r="G18" s="770"/>
      <c r="H18" s="770"/>
      <c r="I18" s="574"/>
      <c r="J18" s="574"/>
      <c r="K18" s="574"/>
      <c r="L18" s="574"/>
      <c r="M18" s="574"/>
      <c r="N18" s="574"/>
      <c r="O18" s="574"/>
      <c r="P18" s="574"/>
      <c r="Q18" s="574"/>
      <c r="R18" s="574"/>
      <c r="S18" s="574"/>
      <c r="T18" s="574"/>
      <c r="U18" s="574"/>
      <c r="V18" s="574"/>
      <c r="W18" s="574"/>
      <c r="X18" s="574"/>
      <c r="Y18" s="779"/>
      <c r="Z18" s="779"/>
      <c r="AA18" s="779"/>
      <c r="AB18" s="779"/>
      <c r="AC18" s="574"/>
      <c r="AD18" s="574"/>
      <c r="AE18" s="574"/>
      <c r="AF18" s="574"/>
      <c r="AG18" s="574"/>
      <c r="AH18" s="574"/>
      <c r="AI18" s="574"/>
      <c r="AJ18" s="574"/>
      <c r="AK18" s="574"/>
      <c r="AL18" s="574"/>
      <c r="AM18" s="574"/>
      <c r="AN18" s="574"/>
      <c r="AO18" s="574"/>
      <c r="AP18" s="574"/>
      <c r="AQ18" s="574"/>
      <c r="AR18" s="560"/>
      <c r="AS18" s="698"/>
      <c r="AT18" s="698"/>
      <c r="AU18" s="698"/>
      <c r="AV18" s="698"/>
      <c r="AW18" s="698"/>
      <c r="AX18" s="698"/>
      <c r="AY18" s="698"/>
      <c r="AZ18" s="698"/>
      <c r="BA18" s="698"/>
      <c r="BB18" s="698"/>
      <c r="BC18" s="698"/>
      <c r="BD18" s="698"/>
      <c r="BE18" s="698"/>
      <c r="BF18" s="698"/>
      <c r="BG18" s="698"/>
      <c r="BH18" s="698"/>
      <c r="BI18" s="698"/>
      <c r="BJ18" s="698"/>
      <c r="BK18" s="698"/>
      <c r="BL18" s="698"/>
      <c r="BM18" s="698"/>
      <c r="BN18" s="698"/>
      <c r="BO18" s="698"/>
      <c r="BP18" s="698"/>
      <c r="BQ18" s="698"/>
      <c r="BR18" s="698"/>
      <c r="BS18" s="698"/>
      <c r="BT18" s="698"/>
      <c r="BU18" s="698"/>
      <c r="BV18" s="698"/>
      <c r="BW18" s="698"/>
      <c r="BX18" s="698"/>
      <c r="BY18" s="698"/>
      <c r="BZ18" s="698"/>
      <c r="CA18" s="698"/>
      <c r="CB18" s="698"/>
      <c r="CC18" s="698"/>
      <c r="CD18" s="698"/>
      <c r="CE18" s="698"/>
      <c r="CF18" s="698"/>
      <c r="CG18" s="698"/>
      <c r="CH18" s="689"/>
      <c r="CI18" s="689"/>
    </row>
    <row r="19" spans="2:87" ht="13.5" customHeight="1">
      <c r="B19" s="560"/>
      <c r="C19" s="772"/>
      <c r="D19" s="770"/>
      <c r="E19" s="770"/>
      <c r="F19" s="770"/>
      <c r="G19" s="770"/>
      <c r="H19" s="770"/>
      <c r="I19" s="574"/>
      <c r="J19" s="574"/>
      <c r="K19" s="574"/>
      <c r="L19" s="574"/>
      <c r="M19" s="574"/>
      <c r="N19" s="574"/>
      <c r="O19" s="574"/>
      <c r="P19" s="574"/>
      <c r="Q19" s="574"/>
      <c r="R19" s="574"/>
      <c r="S19" s="574"/>
      <c r="T19" s="574"/>
      <c r="U19" s="574"/>
      <c r="V19" s="574"/>
      <c r="W19" s="574"/>
      <c r="X19" s="574"/>
      <c r="Y19" s="783" t="s">
        <v>321</v>
      </c>
      <c r="Z19" s="783"/>
      <c r="AA19" s="783"/>
      <c r="AB19" s="783"/>
      <c r="AC19" s="574"/>
      <c r="AD19" s="788" t="s">
        <v>1171</v>
      </c>
      <c r="AE19" s="788"/>
      <c r="AF19" s="788"/>
      <c r="AG19" s="788"/>
      <c r="AH19" s="788"/>
      <c r="AI19" s="788"/>
      <c r="AJ19" s="788"/>
      <c r="AK19" s="788"/>
      <c r="AL19" s="788"/>
      <c r="AM19" s="788"/>
      <c r="AN19" s="788"/>
      <c r="AO19" s="788"/>
      <c r="AP19" s="788"/>
      <c r="AQ19" s="789"/>
      <c r="AR19" s="560"/>
      <c r="AS19" s="559"/>
      <c r="AT19" s="655" t="s">
        <v>183</v>
      </c>
      <c r="AU19" s="655"/>
      <c r="AV19" s="655"/>
      <c r="AW19" s="655"/>
      <c r="AX19" s="655"/>
      <c r="AY19" s="578"/>
      <c r="AZ19" s="581" t="s">
        <v>607</v>
      </c>
      <c r="BA19" s="581"/>
      <c r="BB19" s="581"/>
      <c r="BC19" s="581"/>
      <c r="BD19" s="581"/>
      <c r="BE19" s="581"/>
      <c r="BF19" s="581"/>
      <c r="BG19" s="581"/>
      <c r="BH19" s="581"/>
      <c r="BI19" s="581"/>
      <c r="BJ19" s="581" t="s">
        <v>1460</v>
      </c>
      <c r="BK19" s="581"/>
      <c r="BL19" s="581"/>
      <c r="BM19" s="581"/>
      <c r="BN19" s="581"/>
      <c r="BO19" s="581"/>
      <c r="BP19" s="581"/>
      <c r="BQ19" s="581"/>
      <c r="BR19" s="581"/>
      <c r="BS19" s="581"/>
      <c r="BT19" s="581"/>
      <c r="BU19" s="581"/>
      <c r="BV19" s="581"/>
      <c r="BW19" s="581"/>
      <c r="BX19" s="581" t="s">
        <v>153</v>
      </c>
      <c r="BY19" s="581"/>
      <c r="BZ19" s="581"/>
      <c r="CA19" s="581"/>
      <c r="CB19" s="581"/>
      <c r="CC19" s="581"/>
      <c r="CD19" s="581"/>
      <c r="CE19" s="581"/>
      <c r="CF19" s="581"/>
      <c r="CG19" s="581"/>
      <c r="CH19" s="689"/>
      <c r="CI19" s="689"/>
    </row>
    <row r="20" spans="2:87" ht="13.5" customHeight="1">
      <c r="B20" s="560"/>
      <c r="C20" s="773" t="s">
        <v>1013</v>
      </c>
      <c r="D20" s="773"/>
      <c r="E20" s="773"/>
      <c r="F20" s="773"/>
      <c r="G20" s="773"/>
      <c r="H20" s="773"/>
      <c r="I20" s="773"/>
      <c r="J20" s="773"/>
      <c r="K20" s="773"/>
      <c r="L20" s="773"/>
      <c r="M20" s="773"/>
      <c r="N20" s="773"/>
      <c r="O20" s="773"/>
      <c r="P20" s="773"/>
      <c r="Q20" s="773"/>
      <c r="R20" s="773"/>
      <c r="S20" s="773"/>
      <c r="T20" s="773"/>
      <c r="U20" s="773"/>
      <c r="V20" s="773"/>
      <c r="W20" s="773"/>
      <c r="X20" s="773"/>
      <c r="Y20" s="773"/>
      <c r="Z20" s="773"/>
      <c r="AA20" s="773"/>
      <c r="AB20" s="773"/>
      <c r="AC20" s="773"/>
      <c r="AD20" s="773"/>
      <c r="AE20" s="773"/>
      <c r="AF20" s="773"/>
      <c r="AG20" s="773"/>
      <c r="AH20" s="773"/>
      <c r="AI20" s="773"/>
      <c r="AJ20" s="773"/>
      <c r="AK20" s="773"/>
      <c r="AL20" s="773"/>
      <c r="AM20" s="773"/>
      <c r="AN20" s="773"/>
      <c r="AO20" s="773"/>
      <c r="AP20" s="773"/>
      <c r="AQ20" s="791"/>
      <c r="AR20" s="560"/>
      <c r="AS20" s="561"/>
      <c r="AT20" s="655"/>
      <c r="AU20" s="655"/>
      <c r="AV20" s="655"/>
      <c r="AW20" s="655"/>
      <c r="AX20" s="655"/>
      <c r="AY20" s="579"/>
      <c r="AZ20" s="581"/>
      <c r="BA20" s="581"/>
      <c r="BB20" s="581"/>
      <c r="BC20" s="581"/>
      <c r="BD20" s="581"/>
      <c r="BE20" s="581"/>
      <c r="BF20" s="581"/>
      <c r="BG20" s="581"/>
      <c r="BH20" s="581"/>
      <c r="BI20" s="581"/>
      <c r="BJ20" s="581"/>
      <c r="BK20" s="581"/>
      <c r="BL20" s="581"/>
      <c r="BM20" s="581"/>
      <c r="BN20" s="581"/>
      <c r="BO20" s="581"/>
      <c r="BP20" s="581"/>
      <c r="BQ20" s="581"/>
      <c r="BR20" s="581"/>
      <c r="BS20" s="581"/>
      <c r="BT20" s="581"/>
      <c r="BU20" s="581"/>
      <c r="BV20" s="581"/>
      <c r="BW20" s="581"/>
      <c r="BX20" s="581"/>
      <c r="BY20" s="581"/>
      <c r="BZ20" s="581"/>
      <c r="CA20" s="581"/>
      <c r="CB20" s="581"/>
      <c r="CC20" s="581"/>
      <c r="CD20" s="581"/>
      <c r="CE20" s="581"/>
      <c r="CF20" s="581"/>
      <c r="CG20" s="581"/>
      <c r="CH20" s="689"/>
      <c r="CI20" s="689"/>
    </row>
    <row r="21" spans="2:87" ht="13.5" customHeight="1">
      <c r="B21" s="560"/>
      <c r="C21" s="773"/>
      <c r="D21" s="773"/>
      <c r="E21" s="773"/>
      <c r="F21" s="773"/>
      <c r="G21" s="773"/>
      <c r="H21" s="773"/>
      <c r="I21" s="773"/>
      <c r="J21" s="773"/>
      <c r="K21" s="773"/>
      <c r="L21" s="773"/>
      <c r="M21" s="773"/>
      <c r="N21" s="773"/>
      <c r="O21" s="773"/>
      <c r="P21" s="773"/>
      <c r="Q21" s="773"/>
      <c r="R21" s="773"/>
      <c r="S21" s="773"/>
      <c r="T21" s="773"/>
      <c r="U21" s="773"/>
      <c r="V21" s="773"/>
      <c r="W21" s="773"/>
      <c r="X21" s="773"/>
      <c r="Y21" s="773"/>
      <c r="Z21" s="773"/>
      <c r="AA21" s="773"/>
      <c r="AB21" s="773"/>
      <c r="AC21" s="773"/>
      <c r="AD21" s="773"/>
      <c r="AE21" s="773"/>
      <c r="AF21" s="773"/>
      <c r="AG21" s="773"/>
      <c r="AH21" s="773"/>
      <c r="AI21" s="773"/>
      <c r="AJ21" s="773"/>
      <c r="AK21" s="773"/>
      <c r="AL21" s="773"/>
      <c r="AM21" s="773"/>
      <c r="AN21" s="773"/>
      <c r="AO21" s="773"/>
      <c r="AP21" s="773"/>
      <c r="AQ21" s="790"/>
      <c r="AR21" s="560"/>
      <c r="AS21" s="561"/>
      <c r="AT21" s="655"/>
      <c r="AU21" s="655"/>
      <c r="AV21" s="655"/>
      <c r="AW21" s="655"/>
      <c r="AX21" s="655"/>
      <c r="AY21" s="579"/>
      <c r="AZ21" s="667" t="s">
        <v>184</v>
      </c>
      <c r="BA21" s="667"/>
      <c r="BB21" s="667"/>
      <c r="BC21" s="667"/>
      <c r="BD21" s="667"/>
      <c r="BE21" s="667"/>
      <c r="BF21" s="667"/>
      <c r="BG21" s="608" t="s">
        <v>1379</v>
      </c>
      <c r="BH21" s="608"/>
      <c r="BI21" s="608"/>
      <c r="BJ21" s="609" t="s">
        <v>693</v>
      </c>
      <c r="BK21" s="609"/>
      <c r="BL21" s="609"/>
      <c r="BM21" s="609"/>
      <c r="BN21" s="609"/>
      <c r="BO21" s="714" t="s">
        <v>865</v>
      </c>
      <c r="BP21" s="714"/>
      <c r="BQ21" s="714"/>
      <c r="BR21" s="714"/>
      <c r="BS21" s="714"/>
      <c r="BT21" s="714"/>
      <c r="BU21" s="714"/>
      <c r="BV21" s="714"/>
      <c r="BW21" s="714"/>
      <c r="BX21" s="629" t="s">
        <v>1140</v>
      </c>
      <c r="BY21" s="629"/>
      <c r="BZ21" s="629"/>
      <c r="CA21" s="629"/>
      <c r="CB21" s="629"/>
      <c r="CC21" s="629"/>
      <c r="CD21" s="629"/>
      <c r="CE21" s="629"/>
      <c r="CF21" s="629"/>
      <c r="CG21" s="629"/>
      <c r="CH21" s="689"/>
      <c r="CI21" s="689"/>
    </row>
    <row r="22" spans="2:87" ht="13.5" customHeight="1">
      <c r="B22" s="559"/>
      <c r="C22" s="657" t="s">
        <v>1075</v>
      </c>
      <c r="D22" s="657"/>
      <c r="E22" s="657"/>
      <c r="F22" s="657"/>
      <c r="G22" s="657"/>
      <c r="H22" s="578"/>
      <c r="I22" s="781" t="s">
        <v>775</v>
      </c>
      <c r="J22" s="781"/>
      <c r="K22" s="781"/>
      <c r="L22" s="781"/>
      <c r="M22" s="781"/>
      <c r="N22" s="781"/>
      <c r="O22" s="781"/>
      <c r="P22" s="781"/>
      <c r="Q22" s="781"/>
      <c r="R22" s="781"/>
      <c r="S22" s="781"/>
      <c r="T22" s="781"/>
      <c r="U22" s="781"/>
      <c r="V22" s="781"/>
      <c r="W22" s="781"/>
      <c r="X22" s="781"/>
      <c r="Y22" s="781"/>
      <c r="Z22" s="781"/>
      <c r="AA22" s="781"/>
      <c r="AB22" s="781"/>
      <c r="AC22" s="781"/>
      <c r="AD22" s="781"/>
      <c r="AE22" s="781"/>
      <c r="AF22" s="781"/>
      <c r="AG22" s="781"/>
      <c r="AH22" s="781"/>
      <c r="AI22" s="781"/>
      <c r="AJ22" s="781"/>
      <c r="AK22" s="781"/>
      <c r="AL22" s="781"/>
      <c r="AM22" s="781"/>
      <c r="AN22" s="781"/>
      <c r="AO22" s="781"/>
      <c r="AP22" s="781"/>
      <c r="AQ22" s="574"/>
      <c r="AR22" s="560"/>
      <c r="AS22" s="561"/>
      <c r="AT22" s="655"/>
      <c r="AU22" s="655"/>
      <c r="AV22" s="655"/>
      <c r="AW22" s="655"/>
      <c r="AX22" s="655"/>
      <c r="AY22" s="579"/>
      <c r="AZ22" s="667"/>
      <c r="BA22" s="667"/>
      <c r="BB22" s="667"/>
      <c r="BC22" s="667"/>
      <c r="BD22" s="667"/>
      <c r="BE22" s="667"/>
      <c r="BF22" s="667"/>
      <c r="BG22" s="608"/>
      <c r="BH22" s="608"/>
      <c r="BI22" s="608"/>
      <c r="BJ22" s="610" t="s">
        <v>1461</v>
      </c>
      <c r="BK22" s="610"/>
      <c r="BL22" s="610"/>
      <c r="BM22" s="610"/>
      <c r="BN22" s="610"/>
      <c r="BO22" s="714"/>
      <c r="BP22" s="714"/>
      <c r="BQ22" s="714"/>
      <c r="BR22" s="714"/>
      <c r="BS22" s="714"/>
      <c r="BT22" s="714"/>
      <c r="BU22" s="714"/>
      <c r="BV22" s="714"/>
      <c r="BW22" s="714"/>
      <c r="BX22" s="629"/>
      <c r="BY22" s="629"/>
      <c r="BZ22" s="629"/>
      <c r="CA22" s="629"/>
      <c r="CB22" s="629"/>
      <c r="CC22" s="629"/>
      <c r="CD22" s="629"/>
      <c r="CE22" s="629"/>
      <c r="CF22" s="629"/>
      <c r="CG22" s="629"/>
      <c r="CH22" s="689"/>
      <c r="CI22" s="689"/>
    </row>
    <row r="23" spans="2:87" ht="13.5" customHeight="1">
      <c r="B23" s="561"/>
      <c r="C23" s="657"/>
      <c r="D23" s="657"/>
      <c r="E23" s="657"/>
      <c r="F23" s="657"/>
      <c r="G23" s="657"/>
      <c r="H23" s="579"/>
      <c r="I23" s="781"/>
      <c r="J23" s="781"/>
      <c r="K23" s="781"/>
      <c r="L23" s="781"/>
      <c r="M23" s="781"/>
      <c r="N23" s="781"/>
      <c r="O23" s="781"/>
      <c r="P23" s="781"/>
      <c r="Q23" s="781"/>
      <c r="R23" s="781"/>
      <c r="S23" s="781"/>
      <c r="T23" s="781"/>
      <c r="U23" s="781"/>
      <c r="V23" s="781"/>
      <c r="W23" s="781"/>
      <c r="X23" s="781"/>
      <c r="Y23" s="781"/>
      <c r="Z23" s="781"/>
      <c r="AA23" s="781"/>
      <c r="AB23" s="781"/>
      <c r="AC23" s="781"/>
      <c r="AD23" s="781"/>
      <c r="AE23" s="781"/>
      <c r="AF23" s="781"/>
      <c r="AG23" s="781"/>
      <c r="AH23" s="781"/>
      <c r="AI23" s="781"/>
      <c r="AJ23" s="781"/>
      <c r="AK23" s="781"/>
      <c r="AL23" s="781"/>
      <c r="AM23" s="781"/>
      <c r="AN23" s="781"/>
      <c r="AO23" s="781"/>
      <c r="AP23" s="781"/>
      <c r="AQ23" s="574"/>
      <c r="AR23" s="560"/>
      <c r="AS23" s="561"/>
      <c r="AT23" s="655"/>
      <c r="AU23" s="655"/>
      <c r="AV23" s="655"/>
      <c r="AW23" s="655"/>
      <c r="AX23" s="655"/>
      <c r="AY23" s="579"/>
      <c r="AZ23" s="582"/>
      <c r="BA23" s="582"/>
      <c r="BB23" s="582"/>
      <c r="BC23" s="582"/>
      <c r="BD23" s="582"/>
      <c r="BE23" s="582"/>
      <c r="BF23" s="582"/>
      <c r="BG23" s="608" t="s">
        <v>1379</v>
      </c>
      <c r="BH23" s="608"/>
      <c r="BI23" s="608"/>
      <c r="BJ23" s="609" t="s">
        <v>693</v>
      </c>
      <c r="BK23" s="609"/>
      <c r="BL23" s="609"/>
      <c r="BM23" s="609"/>
      <c r="BN23" s="609"/>
      <c r="BO23" s="618" t="s">
        <v>455</v>
      </c>
      <c r="BP23" s="618"/>
      <c r="BQ23" s="618"/>
      <c r="BR23" s="618"/>
      <c r="BS23" s="618"/>
      <c r="BT23" s="618"/>
      <c r="BU23" s="618"/>
      <c r="BV23" s="618"/>
      <c r="BW23" s="618"/>
      <c r="BX23" s="629" t="s">
        <v>1177</v>
      </c>
      <c r="BY23" s="629"/>
      <c r="BZ23" s="629"/>
      <c r="CA23" s="629"/>
      <c r="CB23" s="629"/>
      <c r="CC23" s="629"/>
      <c r="CD23" s="629"/>
      <c r="CE23" s="629"/>
      <c r="CF23" s="629"/>
      <c r="CG23" s="629"/>
      <c r="CH23" s="689"/>
      <c r="CI23" s="689"/>
    </row>
    <row r="24" spans="2:87" ht="13.5" customHeight="1">
      <c r="B24" s="562"/>
      <c r="C24" s="657"/>
      <c r="D24" s="657"/>
      <c r="E24" s="657"/>
      <c r="F24" s="657"/>
      <c r="G24" s="657"/>
      <c r="H24" s="580"/>
      <c r="I24" s="781"/>
      <c r="J24" s="781"/>
      <c r="K24" s="781"/>
      <c r="L24" s="781"/>
      <c r="M24" s="781"/>
      <c r="N24" s="781"/>
      <c r="O24" s="781"/>
      <c r="P24" s="781"/>
      <c r="Q24" s="781"/>
      <c r="R24" s="781"/>
      <c r="S24" s="781"/>
      <c r="T24" s="781"/>
      <c r="U24" s="781"/>
      <c r="V24" s="781"/>
      <c r="W24" s="781"/>
      <c r="X24" s="781"/>
      <c r="Y24" s="781"/>
      <c r="Z24" s="781"/>
      <c r="AA24" s="781"/>
      <c r="AB24" s="781"/>
      <c r="AC24" s="781"/>
      <c r="AD24" s="781"/>
      <c r="AE24" s="781"/>
      <c r="AF24" s="781"/>
      <c r="AG24" s="781"/>
      <c r="AH24" s="781"/>
      <c r="AI24" s="781"/>
      <c r="AJ24" s="781"/>
      <c r="AK24" s="781"/>
      <c r="AL24" s="781"/>
      <c r="AM24" s="781"/>
      <c r="AN24" s="781"/>
      <c r="AO24" s="781"/>
      <c r="AP24" s="781"/>
      <c r="AQ24" s="574"/>
      <c r="AR24" s="560"/>
      <c r="AS24" s="562"/>
      <c r="AT24" s="655"/>
      <c r="AU24" s="655"/>
      <c r="AV24" s="655"/>
      <c r="AW24" s="655"/>
      <c r="AX24" s="655"/>
      <c r="AY24" s="580"/>
      <c r="AZ24" s="582"/>
      <c r="BA24" s="582"/>
      <c r="BB24" s="582"/>
      <c r="BC24" s="582"/>
      <c r="BD24" s="582"/>
      <c r="BE24" s="582"/>
      <c r="BF24" s="582"/>
      <c r="BG24" s="608"/>
      <c r="BH24" s="608"/>
      <c r="BI24" s="608"/>
      <c r="BJ24" s="610" t="s">
        <v>1461</v>
      </c>
      <c r="BK24" s="610"/>
      <c r="BL24" s="610"/>
      <c r="BM24" s="610"/>
      <c r="BN24" s="610"/>
      <c r="BO24" s="618"/>
      <c r="BP24" s="618"/>
      <c r="BQ24" s="618"/>
      <c r="BR24" s="618"/>
      <c r="BS24" s="618"/>
      <c r="BT24" s="618"/>
      <c r="BU24" s="618"/>
      <c r="BV24" s="618"/>
      <c r="BW24" s="618"/>
      <c r="BX24" s="629"/>
      <c r="BY24" s="629"/>
      <c r="BZ24" s="629"/>
      <c r="CA24" s="629"/>
      <c r="CB24" s="629"/>
      <c r="CC24" s="629"/>
      <c r="CD24" s="629"/>
      <c r="CE24" s="629"/>
      <c r="CF24" s="629"/>
      <c r="CG24" s="629"/>
      <c r="CH24" s="689"/>
      <c r="CI24" s="689"/>
    </row>
    <row r="25" spans="2:87" ht="13.5" customHeight="1">
      <c r="B25" s="561"/>
      <c r="C25" s="658" t="s">
        <v>1296</v>
      </c>
      <c r="D25" s="658"/>
      <c r="E25" s="658"/>
      <c r="F25" s="658"/>
      <c r="G25" s="658"/>
      <c r="H25" s="579"/>
      <c r="I25" s="646" t="s">
        <v>1488</v>
      </c>
      <c r="J25" s="646"/>
      <c r="K25" s="646"/>
      <c r="L25" s="646"/>
      <c r="M25" s="646"/>
      <c r="N25" s="646"/>
      <c r="O25" s="646"/>
      <c r="P25" s="646"/>
      <c r="Q25" s="646"/>
      <c r="R25" s="646"/>
      <c r="S25" s="646"/>
      <c r="T25" s="646"/>
      <c r="U25" s="646"/>
      <c r="V25" s="646"/>
      <c r="W25" s="614"/>
      <c r="X25" s="567" t="s">
        <v>1496</v>
      </c>
      <c r="Y25" s="567"/>
      <c r="Z25" s="567"/>
      <c r="AA25" s="567"/>
      <c r="AB25" s="567"/>
      <c r="AC25" s="578"/>
      <c r="AD25" s="687" t="s">
        <v>312</v>
      </c>
      <c r="AE25" s="687"/>
      <c r="AF25" s="687"/>
      <c r="AG25" s="687"/>
      <c r="AH25" s="687"/>
      <c r="AI25" s="687"/>
      <c r="AJ25" s="687"/>
      <c r="AK25" s="687"/>
      <c r="AL25" s="687"/>
      <c r="AM25" s="687"/>
      <c r="AN25" s="687"/>
      <c r="AO25" s="687"/>
      <c r="AP25" s="687"/>
      <c r="AQ25" s="696"/>
      <c r="AR25" s="560"/>
      <c r="AS25" s="560"/>
      <c r="AT25" s="560"/>
      <c r="AU25" s="560"/>
      <c r="AV25" s="560"/>
      <c r="AW25" s="560"/>
      <c r="AX25" s="560"/>
      <c r="AY25" s="560"/>
      <c r="AZ25" s="560"/>
      <c r="BA25" s="560"/>
      <c r="BB25" s="560"/>
      <c r="BC25" s="560"/>
      <c r="BD25" s="560"/>
      <c r="BE25" s="560"/>
      <c r="BF25" s="560"/>
      <c r="BG25" s="560"/>
      <c r="BH25" s="560"/>
      <c r="BI25" s="560"/>
      <c r="BJ25" s="560"/>
      <c r="BK25" s="560"/>
      <c r="BL25" s="560"/>
      <c r="BM25" s="560"/>
      <c r="BN25" s="560"/>
      <c r="BO25" s="560"/>
      <c r="BP25" s="560"/>
      <c r="BQ25" s="560"/>
      <c r="BR25" s="560"/>
      <c r="BS25" s="560"/>
      <c r="BT25" s="560"/>
      <c r="BU25" s="560"/>
      <c r="BV25" s="560"/>
      <c r="BW25" s="560"/>
      <c r="BX25" s="560"/>
      <c r="BY25" s="560"/>
      <c r="BZ25" s="560"/>
      <c r="CA25" s="560"/>
      <c r="CB25" s="560"/>
      <c r="CC25" s="560"/>
      <c r="CD25" s="560"/>
      <c r="CE25" s="560"/>
      <c r="CF25" s="560"/>
      <c r="CG25" s="560"/>
      <c r="CH25" s="689"/>
      <c r="CI25" s="689"/>
    </row>
    <row r="26" spans="2:87" ht="13.5" customHeight="1">
      <c r="B26" s="561"/>
      <c r="C26" s="658"/>
      <c r="D26" s="658"/>
      <c r="E26" s="658"/>
      <c r="F26" s="658"/>
      <c r="G26" s="658"/>
      <c r="H26" s="579"/>
      <c r="I26" s="646"/>
      <c r="J26" s="646"/>
      <c r="K26" s="646"/>
      <c r="L26" s="646"/>
      <c r="M26" s="646"/>
      <c r="N26" s="646"/>
      <c r="O26" s="646"/>
      <c r="P26" s="646"/>
      <c r="Q26" s="646"/>
      <c r="R26" s="646"/>
      <c r="S26" s="646"/>
      <c r="T26" s="646"/>
      <c r="U26" s="646"/>
      <c r="V26" s="646"/>
      <c r="W26" s="615"/>
      <c r="X26" s="567"/>
      <c r="Y26" s="567"/>
      <c r="Z26" s="567"/>
      <c r="AA26" s="567"/>
      <c r="AB26" s="567"/>
      <c r="AC26" s="579"/>
      <c r="AD26" s="687"/>
      <c r="AE26" s="687"/>
      <c r="AF26" s="687"/>
      <c r="AG26" s="687"/>
      <c r="AH26" s="687"/>
      <c r="AI26" s="687"/>
      <c r="AJ26" s="687"/>
      <c r="AK26" s="687"/>
      <c r="AL26" s="687"/>
      <c r="AM26" s="687"/>
      <c r="AN26" s="687"/>
      <c r="AO26" s="687"/>
      <c r="AP26" s="687"/>
      <c r="AQ26" s="696"/>
      <c r="AR26" s="560"/>
      <c r="AS26" s="559"/>
      <c r="AT26" s="659" t="s">
        <v>1149</v>
      </c>
      <c r="AU26" s="659"/>
      <c r="AV26" s="659"/>
      <c r="AW26" s="659"/>
      <c r="AX26" s="659"/>
      <c r="AY26" s="578"/>
      <c r="AZ26" s="590" t="s">
        <v>211</v>
      </c>
      <c r="BA26" s="599" t="s">
        <v>1226</v>
      </c>
      <c r="BB26" s="599"/>
      <c r="BC26" s="599"/>
      <c r="BD26" s="599"/>
      <c r="BE26" s="602"/>
      <c r="BF26" s="570" t="s">
        <v>580</v>
      </c>
      <c r="BG26" s="570"/>
      <c r="BH26" s="570"/>
      <c r="BI26" s="570"/>
      <c r="BJ26" s="570"/>
      <c r="BK26" s="570"/>
      <c r="BL26" s="570"/>
      <c r="BM26" s="570"/>
      <c r="BN26" s="570"/>
      <c r="BO26" s="570"/>
      <c r="BP26" s="564" t="s">
        <v>852</v>
      </c>
      <c r="BQ26" s="564"/>
      <c r="BR26" s="564"/>
      <c r="BS26" s="564"/>
      <c r="BT26" s="564"/>
      <c r="BU26" s="564"/>
      <c r="BV26" s="564"/>
      <c r="BW26" s="564"/>
      <c r="BX26" s="564"/>
      <c r="BY26" s="617" t="s">
        <v>41</v>
      </c>
      <c r="BZ26" s="617"/>
      <c r="CA26" s="617"/>
      <c r="CB26" s="617"/>
      <c r="CC26" s="617"/>
      <c r="CD26" s="617"/>
      <c r="CE26" s="617"/>
      <c r="CF26" s="617"/>
      <c r="CG26" s="617"/>
      <c r="CH26" s="689"/>
      <c r="CI26" s="689"/>
    </row>
    <row r="27" spans="2:87" ht="13.5" customHeight="1">
      <c r="B27" s="562"/>
      <c r="C27" s="658"/>
      <c r="D27" s="658"/>
      <c r="E27" s="658"/>
      <c r="F27" s="658"/>
      <c r="G27" s="658"/>
      <c r="H27" s="580"/>
      <c r="I27" s="646"/>
      <c r="J27" s="646"/>
      <c r="K27" s="646"/>
      <c r="L27" s="646"/>
      <c r="M27" s="646"/>
      <c r="N27" s="646"/>
      <c r="O27" s="646"/>
      <c r="P27" s="646"/>
      <c r="Q27" s="646"/>
      <c r="R27" s="646"/>
      <c r="S27" s="646"/>
      <c r="T27" s="646"/>
      <c r="U27" s="646"/>
      <c r="V27" s="646"/>
      <c r="W27" s="616"/>
      <c r="X27" s="567"/>
      <c r="Y27" s="567"/>
      <c r="Z27" s="567"/>
      <c r="AA27" s="567"/>
      <c r="AB27" s="567"/>
      <c r="AC27" s="580"/>
      <c r="AD27" s="687"/>
      <c r="AE27" s="687"/>
      <c r="AF27" s="687"/>
      <c r="AG27" s="687"/>
      <c r="AH27" s="687"/>
      <c r="AI27" s="687"/>
      <c r="AJ27" s="687"/>
      <c r="AK27" s="687"/>
      <c r="AL27" s="687"/>
      <c r="AM27" s="687"/>
      <c r="AN27" s="687"/>
      <c r="AO27" s="687"/>
      <c r="AP27" s="687"/>
      <c r="AQ27" s="696"/>
      <c r="AR27" s="560"/>
      <c r="AS27" s="561"/>
      <c r="AT27" s="659"/>
      <c r="AU27" s="659"/>
      <c r="AV27" s="659"/>
      <c r="AW27" s="659"/>
      <c r="AX27" s="659"/>
      <c r="AY27" s="579"/>
      <c r="AZ27" s="591"/>
      <c r="BA27" s="599"/>
      <c r="BB27" s="599"/>
      <c r="BC27" s="599"/>
      <c r="BD27" s="599"/>
      <c r="BE27" s="604"/>
      <c r="BF27" s="570"/>
      <c r="BG27" s="570"/>
      <c r="BH27" s="570"/>
      <c r="BI27" s="570"/>
      <c r="BJ27" s="570"/>
      <c r="BK27" s="570"/>
      <c r="BL27" s="570"/>
      <c r="BM27" s="570"/>
      <c r="BN27" s="570"/>
      <c r="BO27" s="570"/>
      <c r="BP27" s="564"/>
      <c r="BQ27" s="564"/>
      <c r="BR27" s="564"/>
      <c r="BS27" s="564"/>
      <c r="BT27" s="564"/>
      <c r="BU27" s="564"/>
      <c r="BV27" s="564"/>
      <c r="BW27" s="564"/>
      <c r="BX27" s="564"/>
      <c r="BY27" s="617"/>
      <c r="BZ27" s="617"/>
      <c r="CA27" s="617"/>
      <c r="CB27" s="617"/>
      <c r="CC27" s="617"/>
      <c r="CD27" s="617"/>
      <c r="CE27" s="617"/>
      <c r="CF27" s="617"/>
      <c r="CG27" s="617"/>
      <c r="CH27" s="689"/>
      <c r="CI27" s="689"/>
    </row>
    <row r="28" spans="2:87" ht="13.5" customHeight="1">
      <c r="B28" s="560"/>
      <c r="C28" s="772"/>
      <c r="D28" s="770"/>
      <c r="E28" s="770"/>
      <c r="F28" s="770"/>
      <c r="G28" s="770"/>
      <c r="H28" s="770"/>
      <c r="I28" s="574"/>
      <c r="J28" s="574"/>
      <c r="K28" s="574"/>
      <c r="L28" s="574"/>
      <c r="M28" s="574"/>
      <c r="N28" s="574"/>
      <c r="O28" s="574"/>
      <c r="P28" s="574"/>
      <c r="Q28" s="574"/>
      <c r="R28" s="574"/>
      <c r="S28" s="574"/>
      <c r="T28" s="574"/>
      <c r="U28" s="574"/>
      <c r="V28" s="574"/>
      <c r="W28" s="574"/>
      <c r="X28" s="574"/>
      <c r="Y28" s="779"/>
      <c r="Z28" s="779"/>
      <c r="AA28" s="779"/>
      <c r="AB28" s="779"/>
      <c r="AC28" s="574"/>
      <c r="AD28" s="789"/>
      <c r="AE28" s="789"/>
      <c r="AF28" s="789"/>
      <c r="AG28" s="789"/>
      <c r="AH28" s="789"/>
      <c r="AI28" s="789"/>
      <c r="AJ28" s="789"/>
      <c r="AK28" s="789"/>
      <c r="AL28" s="789"/>
      <c r="AM28" s="789"/>
      <c r="AN28" s="789"/>
      <c r="AO28" s="789"/>
      <c r="AP28" s="789"/>
      <c r="AQ28" s="789"/>
      <c r="AR28" s="560"/>
      <c r="AS28" s="561"/>
      <c r="AT28" s="659"/>
      <c r="AU28" s="659"/>
      <c r="AV28" s="659"/>
      <c r="AW28" s="659"/>
      <c r="AX28" s="659"/>
      <c r="AY28" s="579"/>
      <c r="AZ28" s="574"/>
      <c r="BA28" s="599"/>
      <c r="BB28" s="599"/>
      <c r="BC28" s="599"/>
      <c r="BD28" s="599"/>
      <c r="BE28" s="579"/>
      <c r="BF28" s="605" t="s">
        <v>1456</v>
      </c>
      <c r="BG28" s="605"/>
      <c r="BH28" s="605"/>
      <c r="BI28" s="605"/>
      <c r="BJ28" s="605"/>
      <c r="BK28" s="605"/>
      <c r="BL28" s="605"/>
      <c r="BM28" s="605"/>
      <c r="BN28" s="605"/>
      <c r="BO28" s="605"/>
      <c r="BP28" s="621" t="s">
        <v>1456</v>
      </c>
      <c r="BQ28" s="621"/>
      <c r="BR28" s="621"/>
      <c r="BS28" s="621"/>
      <c r="BT28" s="621"/>
      <c r="BU28" s="621"/>
      <c r="BV28" s="621"/>
      <c r="BW28" s="621"/>
      <c r="BX28" s="621"/>
      <c r="BY28" s="630" t="s">
        <v>1456</v>
      </c>
      <c r="BZ28" s="630"/>
      <c r="CA28" s="630"/>
      <c r="CB28" s="630"/>
      <c r="CC28" s="630"/>
      <c r="CD28" s="630"/>
      <c r="CE28" s="630"/>
      <c r="CF28" s="630"/>
      <c r="CG28" s="630"/>
      <c r="CH28" s="689"/>
      <c r="CI28" s="689"/>
    </row>
    <row r="29" spans="2:87" ht="13.5" customHeight="1">
      <c r="B29" s="559"/>
      <c r="C29" s="655" t="s">
        <v>183</v>
      </c>
      <c r="D29" s="655"/>
      <c r="E29" s="655"/>
      <c r="F29" s="655"/>
      <c r="G29" s="655"/>
      <c r="H29" s="578"/>
      <c r="I29" s="581" t="s">
        <v>607</v>
      </c>
      <c r="J29" s="581"/>
      <c r="K29" s="581"/>
      <c r="L29" s="581"/>
      <c r="M29" s="581"/>
      <c r="N29" s="581"/>
      <c r="O29" s="581"/>
      <c r="P29" s="581"/>
      <c r="Q29" s="581"/>
      <c r="R29" s="581"/>
      <c r="S29" s="581" t="s">
        <v>1460</v>
      </c>
      <c r="T29" s="581"/>
      <c r="U29" s="581"/>
      <c r="V29" s="581"/>
      <c r="W29" s="581"/>
      <c r="X29" s="581"/>
      <c r="Y29" s="581"/>
      <c r="Z29" s="581"/>
      <c r="AA29" s="581"/>
      <c r="AB29" s="581"/>
      <c r="AC29" s="581"/>
      <c r="AD29" s="581"/>
      <c r="AE29" s="581"/>
      <c r="AF29" s="581"/>
      <c r="AG29" s="581" t="s">
        <v>153</v>
      </c>
      <c r="AH29" s="581"/>
      <c r="AI29" s="581"/>
      <c r="AJ29" s="581"/>
      <c r="AK29" s="581"/>
      <c r="AL29" s="581"/>
      <c r="AM29" s="581"/>
      <c r="AN29" s="581"/>
      <c r="AO29" s="581"/>
      <c r="AP29" s="581"/>
      <c r="AQ29" s="591"/>
      <c r="AR29" s="560"/>
      <c r="AS29" s="561"/>
      <c r="AT29" s="659"/>
      <c r="AU29" s="659"/>
      <c r="AV29" s="659"/>
      <c r="AW29" s="659"/>
      <c r="AX29" s="659"/>
      <c r="AY29" s="579"/>
      <c r="AZ29" s="574"/>
      <c r="BA29" s="599"/>
      <c r="BB29" s="599"/>
      <c r="BC29" s="599"/>
      <c r="BD29" s="599"/>
      <c r="BE29" s="579"/>
      <c r="BF29" s="605"/>
      <c r="BG29" s="605"/>
      <c r="BH29" s="605"/>
      <c r="BI29" s="605"/>
      <c r="BJ29" s="605"/>
      <c r="BK29" s="605"/>
      <c r="BL29" s="605"/>
      <c r="BM29" s="605"/>
      <c r="BN29" s="605"/>
      <c r="BO29" s="605"/>
      <c r="BP29" s="621"/>
      <c r="BQ29" s="621"/>
      <c r="BR29" s="621"/>
      <c r="BS29" s="621"/>
      <c r="BT29" s="621"/>
      <c r="BU29" s="621"/>
      <c r="BV29" s="621"/>
      <c r="BW29" s="621"/>
      <c r="BX29" s="621"/>
      <c r="BY29" s="630"/>
      <c r="BZ29" s="630"/>
      <c r="CA29" s="630"/>
      <c r="CB29" s="630"/>
      <c r="CC29" s="630"/>
      <c r="CD29" s="630"/>
      <c r="CE29" s="630"/>
      <c r="CF29" s="630"/>
      <c r="CG29" s="630"/>
      <c r="CH29" s="689"/>
      <c r="CI29" s="689"/>
    </row>
    <row r="30" spans="2:87" ht="13.5" customHeight="1">
      <c r="B30" s="561"/>
      <c r="C30" s="655"/>
      <c r="D30" s="655"/>
      <c r="E30" s="655"/>
      <c r="F30" s="655"/>
      <c r="G30" s="655"/>
      <c r="H30" s="579"/>
      <c r="I30" s="581"/>
      <c r="J30" s="581"/>
      <c r="K30" s="581"/>
      <c r="L30" s="581"/>
      <c r="M30" s="581"/>
      <c r="N30" s="581"/>
      <c r="O30" s="581"/>
      <c r="P30" s="581"/>
      <c r="Q30" s="581"/>
      <c r="R30" s="581"/>
      <c r="S30" s="581"/>
      <c r="T30" s="581"/>
      <c r="U30" s="581"/>
      <c r="V30" s="581"/>
      <c r="W30" s="581"/>
      <c r="X30" s="581"/>
      <c r="Y30" s="581"/>
      <c r="Z30" s="581"/>
      <c r="AA30" s="581"/>
      <c r="AB30" s="581"/>
      <c r="AC30" s="581"/>
      <c r="AD30" s="581"/>
      <c r="AE30" s="581"/>
      <c r="AF30" s="581"/>
      <c r="AG30" s="581"/>
      <c r="AH30" s="581"/>
      <c r="AI30" s="581"/>
      <c r="AJ30" s="581"/>
      <c r="AK30" s="581"/>
      <c r="AL30" s="581"/>
      <c r="AM30" s="581"/>
      <c r="AN30" s="581"/>
      <c r="AO30" s="581"/>
      <c r="AP30" s="581"/>
      <c r="AQ30" s="591"/>
      <c r="AR30" s="560"/>
      <c r="AS30" s="561"/>
      <c r="AT30" s="659"/>
      <c r="AU30" s="659"/>
      <c r="AV30" s="659"/>
      <c r="AW30" s="659"/>
      <c r="AX30" s="659"/>
      <c r="AY30" s="579"/>
      <c r="AZ30" s="564" t="s">
        <v>1451</v>
      </c>
      <c r="BA30" s="564"/>
      <c r="BB30" s="564"/>
      <c r="BC30" s="564"/>
      <c r="BD30" s="564"/>
      <c r="BE30" s="564"/>
      <c r="BF30" s="622" t="s">
        <v>757</v>
      </c>
      <c r="BG30" s="622"/>
      <c r="BH30" s="622"/>
      <c r="BI30" s="622"/>
      <c r="BJ30" s="622"/>
      <c r="BK30" s="622"/>
      <c r="BL30" s="622"/>
      <c r="BM30" s="581" t="s">
        <v>580</v>
      </c>
      <c r="BN30" s="581"/>
      <c r="BO30" s="581"/>
      <c r="BP30" s="581"/>
      <c r="BQ30" s="581"/>
      <c r="BR30" s="581"/>
      <c r="BS30" s="581"/>
      <c r="BT30" s="581"/>
      <c r="BU30" s="581" t="s">
        <v>852</v>
      </c>
      <c r="BV30" s="581"/>
      <c r="BW30" s="581"/>
      <c r="BX30" s="581"/>
      <c r="BY30" s="581"/>
      <c r="BZ30" s="581"/>
      <c r="CA30" s="581"/>
      <c r="CB30" s="581" t="s">
        <v>41</v>
      </c>
      <c r="CC30" s="581"/>
      <c r="CD30" s="581"/>
      <c r="CE30" s="581"/>
      <c r="CF30" s="581"/>
      <c r="CG30" s="581"/>
      <c r="CH30" s="689"/>
      <c r="CI30" s="689"/>
    </row>
    <row r="31" spans="2:87" ht="13.5" customHeight="1">
      <c r="B31" s="561"/>
      <c r="C31" s="655"/>
      <c r="D31" s="655"/>
      <c r="E31" s="655"/>
      <c r="F31" s="655"/>
      <c r="G31" s="655"/>
      <c r="H31" s="579"/>
      <c r="I31" s="667" t="s">
        <v>184</v>
      </c>
      <c r="J31" s="667"/>
      <c r="K31" s="667"/>
      <c r="L31" s="667"/>
      <c r="M31" s="667"/>
      <c r="N31" s="667"/>
      <c r="O31" s="667"/>
      <c r="P31" s="608" t="s">
        <v>1379</v>
      </c>
      <c r="Q31" s="608"/>
      <c r="R31" s="608"/>
      <c r="S31" s="707" t="s">
        <v>693</v>
      </c>
      <c r="T31" s="707"/>
      <c r="U31" s="707"/>
      <c r="V31" s="707"/>
      <c r="W31" s="707"/>
      <c r="X31" s="714" t="s">
        <v>1491</v>
      </c>
      <c r="Y31" s="714"/>
      <c r="Z31" s="714"/>
      <c r="AA31" s="714"/>
      <c r="AB31" s="714"/>
      <c r="AC31" s="714"/>
      <c r="AD31" s="714"/>
      <c r="AE31" s="714"/>
      <c r="AF31" s="714"/>
      <c r="AG31" s="690" t="s">
        <v>1071</v>
      </c>
      <c r="AH31" s="690"/>
      <c r="AI31" s="690"/>
      <c r="AJ31" s="690"/>
      <c r="AK31" s="690"/>
      <c r="AL31" s="690"/>
      <c r="AM31" s="690"/>
      <c r="AN31" s="690"/>
      <c r="AO31" s="690"/>
      <c r="AP31" s="690"/>
      <c r="AQ31" s="574"/>
      <c r="AR31" s="560"/>
      <c r="AS31" s="561"/>
      <c r="AT31" s="659"/>
      <c r="AU31" s="659"/>
      <c r="AV31" s="659"/>
      <c r="AW31" s="659"/>
      <c r="AX31" s="659"/>
      <c r="AY31" s="579"/>
      <c r="AZ31" s="564"/>
      <c r="BA31" s="564"/>
      <c r="BB31" s="564"/>
      <c r="BC31" s="564"/>
      <c r="BD31" s="564"/>
      <c r="BE31" s="564"/>
      <c r="BF31" s="622"/>
      <c r="BG31" s="622"/>
      <c r="BH31" s="622"/>
      <c r="BI31" s="622"/>
      <c r="BJ31" s="622"/>
      <c r="BK31" s="622"/>
      <c r="BL31" s="622"/>
      <c r="BM31" s="581"/>
      <c r="BN31" s="581"/>
      <c r="BO31" s="581"/>
      <c r="BP31" s="581"/>
      <c r="BQ31" s="581"/>
      <c r="BR31" s="581"/>
      <c r="BS31" s="581"/>
      <c r="BT31" s="581"/>
      <c r="BU31" s="581"/>
      <c r="BV31" s="581"/>
      <c r="BW31" s="581"/>
      <c r="BX31" s="581"/>
      <c r="BY31" s="581"/>
      <c r="BZ31" s="581"/>
      <c r="CA31" s="581"/>
      <c r="CB31" s="581"/>
      <c r="CC31" s="581"/>
      <c r="CD31" s="581"/>
      <c r="CE31" s="581"/>
      <c r="CF31" s="581"/>
      <c r="CG31" s="581"/>
      <c r="CH31" s="689"/>
      <c r="CI31" s="689"/>
    </row>
    <row r="32" spans="2:87" ht="13.5" customHeight="1">
      <c r="B32" s="561"/>
      <c r="C32" s="655"/>
      <c r="D32" s="655"/>
      <c r="E32" s="655"/>
      <c r="F32" s="655"/>
      <c r="G32" s="655"/>
      <c r="H32" s="579"/>
      <c r="I32" s="667"/>
      <c r="J32" s="667"/>
      <c r="K32" s="667"/>
      <c r="L32" s="667"/>
      <c r="M32" s="667"/>
      <c r="N32" s="667"/>
      <c r="O32" s="667"/>
      <c r="P32" s="608"/>
      <c r="Q32" s="608"/>
      <c r="R32" s="608"/>
      <c r="S32" s="708" t="s">
        <v>1461</v>
      </c>
      <c r="T32" s="708"/>
      <c r="U32" s="708"/>
      <c r="V32" s="708"/>
      <c r="W32" s="708"/>
      <c r="X32" s="714"/>
      <c r="Y32" s="714"/>
      <c r="Z32" s="714"/>
      <c r="AA32" s="714"/>
      <c r="AB32" s="714"/>
      <c r="AC32" s="714"/>
      <c r="AD32" s="714"/>
      <c r="AE32" s="714"/>
      <c r="AF32" s="714"/>
      <c r="AG32" s="690"/>
      <c r="AH32" s="690"/>
      <c r="AI32" s="690"/>
      <c r="AJ32" s="690"/>
      <c r="AK32" s="690"/>
      <c r="AL32" s="690"/>
      <c r="AM32" s="690"/>
      <c r="AN32" s="690"/>
      <c r="AO32" s="690"/>
      <c r="AP32" s="690"/>
      <c r="AQ32" s="574"/>
      <c r="AR32" s="560"/>
      <c r="AS32" s="561"/>
      <c r="AT32" s="659"/>
      <c r="AU32" s="659"/>
      <c r="AV32" s="659"/>
      <c r="AW32" s="659"/>
      <c r="AX32" s="659"/>
      <c r="AY32" s="579"/>
      <c r="AZ32" s="564"/>
      <c r="BA32" s="564"/>
      <c r="BB32" s="564"/>
      <c r="BC32" s="564"/>
      <c r="BD32" s="564"/>
      <c r="BE32" s="564"/>
      <c r="BF32" s="622" t="s">
        <v>1474</v>
      </c>
      <c r="BG32" s="622"/>
      <c r="BH32" s="622"/>
      <c r="BI32" s="622"/>
      <c r="BJ32" s="622"/>
      <c r="BK32" s="622"/>
      <c r="BL32" s="622"/>
      <c r="BM32" s="709" t="s">
        <v>260</v>
      </c>
      <c r="BN32" s="709"/>
      <c r="BO32" s="709"/>
      <c r="BP32" s="709"/>
      <c r="BQ32" s="709"/>
      <c r="BR32" s="709"/>
      <c r="BS32" s="709"/>
      <c r="BT32" s="709"/>
      <c r="BU32" s="709" t="s">
        <v>260</v>
      </c>
      <c r="BV32" s="709"/>
      <c r="BW32" s="709"/>
      <c r="BX32" s="709"/>
      <c r="BY32" s="709"/>
      <c r="BZ32" s="709"/>
      <c r="CA32" s="709"/>
      <c r="CB32" s="709" t="s">
        <v>694</v>
      </c>
      <c r="CC32" s="709"/>
      <c r="CD32" s="709"/>
      <c r="CE32" s="709"/>
      <c r="CF32" s="709"/>
      <c r="CG32" s="709"/>
      <c r="CH32" s="689"/>
      <c r="CI32" s="689"/>
    </row>
    <row r="33" spans="2:87" ht="13.5" customHeight="1">
      <c r="B33" s="561"/>
      <c r="C33" s="655"/>
      <c r="D33" s="655"/>
      <c r="E33" s="655"/>
      <c r="F33" s="655"/>
      <c r="G33" s="655"/>
      <c r="H33" s="579"/>
      <c r="I33" s="582"/>
      <c r="J33" s="582"/>
      <c r="K33" s="582"/>
      <c r="L33" s="582"/>
      <c r="M33" s="582"/>
      <c r="N33" s="582"/>
      <c r="O33" s="582"/>
      <c r="P33" s="608" t="s">
        <v>1379</v>
      </c>
      <c r="Q33" s="608"/>
      <c r="R33" s="608"/>
      <c r="S33" s="707" t="s">
        <v>693</v>
      </c>
      <c r="T33" s="707"/>
      <c r="U33" s="707"/>
      <c r="V33" s="707"/>
      <c r="W33" s="707"/>
      <c r="X33" s="714" t="s">
        <v>455</v>
      </c>
      <c r="Y33" s="714"/>
      <c r="Z33" s="714"/>
      <c r="AA33" s="714"/>
      <c r="AB33" s="714"/>
      <c r="AC33" s="714"/>
      <c r="AD33" s="714"/>
      <c r="AE33" s="714"/>
      <c r="AF33" s="714"/>
      <c r="AG33" s="690" t="s">
        <v>80</v>
      </c>
      <c r="AH33" s="690"/>
      <c r="AI33" s="690"/>
      <c r="AJ33" s="690"/>
      <c r="AK33" s="690"/>
      <c r="AL33" s="690"/>
      <c r="AM33" s="690"/>
      <c r="AN33" s="690"/>
      <c r="AO33" s="690"/>
      <c r="AP33" s="690"/>
      <c r="AQ33" s="574"/>
      <c r="AR33" s="560"/>
      <c r="AS33" s="562"/>
      <c r="AT33" s="659"/>
      <c r="AU33" s="659"/>
      <c r="AV33" s="659"/>
      <c r="AW33" s="659"/>
      <c r="AX33" s="659"/>
      <c r="AY33" s="580"/>
      <c r="AZ33" s="564"/>
      <c r="BA33" s="564"/>
      <c r="BB33" s="564"/>
      <c r="BC33" s="564"/>
      <c r="BD33" s="564"/>
      <c r="BE33" s="564"/>
      <c r="BF33" s="622"/>
      <c r="BG33" s="622"/>
      <c r="BH33" s="622"/>
      <c r="BI33" s="622"/>
      <c r="BJ33" s="622"/>
      <c r="BK33" s="622"/>
      <c r="BL33" s="622"/>
      <c r="BM33" s="709"/>
      <c r="BN33" s="709"/>
      <c r="BO33" s="709"/>
      <c r="BP33" s="709"/>
      <c r="BQ33" s="709"/>
      <c r="BR33" s="709"/>
      <c r="BS33" s="709"/>
      <c r="BT33" s="709"/>
      <c r="BU33" s="709"/>
      <c r="BV33" s="709"/>
      <c r="BW33" s="709"/>
      <c r="BX33" s="709"/>
      <c r="BY33" s="709"/>
      <c r="BZ33" s="709"/>
      <c r="CA33" s="709"/>
      <c r="CB33" s="709"/>
      <c r="CC33" s="709"/>
      <c r="CD33" s="709"/>
      <c r="CE33" s="709"/>
      <c r="CF33" s="709"/>
      <c r="CG33" s="709"/>
      <c r="CH33" s="689"/>
      <c r="CI33" s="689"/>
    </row>
    <row r="34" spans="2:87" ht="13.5" customHeight="1">
      <c r="B34" s="562"/>
      <c r="C34" s="655"/>
      <c r="D34" s="655"/>
      <c r="E34" s="655"/>
      <c r="F34" s="655"/>
      <c r="G34" s="655"/>
      <c r="H34" s="580"/>
      <c r="I34" s="582"/>
      <c r="J34" s="582"/>
      <c r="K34" s="582"/>
      <c r="L34" s="582"/>
      <c r="M34" s="582"/>
      <c r="N34" s="582"/>
      <c r="O34" s="582"/>
      <c r="P34" s="608"/>
      <c r="Q34" s="608"/>
      <c r="R34" s="608"/>
      <c r="S34" s="708" t="s">
        <v>1461</v>
      </c>
      <c r="T34" s="708"/>
      <c r="U34" s="708"/>
      <c r="V34" s="708"/>
      <c r="W34" s="708"/>
      <c r="X34" s="714"/>
      <c r="Y34" s="714"/>
      <c r="Z34" s="714"/>
      <c r="AA34" s="714"/>
      <c r="AB34" s="714"/>
      <c r="AC34" s="714"/>
      <c r="AD34" s="714"/>
      <c r="AE34" s="714"/>
      <c r="AF34" s="714"/>
      <c r="AG34" s="690"/>
      <c r="AH34" s="690"/>
      <c r="AI34" s="690"/>
      <c r="AJ34" s="690"/>
      <c r="AK34" s="690"/>
      <c r="AL34" s="690"/>
      <c r="AM34" s="690"/>
      <c r="AN34" s="690"/>
      <c r="AO34" s="690"/>
      <c r="AP34" s="690"/>
      <c r="AQ34" s="574"/>
      <c r="AR34" s="560"/>
      <c r="AS34" s="634"/>
      <c r="AT34" s="634"/>
      <c r="AU34" s="634"/>
      <c r="AV34" s="634"/>
      <c r="AW34" s="634"/>
      <c r="AX34" s="634"/>
      <c r="AY34" s="634"/>
      <c r="AZ34" s="634"/>
      <c r="BA34" s="634"/>
      <c r="BB34" s="634"/>
      <c r="BC34" s="634"/>
      <c r="BD34" s="634"/>
      <c r="BE34" s="634"/>
      <c r="BF34" s="634"/>
      <c r="BG34" s="634"/>
      <c r="BH34" s="634"/>
      <c r="BI34" s="634"/>
      <c r="BJ34" s="634"/>
      <c r="BK34" s="634"/>
      <c r="BL34" s="634"/>
      <c r="BM34" s="634"/>
      <c r="BN34" s="634"/>
      <c r="BO34" s="634"/>
      <c r="BP34" s="634"/>
      <c r="BQ34" s="634"/>
      <c r="BR34" s="634"/>
      <c r="BS34" s="634"/>
      <c r="BT34" s="634"/>
      <c r="BU34" s="634"/>
      <c r="BV34" s="634"/>
      <c r="BW34" s="634"/>
      <c r="BX34" s="634"/>
      <c r="BY34" s="634"/>
      <c r="BZ34" s="634"/>
      <c r="CA34" s="634"/>
      <c r="CB34" s="634"/>
      <c r="CC34" s="634"/>
      <c r="CD34" s="634"/>
      <c r="CE34" s="634"/>
      <c r="CF34" s="634"/>
      <c r="CG34" s="634"/>
      <c r="CH34" s="689"/>
      <c r="CI34" s="689"/>
    </row>
    <row r="35" spans="2:87" ht="13.5" customHeight="1">
      <c r="B35" s="652"/>
      <c r="C35" s="656"/>
      <c r="D35" s="656"/>
      <c r="E35" s="656"/>
      <c r="F35" s="656"/>
      <c r="G35" s="656"/>
      <c r="H35" s="652"/>
      <c r="I35" s="652"/>
      <c r="J35" s="652"/>
      <c r="K35" s="652"/>
      <c r="L35" s="652"/>
      <c r="M35" s="652"/>
      <c r="N35" s="652"/>
      <c r="O35" s="652"/>
      <c r="P35" s="652"/>
      <c r="Q35" s="652"/>
      <c r="R35" s="652"/>
      <c r="S35" s="652"/>
      <c r="T35" s="652"/>
      <c r="U35" s="652"/>
      <c r="V35" s="652"/>
      <c r="W35" s="652"/>
      <c r="X35" s="652"/>
      <c r="Y35" s="652"/>
      <c r="Z35" s="652"/>
      <c r="AA35" s="652"/>
      <c r="AB35" s="652"/>
      <c r="AC35" s="652"/>
      <c r="AD35" s="652"/>
      <c r="AE35" s="652"/>
      <c r="AF35" s="652"/>
      <c r="AG35" s="652"/>
      <c r="AH35" s="652"/>
      <c r="AI35" s="652"/>
      <c r="AJ35" s="652"/>
      <c r="AK35" s="652"/>
      <c r="AL35" s="652"/>
      <c r="AM35" s="652"/>
      <c r="AN35" s="652"/>
      <c r="AO35" s="652"/>
      <c r="AP35" s="652"/>
      <c r="AQ35" s="574"/>
      <c r="AR35" s="560"/>
      <c r="AS35" s="699" t="s">
        <v>141</v>
      </c>
      <c r="AT35" s="699"/>
      <c r="AU35" s="699"/>
      <c r="AV35" s="699"/>
      <c r="AW35" s="699"/>
      <c r="AX35" s="699"/>
      <c r="AY35" s="699"/>
      <c r="AZ35" s="699"/>
      <c r="BA35" s="699"/>
      <c r="BB35" s="633" t="s">
        <v>1171</v>
      </c>
      <c r="BC35" s="633"/>
      <c r="BD35" s="633"/>
      <c r="BE35" s="633"/>
      <c r="BF35" s="633"/>
      <c r="BG35" s="633"/>
      <c r="BH35" s="633"/>
      <c r="BI35" s="633"/>
      <c r="BJ35" s="633"/>
      <c r="BK35" s="633"/>
      <c r="BL35" s="633"/>
      <c r="BM35" s="560"/>
      <c r="BN35" s="633" t="s">
        <v>1469</v>
      </c>
      <c r="BO35" s="633"/>
      <c r="BP35" s="633"/>
      <c r="BQ35" s="633"/>
      <c r="BR35" s="633"/>
      <c r="BS35" s="633"/>
      <c r="BT35" s="633"/>
      <c r="BU35" s="633"/>
      <c r="BV35" s="633"/>
      <c r="BW35" s="633" t="s">
        <v>1171</v>
      </c>
      <c r="BX35" s="633"/>
      <c r="BY35" s="633"/>
      <c r="BZ35" s="633"/>
      <c r="CA35" s="633"/>
      <c r="CB35" s="633"/>
      <c r="CC35" s="633"/>
      <c r="CD35" s="633"/>
      <c r="CE35" s="633"/>
      <c r="CF35" s="633"/>
      <c r="CG35" s="633"/>
      <c r="CH35" s="689"/>
      <c r="CI35" s="689"/>
    </row>
    <row r="36" spans="2:87" ht="13.5" customHeight="1">
      <c r="B36" s="559"/>
      <c r="C36" s="659" t="s">
        <v>1149</v>
      </c>
      <c r="D36" s="659"/>
      <c r="E36" s="659"/>
      <c r="F36" s="659"/>
      <c r="G36" s="659"/>
      <c r="H36" s="578"/>
      <c r="I36" s="590" t="s">
        <v>211</v>
      </c>
      <c r="J36" s="599" t="s">
        <v>1226</v>
      </c>
      <c r="K36" s="599"/>
      <c r="L36" s="599"/>
      <c r="M36" s="599"/>
      <c r="N36" s="602"/>
      <c r="O36" s="570" t="s">
        <v>580</v>
      </c>
      <c r="P36" s="570"/>
      <c r="Q36" s="570"/>
      <c r="R36" s="570"/>
      <c r="S36" s="570"/>
      <c r="T36" s="570"/>
      <c r="U36" s="570"/>
      <c r="V36" s="570"/>
      <c r="W36" s="570"/>
      <c r="X36" s="570"/>
      <c r="Y36" s="564" t="s">
        <v>852</v>
      </c>
      <c r="Z36" s="564"/>
      <c r="AA36" s="564"/>
      <c r="AB36" s="564"/>
      <c r="AC36" s="564"/>
      <c r="AD36" s="564"/>
      <c r="AE36" s="564"/>
      <c r="AF36" s="564"/>
      <c r="AG36" s="564"/>
      <c r="AH36" s="617" t="s">
        <v>41</v>
      </c>
      <c r="AI36" s="617"/>
      <c r="AJ36" s="617"/>
      <c r="AK36" s="617"/>
      <c r="AL36" s="617"/>
      <c r="AM36" s="617"/>
      <c r="AN36" s="617"/>
      <c r="AO36" s="617"/>
      <c r="AP36" s="617"/>
      <c r="AQ36" s="574"/>
      <c r="AR36" s="560"/>
      <c r="AS36" s="699"/>
      <c r="AT36" s="699"/>
      <c r="AU36" s="699"/>
      <c r="AV36" s="699"/>
      <c r="AW36" s="699"/>
      <c r="AX36" s="699"/>
      <c r="AY36" s="699"/>
      <c r="AZ36" s="699"/>
      <c r="BA36" s="699"/>
      <c r="BB36" s="633"/>
      <c r="BC36" s="633"/>
      <c r="BD36" s="633"/>
      <c r="BE36" s="633"/>
      <c r="BF36" s="633"/>
      <c r="BG36" s="633"/>
      <c r="BH36" s="633"/>
      <c r="BI36" s="633"/>
      <c r="BJ36" s="633"/>
      <c r="BK36" s="633"/>
      <c r="BL36" s="633"/>
      <c r="BM36" s="560"/>
      <c r="BN36" s="633"/>
      <c r="BO36" s="633"/>
      <c r="BP36" s="633"/>
      <c r="BQ36" s="633"/>
      <c r="BR36" s="633"/>
      <c r="BS36" s="633"/>
      <c r="BT36" s="633"/>
      <c r="BU36" s="633"/>
      <c r="BV36" s="633"/>
      <c r="BW36" s="633"/>
      <c r="BX36" s="633"/>
      <c r="BY36" s="633"/>
      <c r="BZ36" s="633"/>
      <c r="CA36" s="633"/>
      <c r="CB36" s="633"/>
      <c r="CC36" s="633"/>
      <c r="CD36" s="633"/>
      <c r="CE36" s="633"/>
      <c r="CF36" s="633"/>
      <c r="CG36" s="633"/>
      <c r="CH36" s="689"/>
      <c r="CI36" s="689"/>
    </row>
    <row r="37" spans="2:87" ht="13.5" customHeight="1">
      <c r="B37" s="561"/>
      <c r="C37" s="659"/>
      <c r="D37" s="659"/>
      <c r="E37" s="659"/>
      <c r="F37" s="659"/>
      <c r="G37" s="659"/>
      <c r="H37" s="579"/>
      <c r="I37" s="591"/>
      <c r="J37" s="599"/>
      <c r="K37" s="599"/>
      <c r="L37" s="599"/>
      <c r="M37" s="599"/>
      <c r="N37" s="604"/>
      <c r="O37" s="570"/>
      <c r="P37" s="570"/>
      <c r="Q37" s="570"/>
      <c r="R37" s="570"/>
      <c r="S37" s="570"/>
      <c r="T37" s="570"/>
      <c r="U37" s="570"/>
      <c r="V37" s="570"/>
      <c r="W37" s="570"/>
      <c r="X37" s="570"/>
      <c r="Y37" s="564"/>
      <c r="Z37" s="564"/>
      <c r="AA37" s="564"/>
      <c r="AB37" s="564"/>
      <c r="AC37" s="564"/>
      <c r="AD37" s="564"/>
      <c r="AE37" s="564"/>
      <c r="AF37" s="564"/>
      <c r="AG37" s="564"/>
      <c r="AH37" s="617"/>
      <c r="AI37" s="617"/>
      <c r="AJ37" s="617"/>
      <c r="AK37" s="617"/>
      <c r="AL37" s="617"/>
      <c r="AM37" s="617"/>
      <c r="AN37" s="617"/>
      <c r="AO37" s="617"/>
      <c r="AP37" s="617"/>
      <c r="AQ37" s="574"/>
      <c r="AR37" s="560"/>
      <c r="AS37" s="561"/>
      <c r="AT37" s="574"/>
      <c r="AU37" s="774" t="s">
        <v>479</v>
      </c>
      <c r="AV37" s="774"/>
      <c r="AW37" s="774"/>
      <c r="AX37" s="774"/>
      <c r="AY37" s="774"/>
      <c r="AZ37" s="774"/>
      <c r="BA37" s="774"/>
      <c r="BB37" s="633" t="s">
        <v>1479</v>
      </c>
      <c r="BC37" s="633"/>
      <c r="BD37" s="633"/>
      <c r="BE37" s="633"/>
      <c r="BF37" s="633"/>
      <c r="BG37" s="633"/>
      <c r="BH37" s="633"/>
      <c r="BI37" s="633"/>
      <c r="BJ37" s="633"/>
      <c r="BK37" s="633"/>
      <c r="BL37" s="633"/>
      <c r="BM37" s="560"/>
      <c r="BN37" s="633" t="s">
        <v>1463</v>
      </c>
      <c r="BO37" s="633"/>
      <c r="BP37" s="633"/>
      <c r="BQ37" s="633"/>
      <c r="BR37" s="633"/>
      <c r="BS37" s="633"/>
      <c r="BT37" s="633"/>
      <c r="BU37" s="633"/>
      <c r="BV37" s="633"/>
      <c r="BW37" s="633" t="s">
        <v>1171</v>
      </c>
      <c r="BX37" s="633"/>
      <c r="BY37" s="633"/>
      <c r="BZ37" s="633"/>
      <c r="CA37" s="633"/>
      <c r="CB37" s="633"/>
      <c r="CC37" s="633"/>
      <c r="CD37" s="633"/>
      <c r="CE37" s="633"/>
      <c r="CF37" s="633"/>
      <c r="CG37" s="633"/>
      <c r="CH37" s="689"/>
      <c r="CI37" s="689"/>
    </row>
    <row r="38" spans="2:87" ht="13.5" customHeight="1">
      <c r="B38" s="561"/>
      <c r="C38" s="659"/>
      <c r="D38" s="659"/>
      <c r="E38" s="659"/>
      <c r="F38" s="659"/>
      <c r="G38" s="659"/>
      <c r="H38" s="579"/>
      <c r="I38" s="574"/>
      <c r="J38" s="599"/>
      <c r="K38" s="599"/>
      <c r="L38" s="599"/>
      <c r="M38" s="599"/>
      <c r="N38" s="579"/>
      <c r="O38" s="605" t="s">
        <v>1456</v>
      </c>
      <c r="P38" s="605"/>
      <c r="Q38" s="605"/>
      <c r="R38" s="605"/>
      <c r="S38" s="605"/>
      <c r="T38" s="605"/>
      <c r="U38" s="605"/>
      <c r="V38" s="605"/>
      <c r="W38" s="605"/>
      <c r="X38" s="605"/>
      <c r="Y38" s="621" t="s">
        <v>1456</v>
      </c>
      <c r="Z38" s="621"/>
      <c r="AA38" s="621"/>
      <c r="AB38" s="621"/>
      <c r="AC38" s="621"/>
      <c r="AD38" s="621"/>
      <c r="AE38" s="621"/>
      <c r="AF38" s="621"/>
      <c r="AG38" s="621"/>
      <c r="AH38" s="630" t="s">
        <v>1456</v>
      </c>
      <c r="AI38" s="630"/>
      <c r="AJ38" s="630"/>
      <c r="AK38" s="630"/>
      <c r="AL38" s="630"/>
      <c r="AM38" s="630"/>
      <c r="AN38" s="630"/>
      <c r="AO38" s="630"/>
      <c r="AP38" s="630"/>
      <c r="AQ38" s="574"/>
      <c r="AR38" s="560"/>
      <c r="AS38" s="561"/>
      <c r="AT38" s="574"/>
      <c r="AU38" s="774"/>
      <c r="AV38" s="774"/>
      <c r="AW38" s="774"/>
      <c r="AX38" s="774"/>
      <c r="AY38" s="774"/>
      <c r="AZ38" s="774"/>
      <c r="BA38" s="774"/>
      <c r="BB38" s="633"/>
      <c r="BC38" s="633"/>
      <c r="BD38" s="633"/>
      <c r="BE38" s="633"/>
      <c r="BF38" s="633"/>
      <c r="BG38" s="633"/>
      <c r="BH38" s="633"/>
      <c r="BI38" s="633"/>
      <c r="BJ38" s="633"/>
      <c r="BK38" s="633"/>
      <c r="BL38" s="633"/>
      <c r="BM38" s="560"/>
      <c r="BN38" s="633"/>
      <c r="BO38" s="633"/>
      <c r="BP38" s="633"/>
      <c r="BQ38" s="633"/>
      <c r="BR38" s="633"/>
      <c r="BS38" s="633"/>
      <c r="BT38" s="633"/>
      <c r="BU38" s="633"/>
      <c r="BV38" s="633"/>
      <c r="BW38" s="633"/>
      <c r="BX38" s="633"/>
      <c r="BY38" s="633"/>
      <c r="BZ38" s="633"/>
      <c r="CA38" s="633"/>
      <c r="CB38" s="633"/>
      <c r="CC38" s="633"/>
      <c r="CD38" s="633"/>
      <c r="CE38" s="633"/>
      <c r="CF38" s="633"/>
      <c r="CG38" s="633"/>
      <c r="CH38" s="689"/>
      <c r="CI38" s="689"/>
    </row>
    <row r="39" spans="2:87" ht="13.5" customHeight="1">
      <c r="B39" s="561"/>
      <c r="C39" s="659"/>
      <c r="D39" s="659"/>
      <c r="E39" s="659"/>
      <c r="F39" s="659"/>
      <c r="G39" s="659"/>
      <c r="H39" s="579"/>
      <c r="I39" s="574"/>
      <c r="J39" s="599"/>
      <c r="K39" s="599"/>
      <c r="L39" s="599"/>
      <c r="M39" s="599"/>
      <c r="N39" s="579"/>
      <c r="O39" s="605"/>
      <c r="P39" s="605"/>
      <c r="Q39" s="605"/>
      <c r="R39" s="605"/>
      <c r="S39" s="605"/>
      <c r="T39" s="605"/>
      <c r="U39" s="605"/>
      <c r="V39" s="605"/>
      <c r="W39" s="605"/>
      <c r="X39" s="605"/>
      <c r="Y39" s="621"/>
      <c r="Z39" s="621"/>
      <c r="AA39" s="621"/>
      <c r="AB39" s="621"/>
      <c r="AC39" s="621"/>
      <c r="AD39" s="621"/>
      <c r="AE39" s="621"/>
      <c r="AF39" s="621"/>
      <c r="AG39" s="621"/>
      <c r="AH39" s="630"/>
      <c r="AI39" s="630"/>
      <c r="AJ39" s="630"/>
      <c r="AK39" s="630"/>
      <c r="AL39" s="630"/>
      <c r="AM39" s="630"/>
      <c r="AN39" s="630"/>
      <c r="AO39" s="630"/>
      <c r="AP39" s="630"/>
      <c r="AQ39" s="574"/>
      <c r="AR39" s="560"/>
      <c r="AS39" s="699" t="s">
        <v>331</v>
      </c>
      <c r="AT39" s="699"/>
      <c r="AU39" s="699"/>
      <c r="AV39" s="699"/>
      <c r="AW39" s="699"/>
      <c r="AX39" s="699"/>
      <c r="AY39" s="699"/>
      <c r="AZ39" s="699"/>
      <c r="BA39" s="699"/>
      <c r="BB39" s="646" t="s">
        <v>1299</v>
      </c>
      <c r="BC39" s="646"/>
      <c r="BD39" s="646"/>
      <c r="BE39" s="672" t="s">
        <v>1171</v>
      </c>
      <c r="BF39" s="672"/>
      <c r="BG39" s="672"/>
      <c r="BH39" s="672"/>
      <c r="BI39" s="672"/>
      <c r="BJ39" s="672"/>
      <c r="BK39" s="672"/>
      <c r="BL39" s="672"/>
      <c r="BM39" s="560"/>
      <c r="BN39" s="633" t="s">
        <v>1471</v>
      </c>
      <c r="BO39" s="633"/>
      <c r="BP39" s="633"/>
      <c r="BQ39" s="633"/>
      <c r="BR39" s="633"/>
      <c r="BS39" s="633"/>
      <c r="BT39" s="633"/>
      <c r="BU39" s="633"/>
      <c r="BV39" s="633"/>
      <c r="BW39" s="633" t="s">
        <v>1171</v>
      </c>
      <c r="BX39" s="633"/>
      <c r="BY39" s="633"/>
      <c r="BZ39" s="633"/>
      <c r="CA39" s="633"/>
      <c r="CB39" s="633"/>
      <c r="CC39" s="633"/>
      <c r="CD39" s="633"/>
      <c r="CE39" s="633"/>
      <c r="CF39" s="633"/>
      <c r="CG39" s="633"/>
      <c r="CH39" s="689"/>
      <c r="CI39" s="689"/>
    </row>
    <row r="40" spans="2:87" ht="13.5" customHeight="1">
      <c r="B40" s="561"/>
      <c r="C40" s="659"/>
      <c r="D40" s="659"/>
      <c r="E40" s="659"/>
      <c r="F40" s="659"/>
      <c r="G40" s="659"/>
      <c r="H40" s="579"/>
      <c r="I40" s="564" t="s">
        <v>1451</v>
      </c>
      <c r="J40" s="564"/>
      <c r="K40" s="564"/>
      <c r="L40" s="564"/>
      <c r="M40" s="564"/>
      <c r="N40" s="564"/>
      <c r="O40" s="622" t="s">
        <v>757</v>
      </c>
      <c r="P40" s="622"/>
      <c r="Q40" s="622"/>
      <c r="R40" s="622"/>
      <c r="S40" s="622"/>
      <c r="T40" s="622"/>
      <c r="U40" s="622"/>
      <c r="V40" s="581" t="s">
        <v>580</v>
      </c>
      <c r="W40" s="581"/>
      <c r="X40" s="581"/>
      <c r="Y40" s="581"/>
      <c r="Z40" s="581"/>
      <c r="AA40" s="581"/>
      <c r="AB40" s="581"/>
      <c r="AC40" s="581"/>
      <c r="AD40" s="581" t="s">
        <v>852</v>
      </c>
      <c r="AE40" s="581"/>
      <c r="AF40" s="581"/>
      <c r="AG40" s="581"/>
      <c r="AH40" s="581"/>
      <c r="AI40" s="581"/>
      <c r="AJ40" s="581"/>
      <c r="AK40" s="581" t="s">
        <v>41</v>
      </c>
      <c r="AL40" s="581"/>
      <c r="AM40" s="581"/>
      <c r="AN40" s="581"/>
      <c r="AO40" s="581"/>
      <c r="AP40" s="581"/>
      <c r="AQ40" s="574"/>
      <c r="AR40" s="560"/>
      <c r="AS40" s="699"/>
      <c r="AT40" s="699"/>
      <c r="AU40" s="699"/>
      <c r="AV40" s="699"/>
      <c r="AW40" s="699"/>
      <c r="AX40" s="699"/>
      <c r="AY40" s="699"/>
      <c r="AZ40" s="699"/>
      <c r="BA40" s="699"/>
      <c r="BB40" s="646"/>
      <c r="BC40" s="646"/>
      <c r="BD40" s="646"/>
      <c r="BE40" s="672"/>
      <c r="BF40" s="672"/>
      <c r="BG40" s="672"/>
      <c r="BH40" s="672"/>
      <c r="BI40" s="672"/>
      <c r="BJ40" s="672"/>
      <c r="BK40" s="672"/>
      <c r="BL40" s="672"/>
      <c r="BM40" s="560"/>
      <c r="BN40" s="633"/>
      <c r="BO40" s="633"/>
      <c r="BP40" s="633"/>
      <c r="BQ40" s="633"/>
      <c r="BR40" s="633"/>
      <c r="BS40" s="633"/>
      <c r="BT40" s="633"/>
      <c r="BU40" s="633"/>
      <c r="BV40" s="633"/>
      <c r="BW40" s="633"/>
      <c r="BX40" s="633"/>
      <c r="BY40" s="633"/>
      <c r="BZ40" s="633"/>
      <c r="CA40" s="633"/>
      <c r="CB40" s="633"/>
      <c r="CC40" s="633"/>
      <c r="CD40" s="633"/>
      <c r="CE40" s="633"/>
      <c r="CF40" s="633"/>
      <c r="CG40" s="633"/>
      <c r="CH40" s="689"/>
      <c r="CI40" s="689"/>
    </row>
    <row r="41" spans="2:87" ht="13.5" customHeight="1">
      <c r="B41" s="561"/>
      <c r="C41" s="659"/>
      <c r="D41" s="659"/>
      <c r="E41" s="659"/>
      <c r="F41" s="659"/>
      <c r="G41" s="659"/>
      <c r="H41" s="579"/>
      <c r="I41" s="564"/>
      <c r="J41" s="564"/>
      <c r="K41" s="564"/>
      <c r="L41" s="564"/>
      <c r="M41" s="564"/>
      <c r="N41" s="564"/>
      <c r="O41" s="622"/>
      <c r="P41" s="622"/>
      <c r="Q41" s="622"/>
      <c r="R41" s="622"/>
      <c r="S41" s="622"/>
      <c r="T41" s="622"/>
      <c r="U41" s="622"/>
      <c r="V41" s="581"/>
      <c r="W41" s="581"/>
      <c r="X41" s="581"/>
      <c r="Y41" s="581"/>
      <c r="Z41" s="581"/>
      <c r="AA41" s="581"/>
      <c r="AB41" s="581"/>
      <c r="AC41" s="581"/>
      <c r="AD41" s="581"/>
      <c r="AE41" s="581"/>
      <c r="AF41" s="581"/>
      <c r="AG41" s="581"/>
      <c r="AH41" s="581"/>
      <c r="AI41" s="581"/>
      <c r="AJ41" s="581"/>
      <c r="AK41" s="581"/>
      <c r="AL41" s="581"/>
      <c r="AM41" s="581"/>
      <c r="AN41" s="581"/>
      <c r="AO41" s="581"/>
      <c r="AP41" s="581"/>
      <c r="AQ41" s="574"/>
      <c r="AR41" s="560"/>
      <c r="AS41" s="561"/>
      <c r="AT41" s="574"/>
      <c r="AU41" s="702" t="s">
        <v>1449</v>
      </c>
      <c r="AV41" s="702"/>
      <c r="AW41" s="702"/>
      <c r="AX41" s="702"/>
      <c r="AY41" s="702"/>
      <c r="AZ41" s="702"/>
      <c r="BA41" s="702"/>
      <c r="BB41" s="581" t="s">
        <v>698</v>
      </c>
      <c r="BC41" s="581"/>
      <c r="BD41" s="581"/>
      <c r="BE41" s="581"/>
      <c r="BF41" s="581"/>
      <c r="BG41" s="581"/>
      <c r="BH41" s="581"/>
      <c r="BI41" s="581"/>
      <c r="BJ41" s="581"/>
      <c r="BK41" s="581"/>
      <c r="BL41" s="581"/>
      <c r="BM41" s="560"/>
      <c r="BN41" s="699" t="s">
        <v>1282</v>
      </c>
      <c r="BO41" s="699"/>
      <c r="BP41" s="699"/>
      <c r="BQ41" s="699"/>
      <c r="BR41" s="699"/>
      <c r="BS41" s="699"/>
      <c r="BT41" s="699"/>
      <c r="BU41" s="699"/>
      <c r="BV41" s="699"/>
      <c r="BW41" s="645"/>
      <c r="BX41" s="645"/>
      <c r="BY41" s="645"/>
      <c r="BZ41" s="645"/>
      <c r="CA41" s="645"/>
      <c r="CB41" s="645"/>
      <c r="CC41" s="645"/>
      <c r="CD41" s="645"/>
      <c r="CE41" s="645"/>
      <c r="CF41" s="645"/>
      <c r="CG41" s="645"/>
      <c r="CH41" s="689"/>
      <c r="CI41" s="689"/>
    </row>
    <row r="42" spans="2:87" ht="13.5" customHeight="1">
      <c r="B42" s="561"/>
      <c r="C42" s="659"/>
      <c r="D42" s="659"/>
      <c r="E42" s="659"/>
      <c r="F42" s="659"/>
      <c r="G42" s="659"/>
      <c r="H42" s="579"/>
      <c r="I42" s="564"/>
      <c r="J42" s="564"/>
      <c r="K42" s="564"/>
      <c r="L42" s="564"/>
      <c r="M42" s="564"/>
      <c r="N42" s="564"/>
      <c r="O42" s="706" t="s">
        <v>1489</v>
      </c>
      <c r="P42" s="706"/>
      <c r="Q42" s="706"/>
      <c r="R42" s="706"/>
      <c r="S42" s="706"/>
      <c r="T42" s="706"/>
      <c r="U42" s="706"/>
      <c r="V42" s="709" t="s">
        <v>786</v>
      </c>
      <c r="W42" s="709"/>
      <c r="X42" s="709"/>
      <c r="Y42" s="709"/>
      <c r="Z42" s="709"/>
      <c r="AA42" s="709"/>
      <c r="AB42" s="709"/>
      <c r="AC42" s="709"/>
      <c r="AD42" s="709" t="s">
        <v>786</v>
      </c>
      <c r="AE42" s="709"/>
      <c r="AF42" s="709"/>
      <c r="AG42" s="709"/>
      <c r="AH42" s="709"/>
      <c r="AI42" s="709"/>
      <c r="AJ42" s="709"/>
      <c r="AK42" s="709" t="s">
        <v>1493</v>
      </c>
      <c r="AL42" s="709"/>
      <c r="AM42" s="709"/>
      <c r="AN42" s="709"/>
      <c r="AO42" s="709"/>
      <c r="AP42" s="709"/>
      <c r="AQ42" s="574"/>
      <c r="AR42" s="560"/>
      <c r="AS42" s="562"/>
      <c r="AT42" s="575"/>
      <c r="AU42" s="702"/>
      <c r="AV42" s="702"/>
      <c r="AW42" s="702"/>
      <c r="AX42" s="702"/>
      <c r="AY42" s="702"/>
      <c r="AZ42" s="702"/>
      <c r="BA42" s="702"/>
      <c r="BB42" s="581"/>
      <c r="BC42" s="581"/>
      <c r="BD42" s="581"/>
      <c r="BE42" s="581"/>
      <c r="BF42" s="581"/>
      <c r="BG42" s="581"/>
      <c r="BH42" s="581"/>
      <c r="BI42" s="581"/>
      <c r="BJ42" s="581"/>
      <c r="BK42" s="581"/>
      <c r="BL42" s="581"/>
      <c r="BM42" s="560"/>
      <c r="BN42" s="699"/>
      <c r="BO42" s="699"/>
      <c r="BP42" s="699"/>
      <c r="BQ42" s="699"/>
      <c r="BR42" s="699"/>
      <c r="BS42" s="699"/>
      <c r="BT42" s="699"/>
      <c r="BU42" s="699"/>
      <c r="BV42" s="699"/>
      <c r="BW42" s="645"/>
      <c r="BX42" s="645"/>
      <c r="BY42" s="645"/>
      <c r="BZ42" s="645"/>
      <c r="CA42" s="645"/>
      <c r="CB42" s="645"/>
      <c r="CC42" s="645"/>
      <c r="CD42" s="645"/>
      <c r="CE42" s="645"/>
      <c r="CF42" s="645"/>
      <c r="CG42" s="645"/>
      <c r="CH42" s="689"/>
      <c r="CI42" s="689"/>
    </row>
    <row r="43" spans="2:87" ht="13.5" customHeight="1">
      <c r="B43" s="562"/>
      <c r="C43" s="659"/>
      <c r="D43" s="659"/>
      <c r="E43" s="659"/>
      <c r="F43" s="659"/>
      <c r="G43" s="659"/>
      <c r="H43" s="580"/>
      <c r="I43" s="564"/>
      <c r="J43" s="564"/>
      <c r="K43" s="564"/>
      <c r="L43" s="564"/>
      <c r="M43" s="564"/>
      <c r="N43" s="564"/>
      <c r="O43" s="706"/>
      <c r="P43" s="706"/>
      <c r="Q43" s="706"/>
      <c r="R43" s="706"/>
      <c r="S43" s="706"/>
      <c r="T43" s="706"/>
      <c r="U43" s="706"/>
      <c r="V43" s="709"/>
      <c r="W43" s="709"/>
      <c r="X43" s="709"/>
      <c r="Y43" s="709"/>
      <c r="Z43" s="709"/>
      <c r="AA43" s="709"/>
      <c r="AB43" s="709"/>
      <c r="AC43" s="709"/>
      <c r="AD43" s="709"/>
      <c r="AE43" s="709"/>
      <c r="AF43" s="709"/>
      <c r="AG43" s="709"/>
      <c r="AH43" s="709"/>
      <c r="AI43" s="709"/>
      <c r="AJ43" s="709"/>
      <c r="AK43" s="709"/>
      <c r="AL43" s="709"/>
      <c r="AM43" s="709"/>
      <c r="AN43" s="709"/>
      <c r="AO43" s="709"/>
      <c r="AP43" s="709"/>
      <c r="AQ43" s="574"/>
      <c r="AR43" s="560"/>
      <c r="AS43" s="560"/>
      <c r="AT43" s="560"/>
      <c r="AU43" s="560"/>
      <c r="AV43" s="560"/>
      <c r="AW43" s="560"/>
      <c r="AX43" s="560"/>
      <c r="AY43" s="560"/>
      <c r="AZ43" s="560"/>
      <c r="BA43" s="560"/>
      <c r="BB43" s="560"/>
      <c r="BC43" s="560"/>
      <c r="BD43" s="560"/>
      <c r="BE43" s="560"/>
      <c r="BF43" s="560"/>
      <c r="BG43" s="560"/>
      <c r="BH43" s="560"/>
      <c r="BI43" s="560"/>
      <c r="BJ43" s="560"/>
      <c r="BK43" s="560"/>
      <c r="BL43" s="560"/>
      <c r="BM43" s="560"/>
      <c r="BN43" s="561"/>
      <c r="BO43" s="574"/>
      <c r="BP43" s="699" t="s">
        <v>1449</v>
      </c>
      <c r="BQ43" s="699"/>
      <c r="BR43" s="699"/>
      <c r="BS43" s="699"/>
      <c r="BT43" s="699"/>
      <c r="BU43" s="699"/>
      <c r="BV43" s="699"/>
      <c r="BW43" s="645"/>
      <c r="BX43" s="645"/>
      <c r="BY43" s="645"/>
      <c r="BZ43" s="645"/>
      <c r="CA43" s="645"/>
      <c r="CB43" s="645"/>
      <c r="CC43" s="645"/>
      <c r="CD43" s="645"/>
      <c r="CE43" s="645"/>
      <c r="CF43" s="645"/>
      <c r="CG43" s="645"/>
      <c r="CH43" s="689"/>
      <c r="CI43" s="689"/>
    </row>
    <row r="44" spans="2:87" ht="13.5" customHeight="1">
      <c r="B44" s="574"/>
      <c r="C44" s="661"/>
      <c r="D44" s="661"/>
      <c r="E44" s="661"/>
      <c r="F44" s="661"/>
      <c r="G44" s="661"/>
      <c r="H44" s="574"/>
      <c r="I44" s="574"/>
      <c r="J44" s="574"/>
      <c r="K44" s="574"/>
      <c r="L44" s="574"/>
      <c r="M44" s="574"/>
      <c r="N44" s="574"/>
      <c r="O44" s="574"/>
      <c r="P44" s="574"/>
      <c r="Q44" s="574"/>
      <c r="R44" s="574"/>
      <c r="S44" s="574"/>
      <c r="T44" s="574"/>
      <c r="U44" s="574"/>
      <c r="V44" s="574"/>
      <c r="W44" s="574"/>
      <c r="X44" s="574"/>
      <c r="Y44" s="574"/>
      <c r="Z44" s="574"/>
      <c r="AA44" s="574"/>
      <c r="AB44" s="574"/>
      <c r="AC44" s="574"/>
      <c r="AD44" s="574"/>
      <c r="AE44" s="574"/>
      <c r="AF44" s="574"/>
      <c r="AG44" s="574"/>
      <c r="AH44" s="574"/>
      <c r="AI44" s="574"/>
      <c r="AJ44" s="574"/>
      <c r="AK44" s="574"/>
      <c r="AL44" s="574"/>
      <c r="AM44" s="574"/>
      <c r="AN44" s="574"/>
      <c r="AO44" s="574"/>
      <c r="AP44" s="574"/>
      <c r="AQ44" s="574"/>
      <c r="AR44" s="560"/>
      <c r="AS44" s="560"/>
      <c r="AT44" s="560"/>
      <c r="AU44" s="560"/>
      <c r="AV44" s="560"/>
      <c r="AW44" s="560"/>
      <c r="AX44" s="560"/>
      <c r="AY44" s="560"/>
      <c r="AZ44" s="560"/>
      <c r="BA44" s="560"/>
      <c r="BB44" s="560"/>
      <c r="BC44" s="560"/>
      <c r="BD44" s="560"/>
      <c r="BE44" s="560"/>
      <c r="BF44" s="560"/>
      <c r="BG44" s="560"/>
      <c r="BH44" s="560"/>
      <c r="BI44" s="560"/>
      <c r="BJ44" s="560"/>
      <c r="BK44" s="560"/>
      <c r="BL44" s="560"/>
      <c r="BM44" s="560"/>
      <c r="BN44" s="561"/>
      <c r="BO44" s="574"/>
      <c r="BP44" s="699"/>
      <c r="BQ44" s="699"/>
      <c r="BR44" s="699"/>
      <c r="BS44" s="699"/>
      <c r="BT44" s="699"/>
      <c r="BU44" s="699"/>
      <c r="BV44" s="699"/>
      <c r="BW44" s="645"/>
      <c r="BX44" s="645"/>
      <c r="BY44" s="645"/>
      <c r="BZ44" s="645"/>
      <c r="CA44" s="645"/>
      <c r="CB44" s="645"/>
      <c r="CC44" s="645"/>
      <c r="CD44" s="645"/>
      <c r="CE44" s="645"/>
      <c r="CF44" s="645"/>
      <c r="CG44" s="645"/>
      <c r="CH44" s="689"/>
      <c r="CI44" s="689"/>
    </row>
    <row r="45" spans="2:87" ht="13.5" customHeight="1">
      <c r="B45" s="768" t="s">
        <v>1227</v>
      </c>
      <c r="C45" s="768"/>
      <c r="D45" s="768"/>
      <c r="E45" s="768"/>
      <c r="F45" s="768"/>
      <c r="G45" s="768"/>
      <c r="H45" s="768"/>
      <c r="I45" s="768"/>
      <c r="J45" s="768"/>
      <c r="K45" s="633" t="s">
        <v>1171</v>
      </c>
      <c r="L45" s="633"/>
      <c r="M45" s="633"/>
      <c r="N45" s="633"/>
      <c r="O45" s="633"/>
      <c r="P45" s="633"/>
      <c r="Q45" s="633"/>
      <c r="R45" s="633"/>
      <c r="S45" s="633"/>
      <c r="T45" s="633"/>
      <c r="U45" s="633"/>
      <c r="V45" s="560"/>
      <c r="W45" s="782" t="s">
        <v>1469</v>
      </c>
      <c r="X45" s="782"/>
      <c r="Y45" s="782"/>
      <c r="Z45" s="782"/>
      <c r="AA45" s="782"/>
      <c r="AB45" s="782"/>
      <c r="AC45" s="782"/>
      <c r="AD45" s="782"/>
      <c r="AE45" s="782"/>
      <c r="AF45" s="633" t="s">
        <v>1171</v>
      </c>
      <c r="AG45" s="633"/>
      <c r="AH45" s="633"/>
      <c r="AI45" s="633"/>
      <c r="AJ45" s="633"/>
      <c r="AK45" s="633"/>
      <c r="AL45" s="633"/>
      <c r="AM45" s="633"/>
      <c r="AN45" s="633"/>
      <c r="AO45" s="633"/>
      <c r="AP45" s="633"/>
      <c r="AQ45" s="697"/>
      <c r="AR45" s="560"/>
      <c r="AS45" s="560"/>
      <c r="AT45" s="560"/>
      <c r="AU45" s="560"/>
      <c r="AV45" s="560"/>
      <c r="AW45" s="560"/>
      <c r="AX45" s="560"/>
      <c r="AY45" s="560"/>
      <c r="AZ45" s="560"/>
      <c r="BA45" s="560"/>
      <c r="BB45" s="560"/>
      <c r="BC45" s="560"/>
      <c r="BD45" s="560"/>
      <c r="BE45" s="560"/>
      <c r="BF45" s="560"/>
      <c r="BG45" s="560"/>
      <c r="BH45" s="560"/>
      <c r="BI45" s="560"/>
      <c r="BJ45" s="560"/>
      <c r="BK45" s="560"/>
      <c r="BL45" s="560"/>
      <c r="BM45" s="560"/>
      <c r="BN45" s="561"/>
      <c r="BO45" s="574"/>
      <c r="BP45" s="702" t="s">
        <v>1284</v>
      </c>
      <c r="BQ45" s="702"/>
      <c r="BR45" s="702"/>
      <c r="BS45" s="702"/>
      <c r="BT45" s="702"/>
      <c r="BU45" s="702"/>
      <c r="BV45" s="702"/>
      <c r="BW45" s="647"/>
      <c r="BX45" s="647"/>
      <c r="BY45" s="647"/>
      <c r="BZ45" s="647"/>
      <c r="CA45" s="647"/>
      <c r="CB45" s="647"/>
      <c r="CC45" s="647"/>
      <c r="CD45" s="647"/>
      <c r="CE45" s="647"/>
      <c r="CF45" s="647"/>
      <c r="CG45" s="647"/>
      <c r="CH45" s="689"/>
      <c r="CI45" s="689"/>
    </row>
    <row r="46" spans="2:87" ht="13.5" customHeight="1">
      <c r="B46" s="768"/>
      <c r="C46" s="768"/>
      <c r="D46" s="768"/>
      <c r="E46" s="768"/>
      <c r="F46" s="768"/>
      <c r="G46" s="768"/>
      <c r="H46" s="768"/>
      <c r="I46" s="768"/>
      <c r="J46" s="768"/>
      <c r="K46" s="633"/>
      <c r="L46" s="633"/>
      <c r="M46" s="633"/>
      <c r="N46" s="633"/>
      <c r="O46" s="633"/>
      <c r="P46" s="633"/>
      <c r="Q46" s="633"/>
      <c r="R46" s="633"/>
      <c r="S46" s="633"/>
      <c r="T46" s="633"/>
      <c r="U46" s="633"/>
      <c r="V46" s="560"/>
      <c r="W46" s="782"/>
      <c r="X46" s="782"/>
      <c r="Y46" s="782"/>
      <c r="Z46" s="782"/>
      <c r="AA46" s="782"/>
      <c r="AB46" s="782"/>
      <c r="AC46" s="782"/>
      <c r="AD46" s="782"/>
      <c r="AE46" s="782"/>
      <c r="AF46" s="633"/>
      <c r="AG46" s="633"/>
      <c r="AH46" s="633"/>
      <c r="AI46" s="633"/>
      <c r="AJ46" s="633"/>
      <c r="AK46" s="633"/>
      <c r="AL46" s="633"/>
      <c r="AM46" s="633"/>
      <c r="AN46" s="633"/>
      <c r="AO46" s="633"/>
      <c r="AP46" s="633"/>
      <c r="AQ46" s="697"/>
      <c r="AR46" s="560"/>
      <c r="AS46" s="560"/>
      <c r="AT46" s="560"/>
      <c r="AU46" s="560"/>
      <c r="AV46" s="560"/>
      <c r="AW46" s="560"/>
      <c r="AX46" s="560"/>
      <c r="AY46" s="560"/>
      <c r="AZ46" s="560"/>
      <c r="BA46" s="560"/>
      <c r="BB46" s="560"/>
      <c r="BC46" s="560"/>
      <c r="BD46" s="560"/>
      <c r="BE46" s="560"/>
      <c r="BF46" s="560"/>
      <c r="BG46" s="560"/>
      <c r="BH46" s="560"/>
      <c r="BI46" s="560"/>
      <c r="BJ46" s="560"/>
      <c r="BK46" s="560"/>
      <c r="BL46" s="560"/>
      <c r="BM46" s="560"/>
      <c r="BN46" s="562"/>
      <c r="BO46" s="575"/>
      <c r="BP46" s="702"/>
      <c r="BQ46" s="702"/>
      <c r="BR46" s="702"/>
      <c r="BS46" s="702"/>
      <c r="BT46" s="702"/>
      <c r="BU46" s="702"/>
      <c r="BV46" s="702"/>
      <c r="BW46" s="647"/>
      <c r="BX46" s="647"/>
      <c r="BY46" s="647"/>
      <c r="BZ46" s="647"/>
      <c r="CA46" s="647"/>
      <c r="CB46" s="647"/>
      <c r="CC46" s="647"/>
      <c r="CD46" s="647"/>
      <c r="CE46" s="647"/>
      <c r="CF46" s="647"/>
      <c r="CG46" s="647"/>
      <c r="CH46" s="689"/>
      <c r="CI46" s="689"/>
    </row>
    <row r="47" spans="2:87" ht="13.5" customHeight="1">
      <c r="B47" s="561"/>
      <c r="C47" s="574"/>
      <c r="D47" s="774" t="s">
        <v>479</v>
      </c>
      <c r="E47" s="774"/>
      <c r="F47" s="774"/>
      <c r="G47" s="774"/>
      <c r="H47" s="774"/>
      <c r="I47" s="774"/>
      <c r="J47" s="774"/>
      <c r="K47" s="633" t="s">
        <v>1479</v>
      </c>
      <c r="L47" s="633"/>
      <c r="M47" s="633"/>
      <c r="N47" s="633"/>
      <c r="O47" s="633"/>
      <c r="P47" s="633"/>
      <c r="Q47" s="633"/>
      <c r="R47" s="633"/>
      <c r="S47" s="633"/>
      <c r="T47" s="633"/>
      <c r="U47" s="633"/>
      <c r="V47" s="560"/>
      <c r="W47" s="782" t="s">
        <v>1463</v>
      </c>
      <c r="X47" s="782"/>
      <c r="Y47" s="782"/>
      <c r="Z47" s="782"/>
      <c r="AA47" s="782"/>
      <c r="AB47" s="782"/>
      <c r="AC47" s="782"/>
      <c r="AD47" s="782"/>
      <c r="AE47" s="782"/>
      <c r="AF47" s="633" t="s">
        <v>1171</v>
      </c>
      <c r="AG47" s="633"/>
      <c r="AH47" s="633"/>
      <c r="AI47" s="633"/>
      <c r="AJ47" s="633"/>
      <c r="AK47" s="633"/>
      <c r="AL47" s="633"/>
      <c r="AM47" s="633"/>
      <c r="AN47" s="633"/>
      <c r="AO47" s="633"/>
      <c r="AP47" s="633"/>
      <c r="AQ47" s="697"/>
      <c r="AR47" s="560"/>
      <c r="AS47" s="560"/>
      <c r="AT47" s="560"/>
      <c r="AU47" s="560"/>
      <c r="AV47" s="560"/>
      <c r="AW47" s="560"/>
      <c r="AX47" s="560"/>
      <c r="AY47" s="560"/>
      <c r="AZ47" s="560"/>
      <c r="BA47" s="560"/>
      <c r="BB47" s="560"/>
      <c r="BC47" s="560"/>
      <c r="BD47" s="560"/>
      <c r="BE47" s="560"/>
      <c r="BF47" s="560"/>
      <c r="BG47" s="560"/>
      <c r="BH47" s="560"/>
      <c r="BI47" s="560"/>
      <c r="BJ47" s="560"/>
      <c r="BK47" s="560"/>
      <c r="BL47" s="560"/>
      <c r="BM47" s="560"/>
      <c r="BN47" s="560"/>
      <c r="BO47" s="560"/>
      <c r="BP47" s="560"/>
      <c r="BQ47" s="560"/>
      <c r="BR47" s="560"/>
      <c r="BS47" s="560"/>
      <c r="BT47" s="560"/>
      <c r="BU47" s="560"/>
      <c r="BV47" s="560"/>
      <c r="BW47" s="560"/>
      <c r="BX47" s="560"/>
      <c r="BY47" s="560"/>
      <c r="BZ47" s="560"/>
      <c r="CA47" s="560"/>
      <c r="CB47" s="560"/>
      <c r="CC47" s="560"/>
      <c r="CD47" s="560"/>
      <c r="CE47" s="560"/>
      <c r="CF47" s="560"/>
      <c r="CG47" s="560"/>
      <c r="CH47" s="689"/>
      <c r="CI47" s="689"/>
    </row>
    <row r="48" spans="2:87" ht="13.5" customHeight="1">
      <c r="B48" s="561"/>
      <c r="C48" s="574"/>
      <c r="D48" s="774"/>
      <c r="E48" s="774"/>
      <c r="F48" s="774"/>
      <c r="G48" s="774"/>
      <c r="H48" s="774"/>
      <c r="I48" s="774"/>
      <c r="J48" s="774"/>
      <c r="K48" s="633"/>
      <c r="L48" s="633"/>
      <c r="M48" s="633"/>
      <c r="N48" s="633"/>
      <c r="O48" s="633"/>
      <c r="P48" s="633"/>
      <c r="Q48" s="633"/>
      <c r="R48" s="633"/>
      <c r="S48" s="633"/>
      <c r="T48" s="633"/>
      <c r="U48" s="633"/>
      <c r="V48" s="560"/>
      <c r="W48" s="782"/>
      <c r="X48" s="782"/>
      <c r="Y48" s="782"/>
      <c r="Z48" s="782"/>
      <c r="AA48" s="782"/>
      <c r="AB48" s="782"/>
      <c r="AC48" s="782"/>
      <c r="AD48" s="782"/>
      <c r="AE48" s="782"/>
      <c r="AF48" s="633"/>
      <c r="AG48" s="633"/>
      <c r="AH48" s="633"/>
      <c r="AI48" s="633"/>
      <c r="AJ48" s="633"/>
      <c r="AK48" s="633"/>
      <c r="AL48" s="633"/>
      <c r="AM48" s="633"/>
      <c r="AN48" s="633"/>
      <c r="AO48" s="633"/>
      <c r="AP48" s="633"/>
      <c r="AQ48" s="697"/>
      <c r="AR48" s="560"/>
      <c r="AS48" s="654" t="s">
        <v>1442</v>
      </c>
      <c r="AT48" s="654"/>
      <c r="AU48" s="654"/>
      <c r="AV48" s="654"/>
      <c r="AW48" s="654"/>
      <c r="AX48" s="654"/>
      <c r="AY48" s="654"/>
      <c r="AZ48" s="654"/>
      <c r="BA48" s="654"/>
      <c r="BB48" s="654"/>
      <c r="BC48" s="654"/>
      <c r="BD48" s="654"/>
      <c r="BE48" s="654"/>
      <c r="BF48" s="654"/>
      <c r="BG48" s="564" t="s">
        <v>1459</v>
      </c>
      <c r="BH48" s="564"/>
      <c r="BI48" s="564"/>
      <c r="BJ48" s="564"/>
      <c r="BK48" s="564"/>
      <c r="BL48" s="564"/>
      <c r="BM48" s="564"/>
      <c r="BN48" s="654" t="s">
        <v>1133</v>
      </c>
      <c r="BO48" s="654"/>
      <c r="BP48" s="654"/>
      <c r="BQ48" s="654"/>
      <c r="BR48" s="654"/>
      <c r="BS48" s="654"/>
      <c r="BT48" s="654"/>
      <c r="BU48" s="654"/>
      <c r="BV48" s="654"/>
      <c r="BW48" s="654"/>
      <c r="BX48" s="654"/>
      <c r="BY48" s="654"/>
      <c r="BZ48" s="654"/>
      <c r="CA48" s="654"/>
      <c r="CB48" s="564" t="s">
        <v>1459</v>
      </c>
      <c r="CC48" s="564"/>
      <c r="CD48" s="564"/>
      <c r="CE48" s="564"/>
      <c r="CF48" s="564"/>
      <c r="CG48" s="564"/>
      <c r="CH48" s="689"/>
      <c r="CI48" s="689"/>
    </row>
    <row r="49" spans="2:87" ht="13.5" customHeight="1">
      <c r="B49" s="768" t="s">
        <v>141</v>
      </c>
      <c r="C49" s="768"/>
      <c r="D49" s="768"/>
      <c r="E49" s="768"/>
      <c r="F49" s="768"/>
      <c r="G49" s="768"/>
      <c r="H49" s="768"/>
      <c r="I49" s="768"/>
      <c r="J49" s="768"/>
      <c r="K49" s="633" t="s">
        <v>1171</v>
      </c>
      <c r="L49" s="633"/>
      <c r="M49" s="633"/>
      <c r="N49" s="633"/>
      <c r="O49" s="633"/>
      <c r="P49" s="633"/>
      <c r="Q49" s="633"/>
      <c r="R49" s="633"/>
      <c r="S49" s="633"/>
      <c r="T49" s="633"/>
      <c r="U49" s="633"/>
      <c r="V49" s="560"/>
      <c r="W49" s="782" t="s">
        <v>1471</v>
      </c>
      <c r="X49" s="782"/>
      <c r="Y49" s="782"/>
      <c r="Z49" s="782"/>
      <c r="AA49" s="782"/>
      <c r="AB49" s="782"/>
      <c r="AC49" s="782"/>
      <c r="AD49" s="782"/>
      <c r="AE49" s="782"/>
      <c r="AF49" s="633" t="s">
        <v>1171</v>
      </c>
      <c r="AG49" s="633"/>
      <c r="AH49" s="633"/>
      <c r="AI49" s="633"/>
      <c r="AJ49" s="633"/>
      <c r="AK49" s="633"/>
      <c r="AL49" s="633"/>
      <c r="AM49" s="633"/>
      <c r="AN49" s="633"/>
      <c r="AO49" s="633"/>
      <c r="AP49" s="633"/>
      <c r="AQ49" s="697"/>
      <c r="AR49" s="560"/>
      <c r="AS49" s="654"/>
      <c r="AT49" s="654"/>
      <c r="AU49" s="654"/>
      <c r="AV49" s="654"/>
      <c r="AW49" s="654"/>
      <c r="AX49" s="654"/>
      <c r="AY49" s="654"/>
      <c r="AZ49" s="654"/>
      <c r="BA49" s="654"/>
      <c r="BB49" s="654"/>
      <c r="BC49" s="654"/>
      <c r="BD49" s="654"/>
      <c r="BE49" s="654"/>
      <c r="BF49" s="654"/>
      <c r="BG49" s="564"/>
      <c r="BH49" s="564"/>
      <c r="BI49" s="564"/>
      <c r="BJ49" s="564"/>
      <c r="BK49" s="564"/>
      <c r="BL49" s="564"/>
      <c r="BM49" s="564"/>
      <c r="BN49" s="654"/>
      <c r="BO49" s="654"/>
      <c r="BP49" s="654"/>
      <c r="BQ49" s="654"/>
      <c r="BR49" s="654"/>
      <c r="BS49" s="654"/>
      <c r="BT49" s="654"/>
      <c r="BU49" s="654"/>
      <c r="BV49" s="654"/>
      <c r="BW49" s="654"/>
      <c r="BX49" s="654"/>
      <c r="BY49" s="654"/>
      <c r="BZ49" s="654"/>
      <c r="CA49" s="654"/>
      <c r="CB49" s="564"/>
      <c r="CC49" s="564"/>
      <c r="CD49" s="564"/>
      <c r="CE49" s="564"/>
      <c r="CF49" s="564"/>
      <c r="CG49" s="564"/>
      <c r="CH49" s="689"/>
      <c r="CI49" s="689"/>
    </row>
    <row r="50" spans="2:87" ht="13.5" customHeight="1">
      <c r="B50" s="768"/>
      <c r="C50" s="768"/>
      <c r="D50" s="768"/>
      <c r="E50" s="768"/>
      <c r="F50" s="768"/>
      <c r="G50" s="768"/>
      <c r="H50" s="768"/>
      <c r="I50" s="768"/>
      <c r="J50" s="768"/>
      <c r="K50" s="633"/>
      <c r="L50" s="633"/>
      <c r="M50" s="633"/>
      <c r="N50" s="633"/>
      <c r="O50" s="633"/>
      <c r="P50" s="633"/>
      <c r="Q50" s="633"/>
      <c r="R50" s="633"/>
      <c r="S50" s="633"/>
      <c r="T50" s="633"/>
      <c r="U50" s="633"/>
      <c r="V50" s="560"/>
      <c r="W50" s="782"/>
      <c r="X50" s="782"/>
      <c r="Y50" s="782"/>
      <c r="Z50" s="782"/>
      <c r="AA50" s="782"/>
      <c r="AB50" s="782"/>
      <c r="AC50" s="782"/>
      <c r="AD50" s="782"/>
      <c r="AE50" s="782"/>
      <c r="AF50" s="633"/>
      <c r="AG50" s="633"/>
      <c r="AH50" s="633"/>
      <c r="AI50" s="633"/>
      <c r="AJ50" s="633"/>
      <c r="AK50" s="633"/>
      <c r="AL50" s="633"/>
      <c r="AM50" s="633"/>
      <c r="AN50" s="633"/>
      <c r="AO50" s="633"/>
      <c r="AP50" s="633"/>
      <c r="AQ50" s="697"/>
      <c r="AR50" s="560"/>
      <c r="AS50" s="654"/>
      <c r="AT50" s="654"/>
      <c r="AU50" s="654"/>
      <c r="AV50" s="654"/>
      <c r="AW50" s="654"/>
      <c r="AX50" s="654"/>
      <c r="AY50" s="654"/>
      <c r="AZ50" s="654"/>
      <c r="BA50" s="654"/>
      <c r="BB50" s="654"/>
      <c r="BC50" s="654"/>
      <c r="BD50" s="654"/>
      <c r="BE50" s="654"/>
      <c r="BF50" s="654"/>
      <c r="BG50" s="564"/>
      <c r="BH50" s="564"/>
      <c r="BI50" s="564"/>
      <c r="BJ50" s="564"/>
      <c r="BK50" s="564"/>
      <c r="BL50" s="564"/>
      <c r="BM50" s="564"/>
      <c r="BN50" s="654"/>
      <c r="BO50" s="654"/>
      <c r="BP50" s="654"/>
      <c r="BQ50" s="654"/>
      <c r="BR50" s="654"/>
      <c r="BS50" s="654"/>
      <c r="BT50" s="654"/>
      <c r="BU50" s="654"/>
      <c r="BV50" s="654"/>
      <c r="BW50" s="654"/>
      <c r="BX50" s="654"/>
      <c r="BY50" s="654"/>
      <c r="BZ50" s="654"/>
      <c r="CA50" s="654"/>
      <c r="CB50" s="564"/>
      <c r="CC50" s="564"/>
      <c r="CD50" s="564"/>
      <c r="CE50" s="564"/>
      <c r="CF50" s="564"/>
      <c r="CG50" s="564"/>
      <c r="CH50" s="689"/>
      <c r="CI50" s="689"/>
    </row>
    <row r="51" spans="2:87" ht="13.5" customHeight="1">
      <c r="B51" s="561"/>
      <c r="C51" s="574"/>
      <c r="D51" s="774" t="s">
        <v>479</v>
      </c>
      <c r="E51" s="774"/>
      <c r="F51" s="774"/>
      <c r="G51" s="774"/>
      <c r="H51" s="774"/>
      <c r="I51" s="774"/>
      <c r="J51" s="774"/>
      <c r="K51" s="645"/>
      <c r="L51" s="645"/>
      <c r="M51" s="645"/>
      <c r="N51" s="645"/>
      <c r="O51" s="645"/>
      <c r="P51" s="645"/>
      <c r="Q51" s="645"/>
      <c r="R51" s="645"/>
      <c r="S51" s="645"/>
      <c r="T51" s="645"/>
      <c r="U51" s="645"/>
      <c r="V51" s="560"/>
      <c r="W51" s="768" t="s">
        <v>1282</v>
      </c>
      <c r="X51" s="768"/>
      <c r="Y51" s="768"/>
      <c r="Z51" s="768"/>
      <c r="AA51" s="768"/>
      <c r="AB51" s="768"/>
      <c r="AC51" s="768"/>
      <c r="AD51" s="768"/>
      <c r="AE51" s="768"/>
      <c r="AF51" s="645"/>
      <c r="AG51" s="645"/>
      <c r="AH51" s="645"/>
      <c r="AI51" s="645"/>
      <c r="AJ51" s="645"/>
      <c r="AK51" s="645"/>
      <c r="AL51" s="645"/>
      <c r="AM51" s="645"/>
      <c r="AN51" s="645"/>
      <c r="AO51" s="645"/>
      <c r="AP51" s="645"/>
      <c r="AQ51" s="697"/>
      <c r="AR51" s="560"/>
      <c r="AS51" s="793"/>
      <c r="AT51" s="793"/>
      <c r="AU51" s="793"/>
      <c r="AV51" s="793"/>
      <c r="AW51" s="793"/>
      <c r="AX51" s="793"/>
      <c r="AY51" s="793"/>
      <c r="AZ51" s="793"/>
      <c r="BA51" s="793"/>
      <c r="BB51" s="793"/>
      <c r="BC51" s="793"/>
      <c r="BD51" s="793"/>
      <c r="BE51" s="793"/>
      <c r="BF51" s="793"/>
      <c r="BG51" s="793"/>
      <c r="BH51" s="793"/>
      <c r="BI51" s="793"/>
      <c r="BJ51" s="793"/>
      <c r="BK51" s="793"/>
      <c r="BL51" s="793"/>
      <c r="BM51" s="793"/>
      <c r="BN51" s="794"/>
      <c r="BO51" s="794"/>
      <c r="BP51" s="794"/>
      <c r="BQ51" s="794"/>
      <c r="BR51" s="794"/>
      <c r="BS51" s="794"/>
      <c r="BT51" s="794"/>
      <c r="BU51" s="794"/>
      <c r="BV51" s="794"/>
      <c r="BW51" s="794"/>
      <c r="BX51" s="794"/>
      <c r="BY51" s="794"/>
      <c r="BZ51" s="794"/>
      <c r="CA51" s="794"/>
      <c r="CB51" s="794"/>
      <c r="CC51" s="794"/>
      <c r="CD51" s="794"/>
      <c r="CE51" s="794"/>
      <c r="CF51" s="794"/>
      <c r="CG51" s="794"/>
      <c r="CH51" s="689"/>
      <c r="CI51" s="689"/>
    </row>
    <row r="52" spans="2:87" ht="13.5" customHeight="1">
      <c r="B52" s="561"/>
      <c r="C52" s="574"/>
      <c r="D52" s="774"/>
      <c r="E52" s="774"/>
      <c r="F52" s="774"/>
      <c r="G52" s="774"/>
      <c r="H52" s="774"/>
      <c r="I52" s="774"/>
      <c r="J52" s="774"/>
      <c r="K52" s="645"/>
      <c r="L52" s="645"/>
      <c r="M52" s="645"/>
      <c r="N52" s="645"/>
      <c r="O52" s="645"/>
      <c r="P52" s="645"/>
      <c r="Q52" s="645"/>
      <c r="R52" s="645"/>
      <c r="S52" s="645"/>
      <c r="T52" s="645"/>
      <c r="U52" s="645"/>
      <c r="V52" s="560"/>
      <c r="W52" s="768"/>
      <c r="X52" s="768"/>
      <c r="Y52" s="768"/>
      <c r="Z52" s="768"/>
      <c r="AA52" s="768"/>
      <c r="AB52" s="768"/>
      <c r="AC52" s="768"/>
      <c r="AD52" s="768"/>
      <c r="AE52" s="768"/>
      <c r="AF52" s="645"/>
      <c r="AG52" s="645"/>
      <c r="AH52" s="645"/>
      <c r="AI52" s="645"/>
      <c r="AJ52" s="645"/>
      <c r="AK52" s="645"/>
      <c r="AL52" s="645"/>
      <c r="AM52" s="645"/>
      <c r="AN52" s="645"/>
      <c r="AO52" s="645"/>
      <c r="AP52" s="645"/>
      <c r="AQ52" s="697"/>
      <c r="AR52" s="560"/>
      <c r="AS52" s="794"/>
      <c r="AT52" s="794"/>
      <c r="AU52" s="794"/>
      <c r="AV52" s="794"/>
      <c r="AW52" s="794"/>
      <c r="AX52" s="794"/>
      <c r="AY52" s="794"/>
      <c r="AZ52" s="794"/>
      <c r="BA52" s="794"/>
      <c r="BB52" s="794"/>
      <c r="BC52" s="794"/>
      <c r="BD52" s="794"/>
      <c r="BE52" s="794"/>
      <c r="BF52" s="794"/>
      <c r="BG52" s="794"/>
      <c r="BH52" s="794"/>
      <c r="BI52" s="794"/>
      <c r="BJ52" s="794"/>
      <c r="BK52" s="794"/>
      <c r="BL52" s="794"/>
      <c r="BM52" s="794"/>
      <c r="BN52" s="794"/>
      <c r="BO52" s="794"/>
      <c r="BP52" s="794"/>
      <c r="BQ52" s="794"/>
      <c r="BR52" s="794"/>
      <c r="BS52" s="794"/>
      <c r="BT52" s="794"/>
      <c r="BU52" s="794"/>
      <c r="BV52" s="794"/>
      <c r="BW52" s="794"/>
      <c r="BX52" s="794"/>
      <c r="BY52" s="794"/>
      <c r="BZ52" s="794"/>
      <c r="CA52" s="794"/>
      <c r="CB52" s="794"/>
      <c r="CC52" s="794"/>
      <c r="CD52" s="794"/>
      <c r="CE52" s="794"/>
      <c r="CF52" s="794"/>
      <c r="CG52" s="794"/>
      <c r="CH52" s="689"/>
      <c r="CI52" s="689"/>
    </row>
    <row r="53" spans="2:87" ht="13.5" customHeight="1">
      <c r="B53" s="768" t="s">
        <v>331</v>
      </c>
      <c r="C53" s="768"/>
      <c r="D53" s="768"/>
      <c r="E53" s="768"/>
      <c r="F53" s="768"/>
      <c r="G53" s="768"/>
      <c r="H53" s="768"/>
      <c r="I53" s="768"/>
      <c r="J53" s="768"/>
      <c r="K53" s="646" t="s">
        <v>1299</v>
      </c>
      <c r="L53" s="646"/>
      <c r="M53" s="646"/>
      <c r="N53" s="672" t="s">
        <v>1171</v>
      </c>
      <c r="O53" s="672"/>
      <c r="P53" s="672"/>
      <c r="Q53" s="672"/>
      <c r="R53" s="672"/>
      <c r="S53" s="672"/>
      <c r="T53" s="672"/>
      <c r="U53" s="672"/>
      <c r="V53" s="560"/>
      <c r="W53" s="561"/>
      <c r="X53" s="574"/>
      <c r="Y53" s="768" t="s">
        <v>1449</v>
      </c>
      <c r="Z53" s="768"/>
      <c r="AA53" s="768"/>
      <c r="AB53" s="768"/>
      <c r="AC53" s="768"/>
      <c r="AD53" s="768"/>
      <c r="AE53" s="768"/>
      <c r="AF53" s="645"/>
      <c r="AG53" s="645"/>
      <c r="AH53" s="645"/>
      <c r="AI53" s="645"/>
      <c r="AJ53" s="645"/>
      <c r="AK53" s="645"/>
      <c r="AL53" s="645"/>
      <c r="AM53" s="645"/>
      <c r="AN53" s="645"/>
      <c r="AO53" s="645"/>
      <c r="AP53" s="645"/>
      <c r="AQ53" s="697"/>
      <c r="AR53" s="560"/>
      <c r="AS53" s="794"/>
      <c r="AT53" s="794"/>
      <c r="AU53" s="794"/>
      <c r="AV53" s="794"/>
      <c r="AW53" s="794"/>
      <c r="AX53" s="794"/>
      <c r="AY53" s="794"/>
      <c r="AZ53" s="794"/>
      <c r="BA53" s="794"/>
      <c r="BB53" s="794"/>
      <c r="BC53" s="794"/>
      <c r="BD53" s="794"/>
      <c r="BE53" s="794"/>
      <c r="BF53" s="794"/>
      <c r="BG53" s="794"/>
      <c r="BH53" s="794"/>
      <c r="BI53" s="794"/>
      <c r="BJ53" s="794"/>
      <c r="BK53" s="794"/>
      <c r="BL53" s="794"/>
      <c r="BM53" s="794"/>
      <c r="BN53" s="794"/>
      <c r="BO53" s="794"/>
      <c r="BP53" s="794"/>
      <c r="BQ53" s="794"/>
      <c r="BR53" s="794"/>
      <c r="BS53" s="794"/>
      <c r="BT53" s="794"/>
      <c r="BU53" s="794"/>
      <c r="BV53" s="794"/>
      <c r="BW53" s="794"/>
      <c r="BX53" s="794"/>
      <c r="BY53" s="794"/>
      <c r="BZ53" s="794"/>
      <c r="CA53" s="794"/>
      <c r="CB53" s="794"/>
      <c r="CC53" s="794"/>
      <c r="CD53" s="794"/>
      <c r="CE53" s="794"/>
      <c r="CF53" s="794"/>
      <c r="CG53" s="794"/>
      <c r="CH53" s="689"/>
      <c r="CI53" s="689"/>
    </row>
    <row r="54" spans="2:87" ht="13.5" customHeight="1">
      <c r="B54" s="768"/>
      <c r="C54" s="768"/>
      <c r="D54" s="768"/>
      <c r="E54" s="768"/>
      <c r="F54" s="768"/>
      <c r="G54" s="768"/>
      <c r="H54" s="768"/>
      <c r="I54" s="768"/>
      <c r="J54" s="768"/>
      <c r="K54" s="646"/>
      <c r="L54" s="646"/>
      <c r="M54" s="646"/>
      <c r="N54" s="672"/>
      <c r="O54" s="672"/>
      <c r="P54" s="672"/>
      <c r="Q54" s="672"/>
      <c r="R54" s="672"/>
      <c r="S54" s="672"/>
      <c r="T54" s="672"/>
      <c r="U54" s="672"/>
      <c r="V54" s="560"/>
      <c r="W54" s="561"/>
      <c r="X54" s="574"/>
      <c r="Y54" s="768"/>
      <c r="Z54" s="768"/>
      <c r="AA54" s="768"/>
      <c r="AB54" s="768"/>
      <c r="AC54" s="768"/>
      <c r="AD54" s="768"/>
      <c r="AE54" s="768"/>
      <c r="AF54" s="645"/>
      <c r="AG54" s="645"/>
      <c r="AH54" s="645"/>
      <c r="AI54" s="645"/>
      <c r="AJ54" s="645"/>
      <c r="AK54" s="645"/>
      <c r="AL54" s="645"/>
      <c r="AM54" s="645"/>
      <c r="AN54" s="645"/>
      <c r="AO54" s="645"/>
      <c r="AP54" s="645"/>
      <c r="AQ54" s="697"/>
      <c r="AR54" s="560"/>
      <c r="AS54" s="794"/>
      <c r="AT54" s="794"/>
      <c r="AU54" s="794"/>
      <c r="AV54" s="794"/>
      <c r="AW54" s="794"/>
      <c r="AX54" s="794"/>
      <c r="AY54" s="794"/>
      <c r="AZ54" s="794"/>
      <c r="BA54" s="794"/>
      <c r="BB54" s="794"/>
      <c r="BC54" s="794"/>
      <c r="BD54" s="794"/>
      <c r="BE54" s="794"/>
      <c r="BF54" s="794"/>
      <c r="BG54" s="794"/>
      <c r="BH54" s="794"/>
      <c r="BI54" s="794"/>
      <c r="BJ54" s="794"/>
      <c r="BK54" s="794"/>
      <c r="BL54" s="794"/>
      <c r="BM54" s="794"/>
      <c r="BN54" s="794"/>
      <c r="BO54" s="794"/>
      <c r="BP54" s="794"/>
      <c r="BQ54" s="794"/>
      <c r="BR54" s="794"/>
      <c r="BS54" s="794"/>
      <c r="BT54" s="794"/>
      <c r="BU54" s="794"/>
      <c r="BV54" s="794"/>
      <c r="BW54" s="794"/>
      <c r="BX54" s="794"/>
      <c r="BY54" s="794"/>
      <c r="BZ54" s="794"/>
      <c r="CA54" s="794"/>
      <c r="CB54" s="794"/>
      <c r="CC54" s="794"/>
      <c r="CD54" s="794"/>
      <c r="CE54" s="794"/>
      <c r="CF54" s="794"/>
      <c r="CG54" s="794"/>
      <c r="CH54" s="689"/>
      <c r="CI54" s="689"/>
    </row>
    <row r="55" spans="2:87" ht="13.5" customHeight="1">
      <c r="B55" s="561"/>
      <c r="C55" s="574"/>
      <c r="D55" s="775" t="s">
        <v>1449</v>
      </c>
      <c r="E55" s="775"/>
      <c r="F55" s="775"/>
      <c r="G55" s="775"/>
      <c r="H55" s="775"/>
      <c r="I55" s="775"/>
      <c r="J55" s="775"/>
      <c r="K55" s="705" t="s">
        <v>196</v>
      </c>
      <c r="L55" s="705"/>
      <c r="M55" s="705"/>
      <c r="N55" s="705"/>
      <c r="O55" s="705"/>
      <c r="P55" s="705"/>
      <c r="Q55" s="705"/>
      <c r="R55" s="705"/>
      <c r="S55" s="705"/>
      <c r="T55" s="705"/>
      <c r="U55" s="705"/>
      <c r="V55" s="560"/>
      <c r="W55" s="561"/>
      <c r="X55" s="574"/>
      <c r="Y55" s="775" t="s">
        <v>1284</v>
      </c>
      <c r="Z55" s="775"/>
      <c r="AA55" s="775"/>
      <c r="AB55" s="775"/>
      <c r="AC55" s="775"/>
      <c r="AD55" s="775"/>
      <c r="AE55" s="775"/>
      <c r="AF55" s="647"/>
      <c r="AG55" s="647"/>
      <c r="AH55" s="647"/>
      <c r="AI55" s="647"/>
      <c r="AJ55" s="647"/>
      <c r="AK55" s="647"/>
      <c r="AL55" s="647"/>
      <c r="AM55" s="647"/>
      <c r="AN55" s="647"/>
      <c r="AO55" s="647"/>
      <c r="AP55" s="647"/>
      <c r="AQ55" s="697"/>
      <c r="AR55" s="560"/>
      <c r="AS55" s="794"/>
      <c r="AT55" s="794"/>
      <c r="AU55" s="794"/>
      <c r="AV55" s="794"/>
      <c r="AW55" s="794"/>
      <c r="AX55" s="794"/>
      <c r="AY55" s="794"/>
      <c r="AZ55" s="794"/>
      <c r="BA55" s="794"/>
      <c r="BB55" s="794"/>
      <c r="BC55" s="794"/>
      <c r="BD55" s="794"/>
      <c r="BE55" s="794"/>
      <c r="BF55" s="794"/>
      <c r="BG55" s="794"/>
      <c r="BH55" s="794"/>
      <c r="BI55" s="794"/>
      <c r="BJ55" s="794"/>
      <c r="BK55" s="794"/>
      <c r="BL55" s="794"/>
      <c r="BM55" s="794"/>
      <c r="BN55" s="794"/>
      <c r="BO55" s="794"/>
      <c r="BP55" s="794"/>
      <c r="BQ55" s="794"/>
      <c r="BR55" s="794"/>
      <c r="BS55" s="794"/>
      <c r="BT55" s="794"/>
      <c r="BU55" s="794"/>
      <c r="BV55" s="794"/>
      <c r="BW55" s="794"/>
      <c r="BX55" s="794"/>
      <c r="BY55" s="794"/>
      <c r="BZ55" s="794"/>
      <c r="CA55" s="794"/>
      <c r="CB55" s="794"/>
      <c r="CC55" s="794"/>
      <c r="CD55" s="794"/>
      <c r="CE55" s="794"/>
      <c r="CF55" s="794"/>
      <c r="CG55" s="794"/>
      <c r="CH55" s="689"/>
      <c r="CI55" s="689"/>
    </row>
    <row r="56" spans="2:87" ht="13.5" customHeight="1">
      <c r="B56" s="562"/>
      <c r="C56" s="575"/>
      <c r="D56" s="775"/>
      <c r="E56" s="775"/>
      <c r="F56" s="775"/>
      <c r="G56" s="775"/>
      <c r="H56" s="775"/>
      <c r="I56" s="775"/>
      <c r="J56" s="775"/>
      <c r="K56" s="705"/>
      <c r="L56" s="705"/>
      <c r="M56" s="705"/>
      <c r="N56" s="705"/>
      <c r="O56" s="705"/>
      <c r="P56" s="705"/>
      <c r="Q56" s="705"/>
      <c r="R56" s="705"/>
      <c r="S56" s="705"/>
      <c r="T56" s="705"/>
      <c r="U56" s="705"/>
      <c r="V56" s="560"/>
      <c r="W56" s="562"/>
      <c r="X56" s="575"/>
      <c r="Y56" s="775"/>
      <c r="Z56" s="775"/>
      <c r="AA56" s="775"/>
      <c r="AB56" s="775"/>
      <c r="AC56" s="775"/>
      <c r="AD56" s="775"/>
      <c r="AE56" s="775"/>
      <c r="AF56" s="647"/>
      <c r="AG56" s="647"/>
      <c r="AH56" s="647"/>
      <c r="AI56" s="647"/>
      <c r="AJ56" s="647"/>
      <c r="AK56" s="647"/>
      <c r="AL56" s="647"/>
      <c r="AM56" s="647"/>
      <c r="AN56" s="647"/>
      <c r="AO56" s="647"/>
      <c r="AP56" s="647"/>
      <c r="AQ56" s="697"/>
      <c r="AR56" s="560"/>
      <c r="AS56" s="794"/>
      <c r="AT56" s="794"/>
      <c r="AU56" s="794"/>
      <c r="AV56" s="794"/>
      <c r="AW56" s="794"/>
      <c r="AX56" s="794"/>
      <c r="AY56" s="794"/>
      <c r="AZ56" s="794"/>
      <c r="BA56" s="794"/>
      <c r="BB56" s="794"/>
      <c r="BC56" s="794"/>
      <c r="BD56" s="794"/>
      <c r="BE56" s="794"/>
      <c r="BF56" s="794"/>
      <c r="BG56" s="794"/>
      <c r="BH56" s="794"/>
      <c r="BI56" s="794"/>
      <c r="BJ56" s="794"/>
      <c r="BK56" s="794"/>
      <c r="BL56" s="794"/>
      <c r="BM56" s="794"/>
      <c r="BN56" s="794"/>
      <c r="BO56" s="794"/>
      <c r="BP56" s="794"/>
      <c r="BQ56" s="794"/>
      <c r="BR56" s="794"/>
      <c r="BS56" s="794"/>
      <c r="BT56" s="794"/>
      <c r="BU56" s="794"/>
      <c r="BV56" s="794"/>
      <c r="BW56" s="794"/>
      <c r="BX56" s="794"/>
      <c r="BY56" s="794"/>
      <c r="BZ56" s="794"/>
      <c r="CA56" s="794"/>
      <c r="CB56" s="794"/>
      <c r="CC56" s="794"/>
      <c r="CD56" s="794"/>
      <c r="CE56" s="794"/>
      <c r="CF56" s="794"/>
      <c r="CG56" s="794"/>
      <c r="CH56" s="689"/>
      <c r="CI56" s="689"/>
    </row>
    <row r="57" spans="2:87" ht="13.5" customHeight="1">
      <c r="B57" s="574"/>
      <c r="C57" s="574"/>
      <c r="D57" s="666"/>
      <c r="E57" s="666"/>
      <c r="F57" s="666"/>
      <c r="G57" s="666"/>
      <c r="H57" s="666"/>
      <c r="I57" s="574"/>
      <c r="J57" s="574"/>
      <c r="K57" s="574"/>
      <c r="L57" s="574"/>
      <c r="M57" s="574"/>
      <c r="N57" s="574"/>
      <c r="O57" s="574"/>
      <c r="P57" s="574"/>
      <c r="Q57" s="574"/>
      <c r="R57" s="574"/>
      <c r="S57" s="574"/>
      <c r="T57" s="574"/>
      <c r="U57" s="574"/>
      <c r="V57" s="574"/>
      <c r="W57" s="574"/>
      <c r="X57" s="574"/>
      <c r="Y57" s="666"/>
      <c r="Z57" s="666"/>
      <c r="AA57" s="666"/>
      <c r="AB57" s="666"/>
      <c r="AC57" s="666"/>
      <c r="AD57" s="574"/>
      <c r="AE57" s="574"/>
      <c r="AF57" s="574"/>
      <c r="AG57" s="574"/>
      <c r="AH57" s="574"/>
      <c r="AI57" s="574"/>
      <c r="AJ57" s="574"/>
      <c r="AK57" s="574"/>
      <c r="AL57" s="574"/>
      <c r="AM57" s="574"/>
      <c r="AN57" s="574"/>
      <c r="AO57" s="574"/>
      <c r="AP57" s="574"/>
      <c r="AQ57" s="697"/>
      <c r="AR57" s="560"/>
      <c r="AS57" s="794"/>
      <c r="AT57" s="794"/>
      <c r="AU57" s="794"/>
      <c r="AV57" s="794"/>
      <c r="AW57" s="794"/>
      <c r="AX57" s="794"/>
      <c r="AY57" s="794"/>
      <c r="AZ57" s="794"/>
      <c r="BA57" s="794"/>
      <c r="BB57" s="794"/>
      <c r="BC57" s="794"/>
      <c r="BD57" s="794"/>
      <c r="BE57" s="794"/>
      <c r="BF57" s="794"/>
      <c r="BG57" s="794"/>
      <c r="BH57" s="794"/>
      <c r="BI57" s="794"/>
      <c r="BJ57" s="794"/>
      <c r="BK57" s="794"/>
      <c r="BL57" s="794"/>
      <c r="BM57" s="794"/>
      <c r="BN57" s="700"/>
      <c r="BO57" s="794"/>
      <c r="BP57" s="794"/>
      <c r="BQ57" s="794"/>
      <c r="BR57" s="794"/>
      <c r="BS57" s="794"/>
      <c r="BT57" s="794"/>
      <c r="BU57" s="794"/>
      <c r="BV57" s="794"/>
      <c r="BW57" s="794"/>
      <c r="BX57" s="794"/>
      <c r="BY57" s="794"/>
      <c r="BZ57" s="794"/>
      <c r="CA57" s="794"/>
      <c r="CB57" s="794"/>
      <c r="CC57" s="794"/>
      <c r="CD57" s="794"/>
      <c r="CE57" s="794"/>
      <c r="CF57" s="794"/>
      <c r="CG57" s="794"/>
      <c r="CH57" s="689"/>
      <c r="CI57" s="689"/>
    </row>
    <row r="58" spans="2:87" ht="13.5" customHeight="1">
      <c r="B58" s="654" t="s">
        <v>1442</v>
      </c>
      <c r="C58" s="654"/>
      <c r="D58" s="654"/>
      <c r="E58" s="654"/>
      <c r="F58" s="654"/>
      <c r="G58" s="654"/>
      <c r="H58" s="654"/>
      <c r="I58" s="654"/>
      <c r="J58" s="654"/>
      <c r="K58" s="654"/>
      <c r="L58" s="654"/>
      <c r="M58" s="654"/>
      <c r="N58" s="654"/>
      <c r="O58" s="654"/>
      <c r="P58" s="564" t="s">
        <v>1459</v>
      </c>
      <c r="Q58" s="564"/>
      <c r="R58" s="564"/>
      <c r="S58" s="564"/>
      <c r="T58" s="564"/>
      <c r="U58" s="564"/>
      <c r="V58" s="564"/>
      <c r="W58" s="654" t="s">
        <v>1133</v>
      </c>
      <c r="X58" s="654"/>
      <c r="Y58" s="654"/>
      <c r="Z58" s="654"/>
      <c r="AA58" s="654"/>
      <c r="AB58" s="654"/>
      <c r="AC58" s="654"/>
      <c r="AD58" s="654"/>
      <c r="AE58" s="654"/>
      <c r="AF58" s="654"/>
      <c r="AG58" s="654"/>
      <c r="AH58" s="654"/>
      <c r="AI58" s="654"/>
      <c r="AJ58" s="654"/>
      <c r="AK58" s="564" t="s">
        <v>1459</v>
      </c>
      <c r="AL58" s="564"/>
      <c r="AM58" s="564"/>
      <c r="AN58" s="564"/>
      <c r="AO58" s="564"/>
      <c r="AP58" s="564"/>
      <c r="AQ58" s="697"/>
      <c r="AR58" s="560"/>
      <c r="AS58" s="794"/>
      <c r="AT58" s="794"/>
      <c r="AU58" s="794"/>
      <c r="AV58" s="794"/>
      <c r="AW58" s="794"/>
      <c r="AX58" s="794"/>
      <c r="AY58" s="794"/>
      <c r="AZ58" s="794"/>
      <c r="BA58" s="794"/>
      <c r="BB58" s="794"/>
      <c r="BC58" s="794"/>
      <c r="BD58" s="794"/>
      <c r="BE58" s="794"/>
      <c r="BF58" s="794"/>
      <c r="BG58" s="794"/>
      <c r="BH58" s="794"/>
      <c r="BI58" s="794"/>
      <c r="BJ58" s="794"/>
      <c r="BK58" s="794"/>
      <c r="BL58" s="794"/>
      <c r="BM58" s="794"/>
      <c r="CH58" s="689"/>
      <c r="CI58" s="689"/>
    </row>
    <row r="59" spans="2:87" ht="13.5" customHeight="1">
      <c r="B59" s="654"/>
      <c r="C59" s="654"/>
      <c r="D59" s="654"/>
      <c r="E59" s="654"/>
      <c r="F59" s="654"/>
      <c r="G59" s="654"/>
      <c r="H59" s="654"/>
      <c r="I59" s="654"/>
      <c r="J59" s="654"/>
      <c r="K59" s="654"/>
      <c r="L59" s="654"/>
      <c r="M59" s="654"/>
      <c r="N59" s="654"/>
      <c r="O59" s="654"/>
      <c r="P59" s="564"/>
      <c r="Q59" s="564"/>
      <c r="R59" s="564"/>
      <c r="S59" s="564"/>
      <c r="T59" s="564"/>
      <c r="U59" s="564"/>
      <c r="V59" s="564"/>
      <c r="W59" s="654"/>
      <c r="X59" s="654"/>
      <c r="Y59" s="654"/>
      <c r="Z59" s="654"/>
      <c r="AA59" s="654"/>
      <c r="AB59" s="654"/>
      <c r="AC59" s="654"/>
      <c r="AD59" s="654"/>
      <c r="AE59" s="654"/>
      <c r="AF59" s="654"/>
      <c r="AG59" s="654"/>
      <c r="AH59" s="654"/>
      <c r="AI59" s="654"/>
      <c r="AJ59" s="654"/>
      <c r="AK59" s="564"/>
      <c r="AL59" s="564"/>
      <c r="AM59" s="564"/>
      <c r="AN59" s="564"/>
      <c r="AO59" s="564"/>
      <c r="AP59" s="564"/>
      <c r="AQ59" s="697"/>
      <c r="AR59" s="560"/>
      <c r="AS59" s="794"/>
      <c r="AT59" s="794"/>
      <c r="AU59" s="794"/>
      <c r="AV59" s="794"/>
      <c r="AW59" s="794"/>
      <c r="AX59" s="794"/>
      <c r="AY59" s="794"/>
      <c r="AZ59" s="794"/>
      <c r="BA59" s="794"/>
      <c r="BB59" s="794"/>
      <c r="BC59" s="794"/>
      <c r="BD59" s="794"/>
      <c r="BE59" s="794"/>
      <c r="BF59" s="794"/>
      <c r="BG59" s="794"/>
      <c r="BH59" s="794"/>
      <c r="BI59" s="794"/>
      <c r="BJ59" s="794"/>
      <c r="BK59" s="794"/>
      <c r="BL59" s="794"/>
      <c r="BM59" s="794"/>
      <c r="CH59" s="689"/>
      <c r="CI59" s="689"/>
    </row>
    <row r="60" spans="2:87" ht="13.5" customHeight="1">
      <c r="B60" s="654"/>
      <c r="C60" s="654"/>
      <c r="D60" s="654"/>
      <c r="E60" s="654"/>
      <c r="F60" s="654"/>
      <c r="G60" s="654"/>
      <c r="H60" s="654"/>
      <c r="I60" s="654"/>
      <c r="J60" s="654"/>
      <c r="K60" s="654"/>
      <c r="L60" s="654"/>
      <c r="M60" s="654"/>
      <c r="N60" s="654"/>
      <c r="O60" s="654"/>
      <c r="P60" s="564"/>
      <c r="Q60" s="564"/>
      <c r="R60" s="564"/>
      <c r="S60" s="564"/>
      <c r="T60" s="564"/>
      <c r="U60" s="564"/>
      <c r="V60" s="564"/>
      <c r="W60" s="654"/>
      <c r="X60" s="654"/>
      <c r="Y60" s="654"/>
      <c r="Z60" s="654"/>
      <c r="AA60" s="654"/>
      <c r="AB60" s="654"/>
      <c r="AC60" s="654"/>
      <c r="AD60" s="654"/>
      <c r="AE60" s="654"/>
      <c r="AF60" s="654"/>
      <c r="AG60" s="654"/>
      <c r="AH60" s="654"/>
      <c r="AI60" s="654"/>
      <c r="AJ60" s="654"/>
      <c r="AK60" s="564"/>
      <c r="AL60" s="564"/>
      <c r="AM60" s="564"/>
      <c r="AN60" s="564"/>
      <c r="AO60" s="564"/>
      <c r="AP60" s="564"/>
      <c r="AQ60" s="697"/>
      <c r="AR60" s="560"/>
      <c r="CH60" s="689"/>
      <c r="CI60" s="689"/>
    </row>
    <row r="61" spans="2:87" ht="13.5" customHeight="1">
      <c r="AQ61" s="697"/>
      <c r="AR61" s="560"/>
      <c r="CH61" s="689"/>
      <c r="CI61" s="689"/>
    </row>
    <row r="62" spans="2:87" ht="13.5" customHeight="1">
      <c r="AQ62" s="697"/>
      <c r="AR62" s="560"/>
      <c r="CH62" s="689"/>
      <c r="CI62" s="689"/>
    </row>
    <row r="63" spans="2:87" ht="9" customHeight="1">
      <c r="AQ63" s="574"/>
      <c r="AR63" s="560"/>
      <c r="CH63" s="689"/>
      <c r="CI63" s="689"/>
    </row>
    <row r="73" ht="28.5" customHeight="1"/>
  </sheetData>
  <mergeCells count="159">
    <mergeCell ref="AZ2:CG2"/>
    <mergeCell ref="BD5:CG5"/>
    <mergeCell ref="X9:AF9"/>
    <mergeCell ref="H11:V11"/>
    <mergeCell ref="Y11:AB11"/>
    <mergeCell ref="AD11:AP11"/>
    <mergeCell ref="AZ11:CG11"/>
    <mergeCell ref="AD13:AP13"/>
    <mergeCell ref="AD15:AP15"/>
    <mergeCell ref="Y17:AB17"/>
    <mergeCell ref="AD17:AP17"/>
    <mergeCell ref="Y19:AB19"/>
    <mergeCell ref="AD19:AP19"/>
    <mergeCell ref="BJ21:BN21"/>
    <mergeCell ref="BJ22:BN22"/>
    <mergeCell ref="BJ23:BN23"/>
    <mergeCell ref="BJ24:BN24"/>
    <mergeCell ref="S31:W31"/>
    <mergeCell ref="S32:W32"/>
    <mergeCell ref="S33:W33"/>
    <mergeCell ref="S34:W34"/>
    <mergeCell ref="B4:AP5"/>
    <mergeCell ref="AS4:BC5"/>
    <mergeCell ref="AT6:AX8"/>
    <mergeCell ref="AZ6:BM8"/>
    <mergeCell ref="BO6:BS8"/>
    <mergeCell ref="BU6:CG8"/>
    <mergeCell ref="C7:G8"/>
    <mergeCell ref="I7:V8"/>
    <mergeCell ref="AT9:AX11"/>
    <mergeCell ref="AZ9:CG10"/>
    <mergeCell ref="C10:G11"/>
    <mergeCell ref="AT12:AX14"/>
    <mergeCell ref="AZ12:CG14"/>
    <mergeCell ref="C14:G17"/>
    <mergeCell ref="I14:V17"/>
    <mergeCell ref="AT15:AX17"/>
    <mergeCell ref="AZ15:BM17"/>
    <mergeCell ref="BO15:BS17"/>
    <mergeCell ref="BU15:CG17"/>
    <mergeCell ref="AT19:AX24"/>
    <mergeCell ref="AZ19:BI20"/>
    <mergeCell ref="BJ19:BW20"/>
    <mergeCell ref="BX19:CG20"/>
    <mergeCell ref="C20:AP21"/>
    <mergeCell ref="AZ21:BF22"/>
    <mergeCell ref="BG21:BI22"/>
    <mergeCell ref="BO21:BW22"/>
    <mergeCell ref="BX21:CG22"/>
    <mergeCell ref="C22:G24"/>
    <mergeCell ref="I22:AP24"/>
    <mergeCell ref="AZ23:BF24"/>
    <mergeCell ref="BG23:BI24"/>
    <mergeCell ref="BO23:BW24"/>
    <mergeCell ref="BX23:CG24"/>
    <mergeCell ref="C25:G27"/>
    <mergeCell ref="I25:V27"/>
    <mergeCell ref="X25:AB27"/>
    <mergeCell ref="AD25:AP27"/>
    <mergeCell ref="BA26:BD29"/>
    <mergeCell ref="BF26:BO27"/>
    <mergeCell ref="BP26:BX27"/>
    <mergeCell ref="BY26:CG27"/>
    <mergeCell ref="BF28:BO29"/>
    <mergeCell ref="BP28:BX29"/>
    <mergeCell ref="BY28:CG29"/>
    <mergeCell ref="C29:G34"/>
    <mergeCell ref="I29:R30"/>
    <mergeCell ref="S29:AF30"/>
    <mergeCell ref="AG29:AP30"/>
    <mergeCell ref="AZ30:BE33"/>
    <mergeCell ref="BF30:BL31"/>
    <mergeCell ref="BM30:BT31"/>
    <mergeCell ref="BU30:CA31"/>
    <mergeCell ref="CB30:CG31"/>
    <mergeCell ref="I31:O32"/>
    <mergeCell ref="P31:R32"/>
    <mergeCell ref="X31:AF32"/>
    <mergeCell ref="AG31:AP32"/>
    <mergeCell ref="BF32:BL33"/>
    <mergeCell ref="BM32:BT33"/>
    <mergeCell ref="BU32:CA33"/>
    <mergeCell ref="CB32:CG33"/>
    <mergeCell ref="I33:O34"/>
    <mergeCell ref="P33:R34"/>
    <mergeCell ref="X33:AF34"/>
    <mergeCell ref="AG33:AP34"/>
    <mergeCell ref="AS35:BA36"/>
    <mergeCell ref="BB35:BL36"/>
    <mergeCell ref="BN35:BV36"/>
    <mergeCell ref="BW35:CG36"/>
    <mergeCell ref="J36:M39"/>
    <mergeCell ref="O36:X37"/>
    <mergeCell ref="Y36:AG37"/>
    <mergeCell ref="AH36:AP37"/>
    <mergeCell ref="AU37:BA38"/>
    <mergeCell ref="BB37:BL38"/>
    <mergeCell ref="BN37:BV38"/>
    <mergeCell ref="BW37:CG38"/>
    <mergeCell ref="O38:X39"/>
    <mergeCell ref="Y38:AG39"/>
    <mergeCell ref="AH38:AP39"/>
    <mergeCell ref="AS39:BA40"/>
    <mergeCell ref="BB39:BD40"/>
    <mergeCell ref="BE39:BL40"/>
    <mergeCell ref="BN39:BV40"/>
    <mergeCell ref="BW39:CG40"/>
    <mergeCell ref="I40:N43"/>
    <mergeCell ref="O40:U41"/>
    <mergeCell ref="V40:AC41"/>
    <mergeCell ref="AD40:AJ41"/>
    <mergeCell ref="AK40:AP41"/>
    <mergeCell ref="AU41:BA42"/>
    <mergeCell ref="BB41:BL42"/>
    <mergeCell ref="BN41:BV42"/>
    <mergeCell ref="BW41:CG42"/>
    <mergeCell ref="O42:U43"/>
    <mergeCell ref="V42:AC43"/>
    <mergeCell ref="AD42:AJ43"/>
    <mergeCell ref="AK42:AP43"/>
    <mergeCell ref="BP43:BV44"/>
    <mergeCell ref="BW43:CG44"/>
    <mergeCell ref="B45:J46"/>
    <mergeCell ref="K45:U46"/>
    <mergeCell ref="W45:AE46"/>
    <mergeCell ref="AF45:AP46"/>
    <mergeCell ref="BP45:BV46"/>
    <mergeCell ref="BW45:CG46"/>
    <mergeCell ref="D47:J48"/>
    <mergeCell ref="K47:U48"/>
    <mergeCell ref="W47:AE48"/>
    <mergeCell ref="AF47:AP48"/>
    <mergeCell ref="AS48:BF50"/>
    <mergeCell ref="BG48:BM50"/>
    <mergeCell ref="BN48:CA50"/>
    <mergeCell ref="CB48:CG50"/>
    <mergeCell ref="B49:J50"/>
    <mergeCell ref="K49:U50"/>
    <mergeCell ref="W49:AE50"/>
    <mergeCell ref="AF49:AP50"/>
    <mergeCell ref="D51:J52"/>
    <mergeCell ref="K51:U52"/>
    <mergeCell ref="W51:AE52"/>
    <mergeCell ref="AF51:AP52"/>
    <mergeCell ref="B53:J54"/>
    <mergeCell ref="K53:M54"/>
    <mergeCell ref="N53:U54"/>
    <mergeCell ref="Y53:AE54"/>
    <mergeCell ref="AF53:AP54"/>
    <mergeCell ref="D55:J56"/>
    <mergeCell ref="K55:U56"/>
    <mergeCell ref="Y55:AE56"/>
    <mergeCell ref="AF55:AP56"/>
    <mergeCell ref="B58:O60"/>
    <mergeCell ref="P58:V60"/>
    <mergeCell ref="W58:AJ60"/>
    <mergeCell ref="AK58:AP60"/>
    <mergeCell ref="AT26:AX33"/>
    <mergeCell ref="C36:G43"/>
  </mergeCells>
  <phoneticPr fontId="60" type="Hiragana"/>
  <pageMargins left="0.23622047244094488" right="0.23622047244094488" top="0.74803149606299213" bottom="0.74803149606299213" header="0.31496062992125984" footer="0.31496062992125984"/>
  <pageSetup paperSize="8" scale="81" fitToWidth="1" fitToHeight="1" orientation="landscape" usePrinterDefaults="1"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U82"/>
  <sheetViews>
    <sheetView view="pageBreakPreview" zoomScale="80" zoomScaleNormal="80" zoomScaleSheetLayoutView="80" workbookViewId="0">
      <selection activeCell="V3" sqref="V3"/>
    </sheetView>
  </sheetViews>
  <sheetFormatPr defaultColWidth="9" defaultRowHeight="13.5"/>
  <cols>
    <col min="1" max="1" width="4.5546875" style="8" bestFit="1" customWidth="1"/>
    <col min="2" max="5" width="5.6640625" style="8" bestFit="1" customWidth="1"/>
    <col min="6" max="8" width="2.6640625" style="8" bestFit="1" customWidth="1"/>
    <col min="9" max="9" width="4.5546875" style="8" bestFit="1" customWidth="1"/>
    <col min="10" max="12" width="6.6640625" style="8" bestFit="1" customWidth="1"/>
    <col min="13" max="13" width="13.44140625" style="8" bestFit="1" customWidth="1"/>
    <col min="14" max="15" width="13.77734375" style="8" bestFit="1" customWidth="1"/>
    <col min="16" max="16" width="20.625" style="8" customWidth="1"/>
    <col min="17" max="18" width="10.625" style="8" customWidth="1"/>
    <col min="19" max="19" width="20.625" style="8" customWidth="1"/>
    <col min="20" max="20" width="12.77734375" style="8" bestFit="1" customWidth="1"/>
    <col min="21" max="21" width="10.6640625" style="8" bestFit="1" customWidth="1"/>
    <col min="22" max="22" width="9" style="800" bestFit="1" customWidth="0"/>
    <col min="23" max="16384" width="9" style="800"/>
  </cols>
  <sheetData>
    <row r="1" spans="1:21" ht="24" customHeight="1">
      <c r="A1" s="803"/>
      <c r="B1" s="803"/>
      <c r="C1" s="803"/>
      <c r="D1" s="803"/>
      <c r="E1" s="803"/>
      <c r="F1" s="803"/>
      <c r="G1" s="803"/>
      <c r="H1" s="803"/>
      <c r="I1" s="803"/>
      <c r="J1" s="803"/>
      <c r="K1" s="803"/>
      <c r="L1" s="803"/>
      <c r="M1" s="842" t="s">
        <v>777</v>
      </c>
      <c r="N1" s="842"/>
      <c r="O1" s="842"/>
      <c r="P1" s="842"/>
      <c r="Q1" s="842"/>
      <c r="R1" s="803"/>
      <c r="S1" s="800"/>
      <c r="T1" s="800"/>
      <c r="U1" s="800"/>
    </row>
    <row r="2" spans="1:21" ht="15" customHeight="1">
      <c r="A2" s="800"/>
      <c r="B2" s="800"/>
      <c r="C2" s="800"/>
      <c r="D2" s="800"/>
      <c r="E2" s="800"/>
      <c r="F2" s="800"/>
      <c r="G2" s="800"/>
      <c r="H2" s="800"/>
      <c r="I2" s="800"/>
      <c r="J2" s="800"/>
      <c r="K2" s="800"/>
      <c r="L2" s="841"/>
      <c r="M2" s="804" t="s">
        <v>1520</v>
      </c>
      <c r="N2" s="804"/>
      <c r="O2" s="804"/>
      <c r="P2" s="804"/>
      <c r="Q2" s="804"/>
      <c r="R2" s="868"/>
      <c r="S2" s="870" t="s">
        <v>199</v>
      </c>
      <c r="T2" s="874"/>
      <c r="U2" s="874"/>
    </row>
    <row r="3" spans="1:21" ht="31.5" customHeight="1">
      <c r="A3" s="804" t="s">
        <v>1246</v>
      </c>
      <c r="B3" s="804"/>
      <c r="C3" s="804"/>
      <c r="D3" s="825"/>
      <c r="E3" s="825"/>
      <c r="F3" s="825"/>
      <c r="G3" s="825"/>
      <c r="H3" s="825"/>
      <c r="I3" s="825"/>
      <c r="J3" s="833"/>
      <c r="K3" s="823" t="s">
        <v>618</v>
      </c>
      <c r="L3" s="823"/>
      <c r="M3" s="823"/>
      <c r="N3" s="800"/>
      <c r="O3" s="800"/>
      <c r="P3" s="800"/>
      <c r="Q3" s="841"/>
      <c r="R3" s="868"/>
      <c r="S3" s="870"/>
      <c r="T3" s="874"/>
      <c r="U3" s="874"/>
    </row>
    <row r="4" spans="1:21" ht="24" customHeight="1">
      <c r="A4" s="805" t="s">
        <v>673</v>
      </c>
      <c r="B4" s="805"/>
      <c r="C4" s="805"/>
      <c r="D4" s="826"/>
      <c r="E4" s="826"/>
      <c r="F4" s="826"/>
      <c r="G4" s="826"/>
      <c r="H4" s="826"/>
      <c r="I4" s="826"/>
      <c r="J4" s="827"/>
      <c r="K4" s="823"/>
      <c r="L4" s="823"/>
      <c r="M4" s="823"/>
      <c r="N4" s="800"/>
      <c r="O4" s="800"/>
      <c r="P4" s="800"/>
      <c r="Q4" s="800"/>
      <c r="R4" s="869"/>
      <c r="S4" s="871" t="s">
        <v>1534</v>
      </c>
      <c r="T4" s="871"/>
      <c r="U4" s="871"/>
    </row>
    <row r="5" spans="1:21" ht="7.5" customHeight="1">
      <c r="A5" s="806"/>
      <c r="B5" s="806"/>
      <c r="C5" s="806"/>
      <c r="D5" s="806"/>
      <c r="E5" s="806"/>
      <c r="F5" s="806"/>
      <c r="G5" s="806"/>
      <c r="H5" s="831"/>
      <c r="I5" s="831"/>
      <c r="J5" s="834"/>
      <c r="K5" s="823"/>
      <c r="L5" s="823"/>
      <c r="M5" s="823"/>
      <c r="N5" s="800"/>
      <c r="O5" s="800"/>
      <c r="P5" s="800"/>
      <c r="Q5" s="800"/>
      <c r="R5" s="869"/>
      <c r="S5" s="872"/>
      <c r="T5" s="827"/>
      <c r="U5" s="827"/>
    </row>
    <row r="6" spans="1:21" ht="27" customHeight="1">
      <c r="A6" s="500"/>
      <c r="B6" s="500"/>
      <c r="C6" s="500"/>
      <c r="D6" s="500"/>
      <c r="E6" s="500"/>
      <c r="F6" s="500"/>
      <c r="G6" s="500"/>
      <c r="H6" s="500"/>
      <c r="I6" s="500"/>
      <c r="J6" s="500"/>
      <c r="K6" s="823"/>
      <c r="L6" s="823"/>
      <c r="M6" s="823"/>
      <c r="N6" s="841"/>
      <c r="O6" s="804" t="s">
        <v>1526</v>
      </c>
      <c r="P6" s="858"/>
      <c r="Q6" s="858"/>
      <c r="R6" s="800"/>
      <c r="S6" s="804" t="s">
        <v>1536</v>
      </c>
      <c r="T6" s="858"/>
      <c r="U6" s="858"/>
    </row>
    <row r="7" spans="1:21" s="801" customFormat="1" ht="18" customHeight="1">
      <c r="A7" s="807"/>
      <c r="B7" s="807"/>
      <c r="C7" s="807"/>
      <c r="D7" s="807"/>
      <c r="E7" s="807"/>
      <c r="F7" s="807"/>
      <c r="G7" s="807"/>
      <c r="H7" s="807"/>
      <c r="I7" s="807"/>
      <c r="J7" s="807"/>
      <c r="K7" s="807"/>
      <c r="L7" s="807"/>
      <c r="M7" s="843"/>
      <c r="N7" s="850"/>
      <c r="O7" s="843"/>
      <c r="P7" s="843"/>
      <c r="Q7" s="843"/>
      <c r="R7" s="843"/>
      <c r="S7" s="850"/>
      <c r="T7" s="843"/>
      <c r="U7" s="843"/>
    </row>
    <row r="8" spans="1:21" ht="9" customHeight="1">
      <c r="A8" s="807"/>
      <c r="B8" s="807"/>
      <c r="C8" s="807"/>
      <c r="D8" s="807"/>
      <c r="E8" s="807"/>
      <c r="F8" s="807"/>
      <c r="G8" s="807"/>
      <c r="H8" s="807"/>
      <c r="I8" s="807"/>
      <c r="J8" s="811"/>
      <c r="K8" s="811"/>
      <c r="L8" s="811"/>
      <c r="M8" s="844"/>
      <c r="N8" s="844"/>
      <c r="O8" s="844"/>
      <c r="P8" s="844"/>
      <c r="Q8" s="807"/>
      <c r="R8" s="807"/>
      <c r="S8" s="873"/>
      <c r="T8" s="844"/>
      <c r="U8" s="844"/>
    </row>
    <row r="9" spans="1:21" s="802" customFormat="1" ht="9.9" customHeight="1">
      <c r="A9" s="808" t="s">
        <v>1310</v>
      </c>
      <c r="B9" s="816" t="s">
        <v>1511</v>
      </c>
      <c r="C9" s="816"/>
      <c r="D9" s="816"/>
      <c r="E9" s="816"/>
      <c r="F9" s="829" t="s">
        <v>410</v>
      </c>
      <c r="G9" s="829"/>
      <c r="H9" s="829"/>
      <c r="I9" s="832" t="s">
        <v>1516</v>
      </c>
      <c r="J9" s="835" t="s">
        <v>1517</v>
      </c>
      <c r="K9" s="835"/>
      <c r="L9" s="835"/>
      <c r="M9" s="835" t="s">
        <v>580</v>
      </c>
      <c r="N9" s="835"/>
      <c r="O9" s="854" t="s">
        <v>867</v>
      </c>
      <c r="P9" s="835" t="s">
        <v>55</v>
      </c>
      <c r="Q9" s="835"/>
      <c r="R9" s="835"/>
      <c r="S9" s="835"/>
      <c r="T9" s="875" t="s">
        <v>1537</v>
      </c>
      <c r="U9" s="875"/>
    </row>
    <row r="10" spans="1:21" s="802" customFormat="1" ht="9.9" customHeight="1">
      <c r="A10" s="808"/>
      <c r="B10" s="816"/>
      <c r="C10" s="816"/>
      <c r="D10" s="816"/>
      <c r="E10" s="816"/>
      <c r="F10" s="829"/>
      <c r="G10" s="829"/>
      <c r="H10" s="829"/>
      <c r="I10" s="832"/>
      <c r="J10" s="835"/>
      <c r="K10" s="835"/>
      <c r="L10" s="835"/>
      <c r="M10" s="835"/>
      <c r="N10" s="835"/>
      <c r="O10" s="854"/>
      <c r="P10" s="835"/>
      <c r="Q10" s="835"/>
      <c r="R10" s="835"/>
      <c r="S10" s="835"/>
      <c r="T10" s="875"/>
      <c r="U10" s="875"/>
    </row>
    <row r="11" spans="1:21" ht="9.9" customHeight="1">
      <c r="A11" s="808"/>
      <c r="B11" s="817" t="s">
        <v>626</v>
      </c>
      <c r="C11" s="817"/>
      <c r="D11" s="817"/>
      <c r="E11" s="817"/>
      <c r="F11" s="829"/>
      <c r="G11" s="829"/>
      <c r="H11" s="829"/>
      <c r="I11" s="832"/>
      <c r="J11" s="835"/>
      <c r="K11" s="835"/>
      <c r="L11" s="835"/>
      <c r="M11" s="817" t="s">
        <v>1521</v>
      </c>
      <c r="N11" s="817"/>
      <c r="O11" s="854"/>
      <c r="P11" s="835"/>
      <c r="Q11" s="835"/>
      <c r="R11" s="835"/>
      <c r="S11" s="835"/>
      <c r="T11" s="875"/>
      <c r="U11" s="875"/>
    </row>
    <row r="12" spans="1:21" ht="9.9" customHeight="1">
      <c r="A12" s="808"/>
      <c r="B12" s="817"/>
      <c r="C12" s="817"/>
      <c r="D12" s="817"/>
      <c r="E12" s="817"/>
      <c r="F12" s="829"/>
      <c r="G12" s="829"/>
      <c r="H12" s="829"/>
      <c r="I12" s="832"/>
      <c r="J12" s="836" t="s">
        <v>1518</v>
      </c>
      <c r="K12" s="836"/>
      <c r="L12" s="836"/>
      <c r="M12" s="817"/>
      <c r="N12" s="817"/>
      <c r="O12" s="855" t="s">
        <v>1082</v>
      </c>
      <c r="P12" s="855" t="s">
        <v>1527</v>
      </c>
      <c r="Q12" s="836" t="s">
        <v>1528</v>
      </c>
      <c r="R12" s="836"/>
      <c r="S12" s="836" t="s">
        <v>897</v>
      </c>
      <c r="T12" s="876" t="s">
        <v>1538</v>
      </c>
      <c r="U12" s="876"/>
    </row>
    <row r="13" spans="1:21" ht="9.9" customHeight="1">
      <c r="A13" s="808"/>
      <c r="B13" s="818" t="s">
        <v>816</v>
      </c>
      <c r="C13" s="818"/>
      <c r="D13" s="818"/>
      <c r="E13" s="818"/>
      <c r="F13" s="829"/>
      <c r="G13" s="829"/>
      <c r="H13" s="829"/>
      <c r="I13" s="832"/>
      <c r="J13" s="836"/>
      <c r="K13" s="836"/>
      <c r="L13" s="836"/>
      <c r="M13" s="838" t="s">
        <v>41</v>
      </c>
      <c r="N13" s="838"/>
      <c r="O13" s="855"/>
      <c r="P13" s="855"/>
      <c r="Q13" s="836"/>
      <c r="R13" s="836"/>
      <c r="S13" s="836"/>
      <c r="T13" s="876"/>
      <c r="U13" s="876"/>
    </row>
    <row r="14" spans="1:21" ht="15.75" customHeight="1">
      <c r="A14" s="808"/>
      <c r="B14" s="818"/>
      <c r="C14" s="818"/>
      <c r="D14" s="818"/>
      <c r="E14" s="818"/>
      <c r="F14" s="829"/>
      <c r="G14" s="829"/>
      <c r="H14" s="829"/>
      <c r="I14" s="832"/>
      <c r="J14" s="836"/>
      <c r="K14" s="836"/>
      <c r="L14" s="836"/>
      <c r="M14" s="838"/>
      <c r="N14" s="838"/>
      <c r="O14" s="855"/>
      <c r="P14" s="855"/>
      <c r="Q14" s="836"/>
      <c r="R14" s="836"/>
      <c r="S14" s="836"/>
      <c r="T14" s="876"/>
      <c r="U14" s="876"/>
    </row>
    <row r="15" spans="1:21" s="802" customFormat="1" ht="9.9" customHeight="1">
      <c r="A15" s="809"/>
      <c r="B15" s="819"/>
      <c r="C15" s="819"/>
      <c r="D15" s="819"/>
      <c r="E15" s="819"/>
      <c r="F15" s="830"/>
      <c r="G15" s="830"/>
      <c r="H15" s="830"/>
      <c r="I15" s="832"/>
      <c r="J15" s="837" t="s">
        <v>1174</v>
      </c>
      <c r="K15" s="837"/>
      <c r="L15" s="837"/>
      <c r="M15" s="845"/>
      <c r="N15" s="851"/>
      <c r="O15" s="856"/>
      <c r="P15" s="859"/>
      <c r="Q15" s="859"/>
      <c r="R15" s="859"/>
      <c r="S15" s="859"/>
      <c r="T15" s="877" t="s">
        <v>1174</v>
      </c>
      <c r="U15" s="877"/>
    </row>
    <row r="16" spans="1:21" s="802" customFormat="1" ht="9.9" customHeight="1">
      <c r="A16" s="809"/>
      <c r="B16" s="819"/>
      <c r="C16" s="819"/>
      <c r="D16" s="819"/>
      <c r="E16" s="819"/>
      <c r="F16" s="830"/>
      <c r="G16" s="830"/>
      <c r="H16" s="830"/>
      <c r="I16" s="832"/>
      <c r="J16" s="837"/>
      <c r="K16" s="837"/>
      <c r="L16" s="837"/>
      <c r="M16" s="845"/>
      <c r="N16" s="851"/>
      <c r="O16" s="856"/>
      <c r="P16" s="859"/>
      <c r="Q16" s="859"/>
      <c r="R16" s="859"/>
      <c r="S16" s="859"/>
      <c r="T16" s="877"/>
      <c r="U16" s="877"/>
    </row>
    <row r="17" spans="1:21" ht="9.9" customHeight="1">
      <c r="A17" s="809"/>
      <c r="B17" s="820"/>
      <c r="C17" s="820"/>
      <c r="D17" s="820"/>
      <c r="E17" s="820"/>
      <c r="F17" s="830"/>
      <c r="G17" s="830"/>
      <c r="H17" s="830"/>
      <c r="I17" s="832"/>
      <c r="J17" s="837"/>
      <c r="K17" s="837"/>
      <c r="L17" s="837"/>
      <c r="M17" s="846"/>
      <c r="N17" s="852"/>
      <c r="O17" s="856"/>
      <c r="P17" s="859"/>
      <c r="Q17" s="859"/>
      <c r="R17" s="859"/>
      <c r="S17" s="859"/>
      <c r="T17" s="877"/>
      <c r="U17" s="877"/>
    </row>
    <row r="18" spans="1:21" ht="9.9" customHeight="1">
      <c r="A18" s="809"/>
      <c r="B18" s="820"/>
      <c r="C18" s="820"/>
      <c r="D18" s="820"/>
      <c r="E18" s="820"/>
      <c r="F18" s="830"/>
      <c r="G18" s="830"/>
      <c r="H18" s="830"/>
      <c r="I18" s="832"/>
      <c r="J18" s="838" t="s">
        <v>414</v>
      </c>
      <c r="K18" s="838"/>
      <c r="L18" s="838"/>
      <c r="M18" s="846"/>
      <c r="N18" s="852"/>
      <c r="O18" s="847"/>
      <c r="P18" s="859"/>
      <c r="Q18" s="859"/>
      <c r="R18" s="859"/>
      <c r="S18" s="859"/>
      <c r="T18" s="878" t="s">
        <v>1174</v>
      </c>
      <c r="U18" s="878"/>
    </row>
    <row r="19" spans="1:21" ht="9.9" customHeight="1">
      <c r="A19" s="809"/>
      <c r="B19" s="821"/>
      <c r="C19" s="821"/>
      <c r="D19" s="821"/>
      <c r="E19" s="821"/>
      <c r="F19" s="830"/>
      <c r="G19" s="830"/>
      <c r="H19" s="830"/>
      <c r="I19" s="832"/>
      <c r="J19" s="838"/>
      <c r="K19" s="838"/>
      <c r="L19" s="838"/>
      <c r="M19" s="847"/>
      <c r="N19" s="847"/>
      <c r="O19" s="847"/>
      <c r="P19" s="859"/>
      <c r="Q19" s="859"/>
      <c r="R19" s="859"/>
      <c r="S19" s="859"/>
      <c r="T19" s="878"/>
      <c r="U19" s="878"/>
    </row>
    <row r="20" spans="1:21" ht="9.9" customHeight="1">
      <c r="A20" s="809"/>
      <c r="B20" s="821"/>
      <c r="C20" s="821"/>
      <c r="D20" s="821"/>
      <c r="E20" s="821"/>
      <c r="F20" s="830"/>
      <c r="G20" s="830"/>
      <c r="H20" s="830"/>
      <c r="I20" s="832"/>
      <c r="J20" s="838"/>
      <c r="K20" s="838"/>
      <c r="L20" s="838"/>
      <c r="M20" s="847"/>
      <c r="N20" s="847"/>
      <c r="O20" s="847"/>
      <c r="P20" s="859"/>
      <c r="Q20" s="859"/>
      <c r="R20" s="859"/>
      <c r="S20" s="859"/>
      <c r="T20" s="878"/>
      <c r="U20" s="878"/>
    </row>
    <row r="21" spans="1:21" ht="9.9" customHeight="1">
      <c r="A21" s="809"/>
      <c r="B21" s="819"/>
      <c r="C21" s="819"/>
      <c r="D21" s="819"/>
      <c r="E21" s="819"/>
      <c r="F21" s="830"/>
      <c r="G21" s="830"/>
      <c r="H21" s="830"/>
      <c r="I21" s="832"/>
      <c r="J21" s="837" t="s">
        <v>1174</v>
      </c>
      <c r="K21" s="837"/>
      <c r="L21" s="837"/>
      <c r="M21" s="845"/>
      <c r="N21" s="851"/>
      <c r="O21" s="856"/>
      <c r="P21" s="859"/>
      <c r="Q21" s="859"/>
      <c r="R21" s="859"/>
      <c r="S21" s="859"/>
      <c r="T21" s="877" t="s">
        <v>1174</v>
      </c>
      <c r="U21" s="877"/>
    </row>
    <row r="22" spans="1:21" ht="9.9" customHeight="1">
      <c r="A22" s="809"/>
      <c r="B22" s="819"/>
      <c r="C22" s="819"/>
      <c r="D22" s="819"/>
      <c r="E22" s="819"/>
      <c r="F22" s="830"/>
      <c r="G22" s="830"/>
      <c r="H22" s="830"/>
      <c r="I22" s="832"/>
      <c r="J22" s="837"/>
      <c r="K22" s="837"/>
      <c r="L22" s="837"/>
      <c r="M22" s="845"/>
      <c r="N22" s="851"/>
      <c r="O22" s="856"/>
      <c r="P22" s="859"/>
      <c r="Q22" s="859"/>
      <c r="R22" s="859"/>
      <c r="S22" s="859"/>
      <c r="T22" s="877"/>
      <c r="U22" s="877"/>
    </row>
    <row r="23" spans="1:21" ht="9.9" customHeight="1">
      <c r="A23" s="809"/>
      <c r="B23" s="820"/>
      <c r="C23" s="820"/>
      <c r="D23" s="820"/>
      <c r="E23" s="820"/>
      <c r="F23" s="830"/>
      <c r="G23" s="830"/>
      <c r="H23" s="830"/>
      <c r="I23" s="832"/>
      <c r="J23" s="837"/>
      <c r="K23" s="837"/>
      <c r="L23" s="837"/>
      <c r="M23" s="846"/>
      <c r="N23" s="852"/>
      <c r="O23" s="856"/>
      <c r="P23" s="859"/>
      <c r="Q23" s="859"/>
      <c r="R23" s="859"/>
      <c r="S23" s="859"/>
      <c r="T23" s="877"/>
      <c r="U23" s="877"/>
    </row>
    <row r="24" spans="1:21" ht="9.9" customHeight="1">
      <c r="A24" s="809"/>
      <c r="B24" s="820"/>
      <c r="C24" s="820"/>
      <c r="D24" s="820"/>
      <c r="E24" s="820"/>
      <c r="F24" s="830"/>
      <c r="G24" s="830"/>
      <c r="H24" s="830"/>
      <c r="I24" s="832"/>
      <c r="J24" s="838" t="s">
        <v>414</v>
      </c>
      <c r="K24" s="838"/>
      <c r="L24" s="838"/>
      <c r="M24" s="846"/>
      <c r="N24" s="852"/>
      <c r="O24" s="847"/>
      <c r="P24" s="859"/>
      <c r="Q24" s="859"/>
      <c r="R24" s="859"/>
      <c r="S24" s="859"/>
      <c r="T24" s="878" t="s">
        <v>1174</v>
      </c>
      <c r="U24" s="878"/>
    </row>
    <row r="25" spans="1:21" ht="9.9" customHeight="1">
      <c r="A25" s="809"/>
      <c r="B25" s="821"/>
      <c r="C25" s="821"/>
      <c r="D25" s="821"/>
      <c r="E25" s="821"/>
      <c r="F25" s="830"/>
      <c r="G25" s="830"/>
      <c r="H25" s="830"/>
      <c r="I25" s="832"/>
      <c r="J25" s="838"/>
      <c r="K25" s="838"/>
      <c r="L25" s="838"/>
      <c r="M25" s="847"/>
      <c r="N25" s="847"/>
      <c r="O25" s="847"/>
      <c r="P25" s="859"/>
      <c r="Q25" s="859"/>
      <c r="R25" s="859"/>
      <c r="S25" s="859"/>
      <c r="T25" s="878"/>
      <c r="U25" s="878"/>
    </row>
    <row r="26" spans="1:21" ht="9.9" customHeight="1">
      <c r="A26" s="809"/>
      <c r="B26" s="821"/>
      <c r="C26" s="821"/>
      <c r="D26" s="821"/>
      <c r="E26" s="821"/>
      <c r="F26" s="830"/>
      <c r="G26" s="830"/>
      <c r="H26" s="830"/>
      <c r="I26" s="832"/>
      <c r="J26" s="838"/>
      <c r="K26" s="838"/>
      <c r="L26" s="838"/>
      <c r="M26" s="847"/>
      <c r="N26" s="847"/>
      <c r="O26" s="847"/>
      <c r="P26" s="859"/>
      <c r="Q26" s="859"/>
      <c r="R26" s="859"/>
      <c r="S26" s="859"/>
      <c r="T26" s="878"/>
      <c r="U26" s="878"/>
    </row>
    <row r="27" spans="1:21" ht="9.9" customHeight="1">
      <c r="A27" s="809"/>
      <c r="B27" s="819"/>
      <c r="C27" s="819"/>
      <c r="D27" s="819"/>
      <c r="E27" s="819"/>
      <c r="F27" s="830"/>
      <c r="G27" s="830"/>
      <c r="H27" s="830"/>
      <c r="I27" s="832"/>
      <c r="J27" s="837" t="s">
        <v>1174</v>
      </c>
      <c r="K27" s="837"/>
      <c r="L27" s="837"/>
      <c r="M27" s="845"/>
      <c r="N27" s="851"/>
      <c r="O27" s="856"/>
      <c r="P27" s="859"/>
      <c r="Q27" s="865"/>
      <c r="R27" s="865"/>
      <c r="S27" s="865"/>
      <c r="T27" s="879" t="s">
        <v>1174</v>
      </c>
      <c r="U27" s="879"/>
    </row>
    <row r="28" spans="1:21" ht="9.9" customHeight="1">
      <c r="A28" s="809"/>
      <c r="B28" s="819"/>
      <c r="C28" s="819"/>
      <c r="D28" s="819"/>
      <c r="E28" s="819"/>
      <c r="F28" s="830"/>
      <c r="G28" s="830"/>
      <c r="H28" s="830"/>
      <c r="I28" s="832"/>
      <c r="J28" s="837"/>
      <c r="K28" s="837"/>
      <c r="L28" s="837"/>
      <c r="M28" s="845"/>
      <c r="N28" s="851"/>
      <c r="O28" s="856"/>
      <c r="P28" s="859"/>
      <c r="Q28" s="865"/>
      <c r="R28" s="865"/>
      <c r="S28" s="865"/>
      <c r="T28" s="879"/>
      <c r="U28" s="879"/>
    </row>
    <row r="29" spans="1:21" ht="9.9" customHeight="1">
      <c r="A29" s="809"/>
      <c r="B29" s="820"/>
      <c r="C29" s="820"/>
      <c r="D29" s="820"/>
      <c r="E29" s="820"/>
      <c r="F29" s="830"/>
      <c r="G29" s="830"/>
      <c r="H29" s="830"/>
      <c r="I29" s="832"/>
      <c r="J29" s="837"/>
      <c r="K29" s="837"/>
      <c r="L29" s="837"/>
      <c r="M29" s="846"/>
      <c r="N29" s="852"/>
      <c r="O29" s="856"/>
      <c r="P29" s="859"/>
      <c r="Q29" s="865"/>
      <c r="R29" s="865"/>
      <c r="S29" s="865"/>
      <c r="T29" s="879"/>
      <c r="U29" s="879"/>
    </row>
    <row r="30" spans="1:21" ht="9.9" customHeight="1">
      <c r="A30" s="809"/>
      <c r="B30" s="820"/>
      <c r="C30" s="820"/>
      <c r="D30" s="820"/>
      <c r="E30" s="820"/>
      <c r="F30" s="830"/>
      <c r="G30" s="830"/>
      <c r="H30" s="830"/>
      <c r="I30" s="832"/>
      <c r="J30" s="838" t="s">
        <v>414</v>
      </c>
      <c r="K30" s="838"/>
      <c r="L30" s="838"/>
      <c r="M30" s="846"/>
      <c r="N30" s="852"/>
      <c r="O30" s="847"/>
      <c r="P30" s="859"/>
      <c r="Q30" s="865"/>
      <c r="R30" s="865"/>
      <c r="S30" s="865"/>
      <c r="T30" s="878" t="s">
        <v>1174</v>
      </c>
      <c r="U30" s="878"/>
    </row>
    <row r="31" spans="1:21" ht="9.9" customHeight="1">
      <c r="A31" s="809"/>
      <c r="B31" s="821"/>
      <c r="C31" s="821"/>
      <c r="D31" s="821"/>
      <c r="E31" s="821"/>
      <c r="F31" s="830"/>
      <c r="G31" s="830"/>
      <c r="H31" s="830"/>
      <c r="I31" s="832"/>
      <c r="J31" s="838"/>
      <c r="K31" s="838"/>
      <c r="L31" s="838"/>
      <c r="M31" s="847"/>
      <c r="N31" s="847"/>
      <c r="O31" s="847"/>
      <c r="P31" s="859"/>
      <c r="Q31" s="865"/>
      <c r="R31" s="865"/>
      <c r="S31" s="865"/>
      <c r="T31" s="878"/>
      <c r="U31" s="878"/>
    </row>
    <row r="32" spans="1:21" ht="9.9" customHeight="1">
      <c r="A32" s="809"/>
      <c r="B32" s="821"/>
      <c r="C32" s="821"/>
      <c r="D32" s="821"/>
      <c r="E32" s="821"/>
      <c r="F32" s="830"/>
      <c r="G32" s="830"/>
      <c r="H32" s="830"/>
      <c r="I32" s="832"/>
      <c r="J32" s="838"/>
      <c r="K32" s="838"/>
      <c r="L32" s="838"/>
      <c r="M32" s="847"/>
      <c r="N32" s="847"/>
      <c r="O32" s="847"/>
      <c r="P32" s="859"/>
      <c r="Q32" s="865"/>
      <c r="R32" s="865"/>
      <c r="S32" s="865"/>
      <c r="T32" s="878"/>
      <c r="U32" s="878"/>
    </row>
    <row r="33" spans="1:21" ht="9.9" customHeight="1">
      <c r="A33" s="809"/>
      <c r="B33" s="819"/>
      <c r="C33" s="819"/>
      <c r="D33" s="819"/>
      <c r="E33" s="819"/>
      <c r="F33" s="830"/>
      <c r="G33" s="830"/>
      <c r="H33" s="830"/>
      <c r="I33" s="832"/>
      <c r="J33" s="837" t="s">
        <v>1174</v>
      </c>
      <c r="K33" s="837"/>
      <c r="L33" s="837"/>
      <c r="M33" s="845"/>
      <c r="N33" s="851"/>
      <c r="O33" s="856"/>
      <c r="P33" s="859"/>
      <c r="Q33" s="865"/>
      <c r="R33" s="865"/>
      <c r="S33" s="865"/>
      <c r="T33" s="879" t="s">
        <v>1174</v>
      </c>
      <c r="U33" s="879"/>
    </row>
    <row r="34" spans="1:21" ht="9.9" customHeight="1">
      <c r="A34" s="809"/>
      <c r="B34" s="819"/>
      <c r="C34" s="819"/>
      <c r="D34" s="819"/>
      <c r="E34" s="819"/>
      <c r="F34" s="830"/>
      <c r="G34" s="830"/>
      <c r="H34" s="830"/>
      <c r="I34" s="832"/>
      <c r="J34" s="837"/>
      <c r="K34" s="837"/>
      <c r="L34" s="837"/>
      <c r="M34" s="845"/>
      <c r="N34" s="851"/>
      <c r="O34" s="856"/>
      <c r="P34" s="859"/>
      <c r="Q34" s="865"/>
      <c r="R34" s="865"/>
      <c r="S34" s="865"/>
      <c r="T34" s="879"/>
      <c r="U34" s="879"/>
    </row>
    <row r="35" spans="1:21" ht="9.9" customHeight="1">
      <c r="A35" s="809"/>
      <c r="B35" s="820"/>
      <c r="C35" s="820"/>
      <c r="D35" s="820"/>
      <c r="E35" s="820"/>
      <c r="F35" s="830"/>
      <c r="G35" s="830"/>
      <c r="H35" s="830"/>
      <c r="I35" s="832"/>
      <c r="J35" s="837"/>
      <c r="K35" s="837"/>
      <c r="L35" s="837"/>
      <c r="M35" s="846"/>
      <c r="N35" s="852"/>
      <c r="O35" s="856"/>
      <c r="P35" s="859"/>
      <c r="Q35" s="865"/>
      <c r="R35" s="865"/>
      <c r="S35" s="865"/>
      <c r="T35" s="879"/>
      <c r="U35" s="879"/>
    </row>
    <row r="36" spans="1:21" ht="9.9" customHeight="1">
      <c r="A36" s="809"/>
      <c r="B36" s="820"/>
      <c r="C36" s="820"/>
      <c r="D36" s="820"/>
      <c r="E36" s="820"/>
      <c r="F36" s="830"/>
      <c r="G36" s="830"/>
      <c r="H36" s="830"/>
      <c r="I36" s="832"/>
      <c r="J36" s="838" t="s">
        <v>414</v>
      </c>
      <c r="K36" s="838"/>
      <c r="L36" s="838"/>
      <c r="M36" s="846"/>
      <c r="N36" s="852"/>
      <c r="O36" s="847"/>
      <c r="P36" s="859"/>
      <c r="Q36" s="865"/>
      <c r="R36" s="865"/>
      <c r="S36" s="865"/>
      <c r="T36" s="878" t="s">
        <v>1174</v>
      </c>
      <c r="U36" s="878"/>
    </row>
    <row r="37" spans="1:21" ht="9.9" customHeight="1">
      <c r="A37" s="809"/>
      <c r="B37" s="821"/>
      <c r="C37" s="821"/>
      <c r="D37" s="821"/>
      <c r="E37" s="821"/>
      <c r="F37" s="830"/>
      <c r="G37" s="830"/>
      <c r="H37" s="830"/>
      <c r="I37" s="832"/>
      <c r="J37" s="838"/>
      <c r="K37" s="838"/>
      <c r="L37" s="838"/>
      <c r="M37" s="847"/>
      <c r="N37" s="847"/>
      <c r="O37" s="847"/>
      <c r="P37" s="859"/>
      <c r="Q37" s="865"/>
      <c r="R37" s="865"/>
      <c r="S37" s="865"/>
      <c r="T37" s="878"/>
      <c r="U37" s="878"/>
    </row>
    <row r="38" spans="1:21" ht="9.9" customHeight="1">
      <c r="A38" s="809"/>
      <c r="B38" s="821"/>
      <c r="C38" s="821"/>
      <c r="D38" s="821"/>
      <c r="E38" s="821"/>
      <c r="F38" s="830"/>
      <c r="G38" s="830"/>
      <c r="H38" s="830"/>
      <c r="I38" s="832"/>
      <c r="J38" s="838"/>
      <c r="K38" s="838"/>
      <c r="L38" s="838"/>
      <c r="M38" s="847"/>
      <c r="N38" s="847"/>
      <c r="O38" s="847"/>
      <c r="P38" s="859"/>
      <c r="Q38" s="865"/>
      <c r="R38" s="865"/>
      <c r="S38" s="865"/>
      <c r="T38" s="878"/>
      <c r="U38" s="878"/>
    </row>
    <row r="39" spans="1:21" ht="9.9" customHeight="1">
      <c r="A39" s="809"/>
      <c r="B39" s="819"/>
      <c r="C39" s="819"/>
      <c r="D39" s="819"/>
      <c r="E39" s="819"/>
      <c r="F39" s="830"/>
      <c r="G39" s="830"/>
      <c r="H39" s="830"/>
      <c r="I39" s="832"/>
      <c r="J39" s="837" t="s">
        <v>1174</v>
      </c>
      <c r="K39" s="837"/>
      <c r="L39" s="837"/>
      <c r="M39" s="845"/>
      <c r="N39" s="851"/>
      <c r="O39" s="845"/>
      <c r="P39" s="860"/>
      <c r="Q39" s="860"/>
      <c r="R39" s="860"/>
      <c r="S39" s="860"/>
      <c r="T39" s="877" t="s">
        <v>1174</v>
      </c>
      <c r="U39" s="877"/>
    </row>
    <row r="40" spans="1:21" ht="9.9" customHeight="1">
      <c r="A40" s="809"/>
      <c r="B40" s="819"/>
      <c r="C40" s="819"/>
      <c r="D40" s="819"/>
      <c r="E40" s="819"/>
      <c r="F40" s="830"/>
      <c r="G40" s="830"/>
      <c r="H40" s="830"/>
      <c r="I40" s="832"/>
      <c r="J40" s="837"/>
      <c r="K40" s="837"/>
      <c r="L40" s="837"/>
      <c r="M40" s="845"/>
      <c r="N40" s="851"/>
      <c r="O40" s="845"/>
      <c r="P40" s="845"/>
      <c r="Q40" s="860"/>
      <c r="R40" s="860"/>
      <c r="S40" s="860"/>
      <c r="T40" s="877"/>
      <c r="U40" s="877"/>
    </row>
    <row r="41" spans="1:21" ht="9.9" customHeight="1">
      <c r="A41" s="809"/>
      <c r="B41" s="820"/>
      <c r="C41" s="820"/>
      <c r="D41" s="820"/>
      <c r="E41" s="820"/>
      <c r="F41" s="830"/>
      <c r="G41" s="830"/>
      <c r="H41" s="830"/>
      <c r="I41" s="832"/>
      <c r="J41" s="837"/>
      <c r="K41" s="837"/>
      <c r="L41" s="837"/>
      <c r="M41" s="846"/>
      <c r="N41" s="852"/>
      <c r="O41" s="845"/>
      <c r="P41" s="860"/>
      <c r="Q41" s="860"/>
      <c r="R41" s="860"/>
      <c r="S41" s="860"/>
      <c r="T41" s="877"/>
      <c r="U41" s="877"/>
    </row>
    <row r="42" spans="1:21" ht="9.9" customHeight="1">
      <c r="A42" s="809"/>
      <c r="B42" s="820"/>
      <c r="C42" s="820"/>
      <c r="D42" s="820"/>
      <c r="E42" s="820"/>
      <c r="F42" s="830"/>
      <c r="G42" s="830"/>
      <c r="H42" s="830"/>
      <c r="I42" s="832"/>
      <c r="J42" s="838" t="s">
        <v>414</v>
      </c>
      <c r="K42" s="838"/>
      <c r="L42" s="838"/>
      <c r="M42" s="846"/>
      <c r="N42" s="852"/>
      <c r="O42" s="847"/>
      <c r="P42" s="860"/>
      <c r="Q42" s="860"/>
      <c r="R42" s="860"/>
      <c r="S42" s="860"/>
      <c r="T42" s="878" t="s">
        <v>1174</v>
      </c>
      <c r="U42" s="878"/>
    </row>
    <row r="43" spans="1:21" ht="9.9" customHeight="1">
      <c r="A43" s="809"/>
      <c r="B43" s="821"/>
      <c r="C43" s="821"/>
      <c r="D43" s="821"/>
      <c r="E43" s="821"/>
      <c r="F43" s="830"/>
      <c r="G43" s="830"/>
      <c r="H43" s="830"/>
      <c r="I43" s="832"/>
      <c r="J43" s="838"/>
      <c r="K43" s="838"/>
      <c r="L43" s="838"/>
      <c r="M43" s="847"/>
      <c r="N43" s="847"/>
      <c r="O43" s="847"/>
      <c r="P43" s="847"/>
      <c r="Q43" s="860"/>
      <c r="R43" s="860"/>
      <c r="S43" s="860"/>
      <c r="T43" s="878"/>
      <c r="U43" s="878"/>
    </row>
    <row r="44" spans="1:21" ht="9.9" customHeight="1">
      <c r="A44" s="809"/>
      <c r="B44" s="821"/>
      <c r="C44" s="821"/>
      <c r="D44" s="821"/>
      <c r="E44" s="821"/>
      <c r="F44" s="830"/>
      <c r="G44" s="830"/>
      <c r="H44" s="830"/>
      <c r="I44" s="832"/>
      <c r="J44" s="838"/>
      <c r="K44" s="838"/>
      <c r="L44" s="838"/>
      <c r="M44" s="847"/>
      <c r="N44" s="847"/>
      <c r="O44" s="847"/>
      <c r="P44" s="847"/>
      <c r="Q44" s="860"/>
      <c r="R44" s="860"/>
      <c r="S44" s="860"/>
      <c r="T44" s="878"/>
      <c r="U44" s="878"/>
    </row>
    <row r="45" spans="1:21" ht="9.9" customHeight="1">
      <c r="A45" s="809"/>
      <c r="B45" s="819"/>
      <c r="C45" s="819"/>
      <c r="D45" s="819"/>
      <c r="E45" s="819"/>
      <c r="F45" s="830"/>
      <c r="G45" s="830"/>
      <c r="H45" s="830"/>
      <c r="I45" s="832"/>
      <c r="J45" s="837" t="s">
        <v>1174</v>
      </c>
      <c r="K45" s="837"/>
      <c r="L45" s="837"/>
      <c r="M45" s="845"/>
      <c r="N45" s="851"/>
      <c r="O45" s="845"/>
      <c r="P45" s="860"/>
      <c r="Q45" s="860"/>
      <c r="R45" s="860"/>
      <c r="S45" s="860"/>
      <c r="T45" s="877" t="s">
        <v>1174</v>
      </c>
      <c r="U45" s="877"/>
    </row>
    <row r="46" spans="1:21" ht="9.9" customHeight="1">
      <c r="A46" s="809"/>
      <c r="B46" s="819"/>
      <c r="C46" s="819"/>
      <c r="D46" s="819"/>
      <c r="E46" s="819"/>
      <c r="F46" s="830"/>
      <c r="G46" s="830"/>
      <c r="H46" s="830"/>
      <c r="I46" s="832"/>
      <c r="J46" s="837"/>
      <c r="K46" s="837"/>
      <c r="L46" s="837"/>
      <c r="M46" s="845"/>
      <c r="N46" s="851"/>
      <c r="O46" s="845"/>
      <c r="P46" s="845"/>
      <c r="Q46" s="860"/>
      <c r="R46" s="860"/>
      <c r="S46" s="860"/>
      <c r="T46" s="877"/>
      <c r="U46" s="877"/>
    </row>
    <row r="47" spans="1:21" ht="9.9" customHeight="1">
      <c r="A47" s="809"/>
      <c r="B47" s="820"/>
      <c r="C47" s="820"/>
      <c r="D47" s="820"/>
      <c r="E47" s="820"/>
      <c r="F47" s="830"/>
      <c r="G47" s="830"/>
      <c r="H47" s="830"/>
      <c r="I47" s="832"/>
      <c r="J47" s="837"/>
      <c r="K47" s="837"/>
      <c r="L47" s="837"/>
      <c r="M47" s="846"/>
      <c r="N47" s="852"/>
      <c r="O47" s="845"/>
      <c r="P47" s="860"/>
      <c r="Q47" s="860"/>
      <c r="R47" s="860"/>
      <c r="S47" s="860"/>
      <c r="T47" s="877"/>
      <c r="U47" s="877"/>
    </row>
    <row r="48" spans="1:21" ht="9.9" customHeight="1">
      <c r="A48" s="809"/>
      <c r="B48" s="820"/>
      <c r="C48" s="820"/>
      <c r="D48" s="820"/>
      <c r="E48" s="820"/>
      <c r="F48" s="830"/>
      <c r="G48" s="830"/>
      <c r="H48" s="830"/>
      <c r="I48" s="832"/>
      <c r="J48" s="838" t="s">
        <v>414</v>
      </c>
      <c r="K48" s="838"/>
      <c r="L48" s="838"/>
      <c r="M48" s="846"/>
      <c r="N48" s="852"/>
      <c r="O48" s="847"/>
      <c r="P48" s="860"/>
      <c r="Q48" s="860"/>
      <c r="R48" s="860"/>
      <c r="S48" s="860"/>
      <c r="T48" s="878" t="s">
        <v>1174</v>
      </c>
      <c r="U48" s="878"/>
    </row>
    <row r="49" spans="1:21" ht="9.9" customHeight="1">
      <c r="A49" s="809"/>
      <c r="B49" s="821"/>
      <c r="C49" s="821"/>
      <c r="D49" s="821"/>
      <c r="E49" s="821"/>
      <c r="F49" s="830"/>
      <c r="G49" s="830"/>
      <c r="H49" s="830"/>
      <c r="I49" s="832"/>
      <c r="J49" s="838"/>
      <c r="K49" s="838"/>
      <c r="L49" s="838"/>
      <c r="M49" s="847"/>
      <c r="N49" s="847"/>
      <c r="O49" s="847"/>
      <c r="P49" s="847"/>
      <c r="Q49" s="860"/>
      <c r="R49" s="860"/>
      <c r="S49" s="860"/>
      <c r="T49" s="878"/>
      <c r="U49" s="878"/>
    </row>
    <row r="50" spans="1:21" ht="9.9" customHeight="1">
      <c r="A50" s="809"/>
      <c r="B50" s="821"/>
      <c r="C50" s="821"/>
      <c r="D50" s="821"/>
      <c r="E50" s="821"/>
      <c r="F50" s="830"/>
      <c r="G50" s="830"/>
      <c r="H50" s="830"/>
      <c r="I50" s="832"/>
      <c r="J50" s="838"/>
      <c r="K50" s="838"/>
      <c r="L50" s="838"/>
      <c r="M50" s="847"/>
      <c r="N50" s="847"/>
      <c r="O50" s="847"/>
      <c r="P50" s="847"/>
      <c r="Q50" s="860"/>
      <c r="R50" s="860"/>
      <c r="S50" s="860"/>
      <c r="T50" s="878"/>
      <c r="U50" s="878"/>
    </row>
    <row r="51" spans="1:21" ht="9.9" customHeight="1">
      <c r="A51" s="809"/>
      <c r="B51" s="819"/>
      <c r="C51" s="819"/>
      <c r="D51" s="819"/>
      <c r="E51" s="819"/>
      <c r="F51" s="830"/>
      <c r="G51" s="830"/>
      <c r="H51" s="830"/>
      <c r="I51" s="832"/>
      <c r="J51" s="837" t="s">
        <v>1174</v>
      </c>
      <c r="K51" s="837"/>
      <c r="L51" s="837"/>
      <c r="M51" s="845"/>
      <c r="N51" s="851"/>
      <c r="O51" s="856"/>
      <c r="P51" s="860"/>
      <c r="Q51" s="860"/>
      <c r="R51" s="860"/>
      <c r="S51" s="860"/>
      <c r="T51" s="877" t="s">
        <v>1174</v>
      </c>
      <c r="U51" s="877"/>
    </row>
    <row r="52" spans="1:21" ht="9.9" customHeight="1">
      <c r="A52" s="809"/>
      <c r="B52" s="819"/>
      <c r="C52" s="819"/>
      <c r="D52" s="819"/>
      <c r="E52" s="819"/>
      <c r="F52" s="830"/>
      <c r="G52" s="830"/>
      <c r="H52" s="830"/>
      <c r="I52" s="832"/>
      <c r="J52" s="837"/>
      <c r="K52" s="837"/>
      <c r="L52" s="837"/>
      <c r="M52" s="845"/>
      <c r="N52" s="851"/>
      <c r="O52" s="856"/>
      <c r="P52" s="856"/>
      <c r="Q52" s="860"/>
      <c r="R52" s="860"/>
      <c r="S52" s="860"/>
      <c r="T52" s="877"/>
      <c r="U52" s="877"/>
    </row>
    <row r="53" spans="1:21" ht="9.9" customHeight="1">
      <c r="A53" s="809"/>
      <c r="B53" s="820"/>
      <c r="C53" s="820"/>
      <c r="D53" s="820"/>
      <c r="E53" s="820"/>
      <c r="F53" s="830"/>
      <c r="G53" s="830"/>
      <c r="H53" s="830"/>
      <c r="I53" s="832"/>
      <c r="J53" s="837"/>
      <c r="K53" s="837"/>
      <c r="L53" s="837"/>
      <c r="M53" s="846"/>
      <c r="N53" s="852"/>
      <c r="O53" s="856"/>
      <c r="P53" s="856"/>
      <c r="Q53" s="860"/>
      <c r="R53" s="860"/>
      <c r="S53" s="860"/>
      <c r="T53" s="877"/>
      <c r="U53" s="877"/>
    </row>
    <row r="54" spans="1:21" ht="9.9" customHeight="1">
      <c r="A54" s="809"/>
      <c r="B54" s="820"/>
      <c r="C54" s="820"/>
      <c r="D54" s="820"/>
      <c r="E54" s="820"/>
      <c r="F54" s="830"/>
      <c r="G54" s="830"/>
      <c r="H54" s="830"/>
      <c r="I54" s="832"/>
      <c r="J54" s="838" t="s">
        <v>414</v>
      </c>
      <c r="K54" s="838"/>
      <c r="L54" s="838"/>
      <c r="M54" s="846"/>
      <c r="N54" s="852"/>
      <c r="O54" s="847"/>
      <c r="P54" s="860"/>
      <c r="Q54" s="860"/>
      <c r="R54" s="860"/>
      <c r="S54" s="860"/>
      <c r="T54" s="878" t="s">
        <v>1174</v>
      </c>
      <c r="U54" s="878"/>
    </row>
    <row r="55" spans="1:21" ht="9.9" customHeight="1">
      <c r="A55" s="809"/>
      <c r="B55" s="821"/>
      <c r="C55" s="821"/>
      <c r="D55" s="821"/>
      <c r="E55" s="821"/>
      <c r="F55" s="830"/>
      <c r="G55" s="830"/>
      <c r="H55" s="830"/>
      <c r="I55" s="832"/>
      <c r="J55" s="838"/>
      <c r="K55" s="838"/>
      <c r="L55" s="838"/>
      <c r="M55" s="847"/>
      <c r="N55" s="847"/>
      <c r="O55" s="847"/>
      <c r="P55" s="847"/>
      <c r="Q55" s="860"/>
      <c r="R55" s="860"/>
      <c r="S55" s="860"/>
      <c r="T55" s="878"/>
      <c r="U55" s="878"/>
    </row>
    <row r="56" spans="1:21" ht="9.9" customHeight="1">
      <c r="A56" s="809"/>
      <c r="B56" s="821"/>
      <c r="C56" s="821"/>
      <c r="D56" s="821"/>
      <c r="E56" s="821"/>
      <c r="F56" s="830"/>
      <c r="G56" s="830"/>
      <c r="H56" s="830"/>
      <c r="I56" s="832"/>
      <c r="J56" s="838"/>
      <c r="K56" s="838"/>
      <c r="L56" s="838"/>
      <c r="M56" s="847"/>
      <c r="N56" s="847"/>
      <c r="O56" s="847"/>
      <c r="P56" s="847"/>
      <c r="Q56" s="860"/>
      <c r="R56" s="860"/>
      <c r="S56" s="860"/>
      <c r="T56" s="878"/>
      <c r="U56" s="878"/>
    </row>
    <row r="57" spans="1:21" ht="9.9" customHeight="1">
      <c r="A57" s="809"/>
      <c r="B57" s="819"/>
      <c r="C57" s="819"/>
      <c r="D57" s="819"/>
      <c r="E57" s="819"/>
      <c r="F57" s="830"/>
      <c r="G57" s="830"/>
      <c r="H57" s="830"/>
      <c r="I57" s="832"/>
      <c r="J57" s="837" t="s">
        <v>1174</v>
      </c>
      <c r="K57" s="837"/>
      <c r="L57" s="837"/>
      <c r="M57" s="845"/>
      <c r="N57" s="851"/>
      <c r="O57" s="856"/>
      <c r="P57" s="860"/>
      <c r="Q57" s="860"/>
      <c r="R57" s="860"/>
      <c r="S57" s="860"/>
      <c r="T57" s="877" t="s">
        <v>1174</v>
      </c>
      <c r="U57" s="877"/>
    </row>
    <row r="58" spans="1:21" ht="9.9" customHeight="1">
      <c r="A58" s="809"/>
      <c r="B58" s="819"/>
      <c r="C58" s="819"/>
      <c r="D58" s="819"/>
      <c r="E58" s="819"/>
      <c r="F58" s="830"/>
      <c r="G58" s="830"/>
      <c r="H58" s="830"/>
      <c r="I58" s="832"/>
      <c r="J58" s="837"/>
      <c r="K58" s="837"/>
      <c r="L58" s="837"/>
      <c r="M58" s="845"/>
      <c r="N58" s="851"/>
      <c r="O58" s="856"/>
      <c r="P58" s="856"/>
      <c r="Q58" s="860"/>
      <c r="R58" s="860"/>
      <c r="S58" s="860"/>
      <c r="T58" s="877"/>
      <c r="U58" s="877"/>
    </row>
    <row r="59" spans="1:21" ht="9.9" customHeight="1">
      <c r="A59" s="809"/>
      <c r="B59" s="820"/>
      <c r="C59" s="820"/>
      <c r="D59" s="820"/>
      <c r="E59" s="820"/>
      <c r="F59" s="830"/>
      <c r="G59" s="830"/>
      <c r="H59" s="830"/>
      <c r="I59" s="832"/>
      <c r="J59" s="837"/>
      <c r="K59" s="837"/>
      <c r="L59" s="837"/>
      <c r="M59" s="846"/>
      <c r="N59" s="852"/>
      <c r="O59" s="856"/>
      <c r="P59" s="856"/>
      <c r="Q59" s="860"/>
      <c r="R59" s="860"/>
      <c r="S59" s="860"/>
      <c r="T59" s="877"/>
      <c r="U59" s="877"/>
    </row>
    <row r="60" spans="1:21" ht="9.9" customHeight="1">
      <c r="A60" s="809"/>
      <c r="B60" s="820"/>
      <c r="C60" s="820"/>
      <c r="D60" s="820"/>
      <c r="E60" s="820"/>
      <c r="F60" s="830"/>
      <c r="G60" s="830"/>
      <c r="H60" s="830"/>
      <c r="I60" s="832"/>
      <c r="J60" s="838" t="s">
        <v>414</v>
      </c>
      <c r="K60" s="838"/>
      <c r="L60" s="838"/>
      <c r="M60" s="846"/>
      <c r="N60" s="852"/>
      <c r="O60" s="847"/>
      <c r="P60" s="860"/>
      <c r="Q60" s="860"/>
      <c r="R60" s="860"/>
      <c r="S60" s="860"/>
      <c r="T60" s="878" t="s">
        <v>1174</v>
      </c>
      <c r="U60" s="878"/>
    </row>
    <row r="61" spans="1:21" ht="9.9" customHeight="1">
      <c r="A61" s="809"/>
      <c r="B61" s="821"/>
      <c r="C61" s="821"/>
      <c r="D61" s="821"/>
      <c r="E61" s="821"/>
      <c r="F61" s="830"/>
      <c r="G61" s="830"/>
      <c r="H61" s="830"/>
      <c r="I61" s="832"/>
      <c r="J61" s="838"/>
      <c r="K61" s="838"/>
      <c r="L61" s="838"/>
      <c r="M61" s="847"/>
      <c r="N61" s="847"/>
      <c r="O61" s="847"/>
      <c r="P61" s="847"/>
      <c r="Q61" s="860"/>
      <c r="R61" s="860"/>
      <c r="S61" s="860"/>
      <c r="T61" s="878"/>
      <c r="U61" s="878"/>
    </row>
    <row r="62" spans="1:21" ht="9.9" customHeight="1">
      <c r="A62" s="809"/>
      <c r="B62" s="821"/>
      <c r="C62" s="821"/>
      <c r="D62" s="821"/>
      <c r="E62" s="821"/>
      <c r="F62" s="830"/>
      <c r="G62" s="830"/>
      <c r="H62" s="830"/>
      <c r="I62" s="832"/>
      <c r="J62" s="838"/>
      <c r="K62" s="838"/>
      <c r="L62" s="838"/>
      <c r="M62" s="847"/>
      <c r="N62" s="847"/>
      <c r="O62" s="847"/>
      <c r="P62" s="847"/>
      <c r="Q62" s="860"/>
      <c r="R62" s="860"/>
      <c r="S62" s="860"/>
      <c r="T62" s="878"/>
      <c r="U62" s="878"/>
    </row>
    <row r="63" spans="1:21" s="801" customFormat="1" ht="13.5" customHeight="1">
      <c r="A63" s="810" t="s">
        <v>114</v>
      </c>
      <c r="B63" s="807"/>
      <c r="C63" s="807"/>
      <c r="D63" s="807"/>
      <c r="E63" s="827"/>
      <c r="F63" s="827"/>
      <c r="G63" s="827"/>
      <c r="H63" s="807"/>
      <c r="I63" s="807"/>
      <c r="J63" s="807"/>
      <c r="K63" s="807"/>
      <c r="L63" s="807"/>
      <c r="M63" s="824"/>
      <c r="N63" s="824"/>
      <c r="O63" s="824"/>
      <c r="P63" s="861" t="s">
        <v>696</v>
      </c>
      <c r="Q63" s="861"/>
      <c r="R63" s="861"/>
      <c r="S63" s="861"/>
      <c r="T63" s="861"/>
      <c r="U63" s="861"/>
    </row>
    <row r="64" spans="1:21" s="801" customFormat="1" ht="13.5" customHeight="1">
      <c r="A64" s="807"/>
      <c r="B64" s="807"/>
      <c r="C64" s="807"/>
      <c r="D64" s="807"/>
      <c r="E64" s="827"/>
      <c r="F64" s="827"/>
      <c r="G64" s="827"/>
      <c r="H64" s="807"/>
      <c r="I64" s="807"/>
      <c r="J64" s="807"/>
      <c r="K64" s="807"/>
      <c r="L64" s="807"/>
      <c r="M64" s="824"/>
      <c r="N64" s="824"/>
      <c r="O64" s="824"/>
      <c r="P64" s="862"/>
      <c r="Q64" s="862"/>
      <c r="R64" s="862"/>
      <c r="S64" s="862"/>
      <c r="T64" s="862"/>
      <c r="U64" s="862"/>
    </row>
    <row r="65" spans="1:21" ht="3" customHeight="1">
      <c r="A65" s="811"/>
      <c r="B65" s="811"/>
      <c r="C65" s="811"/>
      <c r="D65" s="811"/>
      <c r="E65" s="827"/>
      <c r="F65" s="827"/>
      <c r="G65" s="827"/>
      <c r="H65" s="811"/>
      <c r="I65" s="811"/>
      <c r="J65" s="811"/>
      <c r="K65" s="811"/>
      <c r="L65" s="811"/>
      <c r="M65" s="800"/>
      <c r="N65" s="811"/>
      <c r="O65" s="811"/>
      <c r="P65" s="862"/>
      <c r="Q65" s="862"/>
      <c r="R65" s="862"/>
      <c r="S65" s="862"/>
      <c r="T65" s="862"/>
      <c r="U65" s="862"/>
    </row>
    <row r="66" spans="1:21" ht="13.5" customHeight="1">
      <c r="A66" s="812"/>
      <c r="B66" s="822" t="s">
        <v>381</v>
      </c>
      <c r="C66" s="812"/>
      <c r="D66" s="812"/>
      <c r="E66" s="822" t="s">
        <v>223</v>
      </c>
      <c r="F66" s="812"/>
      <c r="G66" s="812"/>
      <c r="H66" s="812"/>
      <c r="I66" s="812"/>
      <c r="J66" s="812"/>
      <c r="K66" s="822" t="s">
        <v>1519</v>
      </c>
      <c r="L66" s="812"/>
      <c r="M66" s="848" t="s">
        <v>1522</v>
      </c>
      <c r="N66" s="848"/>
      <c r="O66" s="857"/>
      <c r="P66" s="862"/>
      <c r="Q66" s="862"/>
      <c r="R66" s="862"/>
      <c r="S66" s="862"/>
      <c r="T66" s="862"/>
      <c r="U66" s="862"/>
    </row>
    <row r="67" spans="1:21" ht="3" customHeight="1">
      <c r="A67" s="812"/>
      <c r="B67" s="812"/>
      <c r="C67" s="812"/>
      <c r="D67" s="812"/>
      <c r="E67" s="812"/>
      <c r="F67" s="812"/>
      <c r="G67" s="812"/>
      <c r="H67" s="812"/>
      <c r="I67" s="812"/>
      <c r="J67" s="812"/>
      <c r="K67" s="812"/>
      <c r="L67" s="812"/>
      <c r="M67" s="800"/>
      <c r="N67" s="811"/>
      <c r="O67" s="811"/>
      <c r="P67" s="862"/>
      <c r="Q67" s="862"/>
      <c r="R67" s="862"/>
      <c r="S67" s="862"/>
      <c r="T67" s="862"/>
      <c r="U67" s="862"/>
    </row>
    <row r="68" spans="1:21" ht="11.25" customHeight="1">
      <c r="A68" s="812"/>
      <c r="B68" s="812"/>
      <c r="C68" s="812"/>
      <c r="D68" s="812"/>
      <c r="E68" s="812"/>
      <c r="F68" s="812"/>
      <c r="G68" s="812"/>
      <c r="H68" s="812"/>
      <c r="I68" s="812"/>
      <c r="J68" s="812"/>
      <c r="K68" s="812"/>
      <c r="L68" s="812"/>
      <c r="M68" s="849"/>
      <c r="N68" s="853"/>
      <c r="O68" s="853"/>
      <c r="P68" s="814" t="s">
        <v>1688</v>
      </c>
      <c r="Q68" s="814"/>
      <c r="R68" s="814"/>
      <c r="S68" s="814"/>
      <c r="T68" s="814"/>
      <c r="U68" s="814"/>
    </row>
    <row r="69" spans="1:21" ht="14.25" customHeight="1">
      <c r="A69" s="812"/>
      <c r="B69" s="822" t="s">
        <v>1178</v>
      </c>
      <c r="C69" s="812"/>
      <c r="D69" s="812"/>
      <c r="E69" s="822" t="s">
        <v>1514</v>
      </c>
      <c r="F69" s="812"/>
      <c r="G69" s="812"/>
      <c r="H69" s="812"/>
      <c r="I69" s="822" t="s">
        <v>1458</v>
      </c>
      <c r="J69" s="812"/>
      <c r="K69" s="812"/>
      <c r="L69" s="822" t="s">
        <v>923</v>
      </c>
      <c r="M69" s="849"/>
      <c r="N69" s="822" t="s">
        <v>1523</v>
      </c>
      <c r="O69" s="812"/>
      <c r="P69" s="814"/>
      <c r="Q69" s="814"/>
      <c r="R69" s="814"/>
      <c r="S69" s="814"/>
      <c r="T69" s="814"/>
      <c r="U69" s="814"/>
    </row>
    <row r="70" spans="1:21" ht="13.5" customHeight="1">
      <c r="A70" s="812"/>
      <c r="B70" s="812"/>
      <c r="C70" s="812"/>
      <c r="D70" s="812"/>
      <c r="E70" s="812"/>
      <c r="F70" s="812"/>
      <c r="G70" s="812"/>
      <c r="H70" s="812"/>
      <c r="I70" s="812"/>
      <c r="J70" s="812"/>
      <c r="K70" s="812"/>
      <c r="L70" s="812"/>
      <c r="M70" s="812"/>
      <c r="N70" s="812"/>
      <c r="O70" s="812"/>
      <c r="P70" s="814" t="s">
        <v>367</v>
      </c>
      <c r="Q70" s="814"/>
      <c r="R70" s="814"/>
      <c r="S70" s="814"/>
      <c r="T70" s="814"/>
      <c r="U70" s="814"/>
    </row>
    <row r="71" spans="1:21" ht="13.5" customHeight="1">
      <c r="A71" s="800"/>
      <c r="B71" s="823" t="s">
        <v>1176</v>
      </c>
      <c r="C71" s="823"/>
      <c r="D71" s="823"/>
      <c r="E71" s="827"/>
      <c r="F71" s="823" t="s">
        <v>1515</v>
      </c>
      <c r="G71" s="823"/>
      <c r="H71" s="823"/>
      <c r="I71" s="823"/>
      <c r="J71" s="823"/>
      <c r="K71" s="811"/>
      <c r="L71" s="823" t="s">
        <v>831</v>
      </c>
      <c r="M71" s="823"/>
      <c r="N71" s="811"/>
      <c r="O71" s="811"/>
      <c r="P71" s="814"/>
      <c r="Q71" s="814"/>
      <c r="R71" s="814"/>
      <c r="S71" s="814"/>
      <c r="T71" s="814"/>
      <c r="U71" s="814"/>
    </row>
    <row r="72" spans="1:21" ht="13.5" customHeight="1">
      <c r="A72" s="813"/>
      <c r="B72" s="823"/>
      <c r="C72" s="823"/>
      <c r="D72" s="823"/>
      <c r="E72" s="828"/>
      <c r="F72" s="823"/>
      <c r="G72" s="823"/>
      <c r="H72" s="823"/>
      <c r="I72" s="823"/>
      <c r="J72" s="823"/>
      <c r="K72" s="840"/>
      <c r="L72" s="823"/>
      <c r="M72" s="823"/>
      <c r="N72" s="840"/>
      <c r="O72" s="840"/>
      <c r="P72" s="863" t="s">
        <v>628</v>
      </c>
      <c r="Q72" s="863"/>
      <c r="R72" s="863"/>
      <c r="S72" s="863"/>
      <c r="T72" s="863"/>
      <c r="U72" s="863"/>
    </row>
    <row r="73" spans="1:21" ht="13.5" customHeight="1">
      <c r="A73" s="814" t="s">
        <v>1858</v>
      </c>
      <c r="B73" s="814"/>
      <c r="C73" s="814"/>
      <c r="D73" s="814"/>
      <c r="E73" s="814"/>
      <c r="F73" s="814"/>
      <c r="G73" s="814"/>
      <c r="H73" s="814"/>
      <c r="I73" s="814"/>
      <c r="J73" s="814"/>
      <c r="K73" s="814"/>
      <c r="L73" s="814"/>
      <c r="M73" s="814"/>
      <c r="N73" s="814"/>
      <c r="O73" s="814"/>
      <c r="P73" s="863"/>
      <c r="Q73" s="863"/>
      <c r="R73" s="863"/>
      <c r="S73" s="863"/>
      <c r="T73" s="863"/>
      <c r="U73" s="863"/>
    </row>
    <row r="74" spans="1:21" ht="13.5" customHeight="1">
      <c r="A74" s="814"/>
      <c r="B74" s="814"/>
      <c r="C74" s="814"/>
      <c r="D74" s="814"/>
      <c r="E74" s="814"/>
      <c r="F74" s="814"/>
      <c r="G74" s="814"/>
      <c r="H74" s="814"/>
      <c r="I74" s="814"/>
      <c r="J74" s="814"/>
      <c r="K74" s="814"/>
      <c r="L74" s="814"/>
      <c r="M74" s="814"/>
      <c r="N74" s="814"/>
      <c r="O74" s="814"/>
      <c r="P74" s="863" t="s">
        <v>1859</v>
      </c>
      <c r="Q74" s="863"/>
      <c r="R74" s="863"/>
      <c r="S74" s="863"/>
      <c r="T74" s="863"/>
      <c r="U74" s="863"/>
    </row>
    <row r="75" spans="1:21" ht="13.5" customHeight="1">
      <c r="A75" s="810" t="s">
        <v>876</v>
      </c>
      <c r="B75" s="824"/>
      <c r="C75" s="824"/>
      <c r="D75" s="824"/>
      <c r="E75" s="824"/>
      <c r="F75" s="824"/>
      <c r="G75" s="824"/>
      <c r="H75" s="824"/>
      <c r="I75" s="824"/>
      <c r="J75" s="839"/>
      <c r="K75" s="839"/>
      <c r="L75" s="839"/>
      <c r="M75" s="839"/>
      <c r="N75" s="839"/>
      <c r="O75" s="839"/>
      <c r="P75" s="863"/>
      <c r="Q75" s="863"/>
      <c r="R75" s="863"/>
      <c r="S75" s="863"/>
      <c r="T75" s="863"/>
      <c r="U75" s="863"/>
    </row>
    <row r="76" spans="1:21" ht="13.5" customHeight="1">
      <c r="A76" s="810" t="s">
        <v>1530</v>
      </c>
      <c r="B76" s="824"/>
      <c r="C76" s="824"/>
      <c r="D76" s="824"/>
      <c r="E76" s="824"/>
      <c r="F76" s="824"/>
      <c r="G76" s="824"/>
      <c r="H76" s="824"/>
      <c r="I76" s="824"/>
      <c r="J76" s="800"/>
      <c r="K76" s="800"/>
      <c r="L76" s="800"/>
      <c r="M76" s="824"/>
      <c r="N76" s="824"/>
      <c r="O76" s="824"/>
      <c r="P76" s="863" t="s">
        <v>411</v>
      </c>
      <c r="Q76" s="863"/>
      <c r="R76" s="863"/>
      <c r="S76" s="863"/>
      <c r="T76" s="863"/>
      <c r="U76" s="863"/>
    </row>
    <row r="77" spans="1:21" ht="13.5" customHeight="1">
      <c r="A77" s="810" t="s">
        <v>1531</v>
      </c>
      <c r="B77" s="811"/>
      <c r="C77" s="811"/>
      <c r="D77" s="811"/>
      <c r="E77" s="811"/>
      <c r="F77" s="811"/>
      <c r="G77" s="811"/>
      <c r="H77" s="811"/>
      <c r="I77" s="800"/>
      <c r="J77" s="800"/>
      <c r="K77" s="800"/>
      <c r="L77" s="800"/>
      <c r="M77" s="824"/>
      <c r="N77" s="824"/>
      <c r="O77" s="824"/>
      <c r="P77" s="863"/>
      <c r="Q77" s="863"/>
      <c r="R77" s="863"/>
      <c r="S77" s="863"/>
      <c r="T77" s="863"/>
      <c r="U77" s="863"/>
    </row>
    <row r="78" spans="1:21" ht="13.5" customHeight="1">
      <c r="A78" s="814" t="s">
        <v>1856</v>
      </c>
      <c r="B78" s="811"/>
      <c r="C78" s="811"/>
      <c r="D78" s="811"/>
      <c r="E78" s="811"/>
      <c r="F78" s="811"/>
      <c r="G78" s="811"/>
      <c r="H78" s="811"/>
      <c r="I78" s="800"/>
      <c r="J78" s="839"/>
      <c r="K78" s="839"/>
      <c r="L78" s="839"/>
      <c r="M78" s="839"/>
      <c r="N78" s="839"/>
      <c r="P78" s="864" t="s">
        <v>1533</v>
      </c>
      <c r="Q78" s="866"/>
      <c r="R78" s="866"/>
      <c r="S78" s="866"/>
      <c r="T78" s="866"/>
      <c r="U78" s="866"/>
    </row>
    <row r="79" spans="1:21" ht="13.5" customHeight="1">
      <c r="A79" s="811" t="s">
        <v>211</v>
      </c>
      <c r="B79" s="811"/>
      <c r="C79" s="811"/>
      <c r="D79" s="811"/>
      <c r="E79" s="811"/>
      <c r="F79" s="811"/>
      <c r="G79" s="811"/>
      <c r="H79" s="811"/>
      <c r="I79" s="800"/>
      <c r="M79" s="824"/>
      <c r="N79" s="824"/>
      <c r="P79" s="824"/>
      <c r="R79" s="863"/>
      <c r="S79" s="863"/>
      <c r="T79" s="863"/>
      <c r="U79" s="863"/>
    </row>
    <row r="80" spans="1:21" ht="13.5" customHeight="1">
      <c r="A80" s="811" t="s">
        <v>1857</v>
      </c>
      <c r="B80" s="815"/>
      <c r="C80" s="815"/>
      <c r="D80" s="815"/>
      <c r="E80" s="815"/>
      <c r="F80" s="815"/>
      <c r="G80" s="815"/>
      <c r="H80" s="815"/>
      <c r="I80" s="815"/>
      <c r="M80" s="824"/>
      <c r="N80" s="824"/>
      <c r="P80" s="824"/>
      <c r="Q80" s="866"/>
      <c r="R80" s="866"/>
      <c r="S80" s="866"/>
      <c r="T80" s="866"/>
      <c r="U80" s="866"/>
    </row>
    <row r="81" spans="1:21">
      <c r="A81" s="815"/>
      <c r="B81" s="815"/>
      <c r="C81" s="815"/>
      <c r="D81" s="815"/>
      <c r="E81" s="815"/>
      <c r="F81" s="815"/>
      <c r="G81" s="815"/>
      <c r="H81" s="815"/>
      <c r="I81" s="815"/>
      <c r="M81" s="824"/>
      <c r="N81" s="824"/>
      <c r="P81" s="824"/>
      <c r="Q81" s="866"/>
      <c r="R81" s="866"/>
      <c r="S81" s="866"/>
      <c r="T81" s="866"/>
      <c r="U81" s="866"/>
    </row>
    <row r="82" spans="1:21">
      <c r="A82" s="815"/>
      <c r="B82" s="815"/>
      <c r="C82" s="815"/>
      <c r="D82" s="815"/>
      <c r="E82" s="815"/>
      <c r="F82" s="815"/>
      <c r="G82" s="815"/>
      <c r="H82" s="815"/>
      <c r="I82" s="815"/>
      <c r="M82" s="849"/>
      <c r="N82" s="853"/>
      <c r="P82" s="853"/>
      <c r="Q82" s="867"/>
      <c r="R82" s="867"/>
      <c r="S82" s="867"/>
      <c r="T82" s="867"/>
      <c r="U82" s="867"/>
    </row>
  </sheetData>
  <mergeCells count="213">
    <mergeCell ref="M1:Q1"/>
    <mergeCell ref="M2:Q2"/>
    <mergeCell ref="A3:C3"/>
    <mergeCell ref="D3:I3"/>
    <mergeCell ref="A4:C4"/>
    <mergeCell ref="D4:I4"/>
    <mergeCell ref="S4:U4"/>
    <mergeCell ref="P6:Q6"/>
    <mergeCell ref="T6:U6"/>
    <mergeCell ref="M66:N66"/>
    <mergeCell ref="B71:D71"/>
    <mergeCell ref="F71:J71"/>
    <mergeCell ref="L71:M71"/>
    <mergeCell ref="B72:D72"/>
    <mergeCell ref="F72:J72"/>
    <mergeCell ref="L72:M72"/>
    <mergeCell ref="S2:S3"/>
    <mergeCell ref="T2:U3"/>
    <mergeCell ref="K3:M6"/>
    <mergeCell ref="A9:A14"/>
    <mergeCell ref="B9:E10"/>
    <mergeCell ref="F9:H14"/>
    <mergeCell ref="I9:I14"/>
    <mergeCell ref="J9:L11"/>
    <mergeCell ref="M9:N10"/>
    <mergeCell ref="O9:O11"/>
    <mergeCell ref="P9:S11"/>
    <mergeCell ref="T9:U11"/>
    <mergeCell ref="B11:E12"/>
    <mergeCell ref="M11:N12"/>
    <mergeCell ref="J12:L14"/>
    <mergeCell ref="O12:O14"/>
    <mergeCell ref="P12:P14"/>
    <mergeCell ref="Q12:R14"/>
    <mergeCell ref="S12:S14"/>
    <mergeCell ref="T12:U14"/>
    <mergeCell ref="B13:E14"/>
    <mergeCell ref="M13:N14"/>
    <mergeCell ref="A15:A20"/>
    <mergeCell ref="B15:E16"/>
    <mergeCell ref="F15:H20"/>
    <mergeCell ref="I15:I20"/>
    <mergeCell ref="J15:L17"/>
    <mergeCell ref="M15:M16"/>
    <mergeCell ref="N15:N16"/>
    <mergeCell ref="O15:O17"/>
    <mergeCell ref="P15:P20"/>
    <mergeCell ref="Q15:R20"/>
    <mergeCell ref="S15:S20"/>
    <mergeCell ref="T15:U17"/>
    <mergeCell ref="B17:E18"/>
    <mergeCell ref="M17:M18"/>
    <mergeCell ref="N17:N18"/>
    <mergeCell ref="J18:L20"/>
    <mergeCell ref="O18:O20"/>
    <mergeCell ref="T18:U20"/>
    <mergeCell ref="B19:E20"/>
    <mergeCell ref="M19:M20"/>
    <mergeCell ref="N19:N20"/>
    <mergeCell ref="A21:A26"/>
    <mergeCell ref="B21:E22"/>
    <mergeCell ref="F21:H26"/>
    <mergeCell ref="I21:I26"/>
    <mergeCell ref="J21:L23"/>
    <mergeCell ref="M21:M22"/>
    <mergeCell ref="N21:N22"/>
    <mergeCell ref="O21:O23"/>
    <mergeCell ref="P21:P26"/>
    <mergeCell ref="Q21:R26"/>
    <mergeCell ref="S21:S26"/>
    <mergeCell ref="T21:U23"/>
    <mergeCell ref="B23:E24"/>
    <mergeCell ref="M23:M24"/>
    <mergeCell ref="N23:N24"/>
    <mergeCell ref="J24:L26"/>
    <mergeCell ref="O24:O26"/>
    <mergeCell ref="T24:U26"/>
    <mergeCell ref="B25:E26"/>
    <mergeCell ref="M25:M26"/>
    <mergeCell ref="N25:N26"/>
    <mergeCell ref="A27:A32"/>
    <mergeCell ref="B27:E28"/>
    <mergeCell ref="F27:H32"/>
    <mergeCell ref="I27:I32"/>
    <mergeCell ref="J27:L29"/>
    <mergeCell ref="M27:M28"/>
    <mergeCell ref="N27:N28"/>
    <mergeCell ref="O27:O29"/>
    <mergeCell ref="P27:P32"/>
    <mergeCell ref="Q27:R32"/>
    <mergeCell ref="S27:S32"/>
    <mergeCell ref="T27:U29"/>
    <mergeCell ref="B29:E30"/>
    <mergeCell ref="M29:M30"/>
    <mergeCell ref="N29:N30"/>
    <mergeCell ref="J30:L32"/>
    <mergeCell ref="O30:O32"/>
    <mergeCell ref="T30:U32"/>
    <mergeCell ref="B31:E32"/>
    <mergeCell ref="M31:M32"/>
    <mergeCell ref="N31:N32"/>
    <mergeCell ref="A33:A38"/>
    <mergeCell ref="B33:E34"/>
    <mergeCell ref="F33:H38"/>
    <mergeCell ref="I33:I38"/>
    <mergeCell ref="J33:L35"/>
    <mergeCell ref="M33:M34"/>
    <mergeCell ref="N33:N34"/>
    <mergeCell ref="O33:O35"/>
    <mergeCell ref="P33:P38"/>
    <mergeCell ref="Q33:R38"/>
    <mergeCell ref="S33:S38"/>
    <mergeCell ref="T33:U35"/>
    <mergeCell ref="B35:E36"/>
    <mergeCell ref="M35:M36"/>
    <mergeCell ref="N35:N36"/>
    <mergeCell ref="J36:L38"/>
    <mergeCell ref="O36:O38"/>
    <mergeCell ref="T36:U38"/>
    <mergeCell ref="B37:E38"/>
    <mergeCell ref="M37:M38"/>
    <mergeCell ref="N37:N38"/>
    <mergeCell ref="A39:A44"/>
    <mergeCell ref="B39:E40"/>
    <mergeCell ref="F39:H44"/>
    <mergeCell ref="I39:I44"/>
    <mergeCell ref="J39:L41"/>
    <mergeCell ref="M39:M40"/>
    <mergeCell ref="N39:N40"/>
    <mergeCell ref="O39:O41"/>
    <mergeCell ref="P39:P44"/>
    <mergeCell ref="Q39:R44"/>
    <mergeCell ref="S39:S44"/>
    <mergeCell ref="T39:U41"/>
    <mergeCell ref="B41:E42"/>
    <mergeCell ref="M41:M42"/>
    <mergeCell ref="N41:N42"/>
    <mergeCell ref="J42:L44"/>
    <mergeCell ref="O42:O44"/>
    <mergeCell ref="T42:U44"/>
    <mergeCell ref="B43:E44"/>
    <mergeCell ref="M43:M44"/>
    <mergeCell ref="N43:N44"/>
    <mergeCell ref="A45:A50"/>
    <mergeCell ref="B45:E46"/>
    <mergeCell ref="F45:H50"/>
    <mergeCell ref="I45:I50"/>
    <mergeCell ref="J45:L47"/>
    <mergeCell ref="M45:M46"/>
    <mergeCell ref="N45:N46"/>
    <mergeCell ref="O45:O47"/>
    <mergeCell ref="P45:P50"/>
    <mergeCell ref="Q45:R50"/>
    <mergeCell ref="S45:S50"/>
    <mergeCell ref="T45:U47"/>
    <mergeCell ref="B47:E48"/>
    <mergeCell ref="M47:M48"/>
    <mergeCell ref="N47:N48"/>
    <mergeCell ref="J48:L50"/>
    <mergeCell ref="O48:O50"/>
    <mergeCell ref="T48:U50"/>
    <mergeCell ref="B49:E50"/>
    <mergeCell ref="M49:M50"/>
    <mergeCell ref="N49:N50"/>
    <mergeCell ref="A51:A56"/>
    <mergeCell ref="B51:E52"/>
    <mergeCell ref="F51:H56"/>
    <mergeCell ref="I51:I56"/>
    <mergeCell ref="J51:L53"/>
    <mergeCell ref="M51:M52"/>
    <mergeCell ref="N51:N52"/>
    <mergeCell ref="O51:O53"/>
    <mergeCell ref="P51:P56"/>
    <mergeCell ref="Q51:R56"/>
    <mergeCell ref="S51:S56"/>
    <mergeCell ref="T51:U53"/>
    <mergeCell ref="B53:E54"/>
    <mergeCell ref="M53:M54"/>
    <mergeCell ref="N53:N54"/>
    <mergeCell ref="J54:L56"/>
    <mergeCell ref="O54:O56"/>
    <mergeCell ref="T54:U56"/>
    <mergeCell ref="B55:E56"/>
    <mergeCell ref="M55:M56"/>
    <mergeCell ref="N55:N56"/>
    <mergeCell ref="A57:A62"/>
    <mergeCell ref="B57:E58"/>
    <mergeCell ref="F57:H62"/>
    <mergeCell ref="I57:I62"/>
    <mergeCell ref="J57:L59"/>
    <mergeCell ref="M57:M58"/>
    <mergeCell ref="N57:N58"/>
    <mergeCell ref="O57:O59"/>
    <mergeCell ref="P57:P62"/>
    <mergeCell ref="Q57:R62"/>
    <mergeCell ref="S57:S62"/>
    <mergeCell ref="T57:U59"/>
    <mergeCell ref="B59:E60"/>
    <mergeCell ref="M59:M60"/>
    <mergeCell ref="N59:N60"/>
    <mergeCell ref="J60:L62"/>
    <mergeCell ref="O60:O62"/>
    <mergeCell ref="T60:U62"/>
    <mergeCell ref="B61:E62"/>
    <mergeCell ref="M61:M62"/>
    <mergeCell ref="N61:N62"/>
    <mergeCell ref="P63:U67"/>
    <mergeCell ref="P68:U69"/>
    <mergeCell ref="P70:U71"/>
    <mergeCell ref="P72:U73"/>
    <mergeCell ref="A73:O74"/>
    <mergeCell ref="P74:U75"/>
    <mergeCell ref="P76:U77"/>
  </mergeCells>
  <phoneticPr fontId="60" type="Hiragana"/>
  <printOptions horizontalCentered="1" verticalCentered="1"/>
  <pageMargins left="0.19685039370078738" right="0.19652777777777777" top="0.19685039370078738" bottom="0.19652777777777777" header="0.51180555555555551" footer="0.51180555555555551"/>
  <pageSetup paperSize="9" scale="70" fitToWidth="1" fitToHeight="1" orientation="landscape" usePrinterDefaults="1"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sheetPr>
    <tabColor rgb="FFD9D9D9"/>
    <pageSetUpPr fitToPage="1"/>
  </sheetPr>
  <dimension ref="A1:U82"/>
  <sheetViews>
    <sheetView view="pageBreakPreview" zoomScale="80" zoomScaleNormal="80" zoomScaleSheetLayoutView="80" workbookViewId="0">
      <selection activeCell="O45" sqref="O45:O47"/>
    </sheetView>
  </sheetViews>
  <sheetFormatPr defaultColWidth="9" defaultRowHeight="13.5"/>
  <cols>
    <col min="1" max="1" width="4.5546875" style="8" bestFit="1" customWidth="1"/>
    <col min="2" max="5" width="5.6640625" style="8" bestFit="1" customWidth="1"/>
    <col min="6" max="8" width="2.6640625" style="8" bestFit="1" customWidth="1"/>
    <col min="9" max="9" width="4.5546875" style="8" bestFit="1" customWidth="1"/>
    <col min="10" max="12" width="6.6640625" style="8" bestFit="1" customWidth="1"/>
    <col min="13" max="13" width="13.44140625" style="8" bestFit="1" customWidth="1"/>
    <col min="14" max="15" width="13.77734375" style="8" bestFit="1" customWidth="1"/>
    <col min="16" max="16" width="20.625" style="8" customWidth="1"/>
    <col min="17" max="18" width="10.625" style="8" customWidth="1"/>
    <col min="19" max="19" width="20.625" style="8" customWidth="1"/>
    <col min="20" max="20" width="12.77734375" style="8" bestFit="1" customWidth="1"/>
    <col min="21" max="21" width="10.6640625" style="8" bestFit="1" customWidth="1"/>
    <col min="22" max="22" width="9" style="800" bestFit="1" customWidth="0"/>
    <col min="23" max="16384" width="9" style="800"/>
  </cols>
  <sheetData>
    <row r="1" spans="1:21" ht="24" customHeight="1">
      <c r="A1" s="803"/>
      <c r="B1" s="803"/>
      <c r="C1" s="803"/>
      <c r="D1" s="803"/>
      <c r="E1" s="803"/>
      <c r="F1" s="803"/>
      <c r="G1" s="803"/>
      <c r="H1" s="803"/>
      <c r="I1" s="803"/>
      <c r="J1" s="803"/>
      <c r="K1" s="803"/>
      <c r="L1" s="803"/>
      <c r="M1" s="842" t="s">
        <v>777</v>
      </c>
      <c r="N1" s="842"/>
      <c r="O1" s="842"/>
      <c r="P1" s="842"/>
      <c r="Q1" s="842"/>
      <c r="R1" s="803"/>
      <c r="S1" s="800"/>
      <c r="T1" s="800"/>
      <c r="U1" s="800"/>
    </row>
    <row r="2" spans="1:21" ht="15" customHeight="1">
      <c r="A2" s="800"/>
      <c r="B2" s="800"/>
      <c r="C2" s="800"/>
      <c r="D2" s="800"/>
      <c r="E2" s="800"/>
      <c r="F2" s="800"/>
      <c r="G2" s="800"/>
      <c r="H2" s="800"/>
      <c r="I2" s="800"/>
      <c r="J2" s="800"/>
      <c r="K2" s="800"/>
      <c r="L2" s="841"/>
      <c r="M2" s="804" t="s">
        <v>929</v>
      </c>
      <c r="N2" s="804"/>
      <c r="O2" s="804"/>
      <c r="P2" s="804"/>
      <c r="Q2" s="804"/>
      <c r="R2" s="868"/>
      <c r="S2" s="870" t="s">
        <v>199</v>
      </c>
      <c r="T2" s="874"/>
      <c r="U2" s="874"/>
    </row>
    <row r="3" spans="1:21" ht="31.5" customHeight="1">
      <c r="A3" s="804" t="s">
        <v>1246</v>
      </c>
      <c r="B3" s="804"/>
      <c r="C3" s="804"/>
      <c r="D3" s="882" t="s">
        <v>1550</v>
      </c>
      <c r="E3" s="882"/>
      <c r="F3" s="882"/>
      <c r="G3" s="882"/>
      <c r="H3" s="882"/>
      <c r="I3" s="882"/>
      <c r="J3" s="833"/>
      <c r="K3" s="823" t="s">
        <v>618</v>
      </c>
      <c r="L3" s="823"/>
      <c r="M3" s="823"/>
      <c r="N3" s="800"/>
      <c r="O3" s="800"/>
      <c r="P3" s="800"/>
      <c r="Q3" s="841"/>
      <c r="R3" s="868"/>
      <c r="S3" s="870"/>
      <c r="T3" s="874"/>
      <c r="U3" s="874"/>
    </row>
    <row r="4" spans="1:21" ht="24" customHeight="1">
      <c r="A4" s="805" t="s">
        <v>673</v>
      </c>
      <c r="B4" s="805"/>
      <c r="C4" s="805"/>
      <c r="D4" s="883" t="s">
        <v>1171</v>
      </c>
      <c r="E4" s="883"/>
      <c r="F4" s="883"/>
      <c r="G4" s="883"/>
      <c r="H4" s="883"/>
      <c r="I4" s="883"/>
      <c r="J4" s="827"/>
      <c r="K4" s="823"/>
      <c r="L4" s="823"/>
      <c r="M4" s="823"/>
      <c r="N4" s="800"/>
      <c r="O4" s="800"/>
      <c r="P4" s="800"/>
      <c r="Q4" s="800"/>
      <c r="R4" s="869"/>
      <c r="S4" s="871" t="s">
        <v>914</v>
      </c>
      <c r="T4" s="871"/>
      <c r="U4" s="871"/>
    </row>
    <row r="5" spans="1:21" ht="7.5" customHeight="1">
      <c r="A5" s="806"/>
      <c r="B5" s="806"/>
      <c r="C5" s="806"/>
      <c r="D5" s="806"/>
      <c r="E5" s="806"/>
      <c r="F5" s="806"/>
      <c r="G5" s="806"/>
      <c r="H5" s="831"/>
      <c r="I5" s="831"/>
      <c r="J5" s="834"/>
      <c r="K5" s="823"/>
      <c r="L5" s="823"/>
      <c r="M5" s="823"/>
      <c r="N5" s="800"/>
      <c r="O5" s="800"/>
      <c r="P5" s="800"/>
      <c r="Q5" s="800"/>
      <c r="R5" s="869"/>
      <c r="S5" s="872"/>
      <c r="T5" s="827"/>
      <c r="U5" s="827"/>
    </row>
    <row r="6" spans="1:21" ht="27" customHeight="1">
      <c r="A6" s="500"/>
      <c r="B6" s="500"/>
      <c r="C6" s="500"/>
      <c r="D6" s="500"/>
      <c r="E6" s="500"/>
      <c r="F6" s="500"/>
      <c r="G6" s="500"/>
      <c r="H6" s="500"/>
      <c r="I6" s="500"/>
      <c r="J6" s="500"/>
      <c r="K6" s="823"/>
      <c r="L6" s="823"/>
      <c r="M6" s="823"/>
      <c r="N6" s="841"/>
      <c r="O6" s="804" t="s">
        <v>1526</v>
      </c>
      <c r="P6" s="858"/>
      <c r="Q6" s="858"/>
      <c r="R6" s="800"/>
      <c r="S6" s="804" t="s">
        <v>1536</v>
      </c>
      <c r="T6" s="858"/>
      <c r="U6" s="858"/>
    </row>
    <row r="7" spans="1:21" s="801" customFormat="1" ht="18" customHeight="1">
      <c r="A7" s="807"/>
      <c r="B7" s="807"/>
      <c r="C7" s="807"/>
      <c r="D7" s="807"/>
      <c r="E7" s="807"/>
      <c r="F7" s="807"/>
      <c r="G7" s="807"/>
      <c r="H7" s="807"/>
      <c r="I7" s="807"/>
      <c r="J7" s="807"/>
      <c r="K7" s="807"/>
      <c r="L7" s="807"/>
      <c r="M7" s="843"/>
      <c r="N7" s="850"/>
      <c r="O7" s="843"/>
      <c r="P7" s="843"/>
      <c r="Q7" s="843"/>
      <c r="R7" s="843"/>
      <c r="S7" s="850"/>
      <c r="T7" s="843"/>
      <c r="U7" s="843"/>
    </row>
    <row r="8" spans="1:21" ht="9" customHeight="1">
      <c r="A8" s="807"/>
      <c r="B8" s="807"/>
      <c r="C8" s="807"/>
      <c r="D8" s="807"/>
      <c r="E8" s="807"/>
      <c r="F8" s="807"/>
      <c r="G8" s="807"/>
      <c r="H8" s="807"/>
      <c r="I8" s="807"/>
      <c r="J8" s="811"/>
      <c r="K8" s="811"/>
      <c r="L8" s="811"/>
      <c r="M8" s="844"/>
      <c r="N8" s="844"/>
      <c r="O8" s="844"/>
      <c r="P8" s="844"/>
      <c r="Q8" s="807"/>
      <c r="R8" s="807"/>
      <c r="S8" s="873"/>
      <c r="T8" s="844"/>
      <c r="U8" s="844"/>
    </row>
    <row r="9" spans="1:21" s="802" customFormat="1" ht="9.9" customHeight="1">
      <c r="A9" s="808" t="s">
        <v>1310</v>
      </c>
      <c r="B9" s="816" t="s">
        <v>1511</v>
      </c>
      <c r="C9" s="816"/>
      <c r="D9" s="816"/>
      <c r="E9" s="816"/>
      <c r="F9" s="884" t="s">
        <v>410</v>
      </c>
      <c r="G9" s="884"/>
      <c r="H9" s="884"/>
      <c r="I9" s="832" t="s">
        <v>1516</v>
      </c>
      <c r="J9" s="887" t="s">
        <v>1517</v>
      </c>
      <c r="K9" s="887"/>
      <c r="L9" s="887"/>
      <c r="M9" s="887" t="s">
        <v>580</v>
      </c>
      <c r="N9" s="887"/>
      <c r="O9" s="893" t="s">
        <v>867</v>
      </c>
      <c r="P9" s="896" t="s">
        <v>55</v>
      </c>
      <c r="Q9" s="896"/>
      <c r="R9" s="896"/>
      <c r="S9" s="896"/>
      <c r="T9" s="875" t="s">
        <v>1537</v>
      </c>
      <c r="U9" s="875"/>
    </row>
    <row r="10" spans="1:21" s="802" customFormat="1" ht="9.9" customHeight="1">
      <c r="A10" s="808"/>
      <c r="B10" s="816"/>
      <c r="C10" s="816"/>
      <c r="D10" s="816"/>
      <c r="E10" s="816"/>
      <c r="F10" s="884"/>
      <c r="G10" s="884"/>
      <c r="H10" s="884"/>
      <c r="I10" s="832"/>
      <c r="J10" s="887"/>
      <c r="K10" s="887"/>
      <c r="L10" s="887"/>
      <c r="M10" s="887"/>
      <c r="N10" s="887"/>
      <c r="O10" s="893"/>
      <c r="P10" s="896"/>
      <c r="Q10" s="896"/>
      <c r="R10" s="896"/>
      <c r="S10" s="896"/>
      <c r="T10" s="875"/>
      <c r="U10" s="875"/>
    </row>
    <row r="11" spans="1:21" ht="9.9" customHeight="1">
      <c r="A11" s="808"/>
      <c r="B11" s="880" t="s">
        <v>626</v>
      </c>
      <c r="C11" s="880"/>
      <c r="D11" s="880"/>
      <c r="E11" s="880"/>
      <c r="F11" s="884"/>
      <c r="G11" s="884"/>
      <c r="H11" s="884"/>
      <c r="I11" s="832"/>
      <c r="J11" s="887"/>
      <c r="K11" s="887"/>
      <c r="L11" s="887"/>
      <c r="M11" s="880" t="s">
        <v>1521</v>
      </c>
      <c r="N11" s="880"/>
      <c r="O11" s="893"/>
      <c r="P11" s="896"/>
      <c r="Q11" s="896"/>
      <c r="R11" s="896"/>
      <c r="S11" s="896"/>
      <c r="T11" s="875"/>
      <c r="U11" s="875"/>
    </row>
    <row r="12" spans="1:21" ht="9.9" customHeight="1">
      <c r="A12" s="808"/>
      <c r="B12" s="880"/>
      <c r="C12" s="880"/>
      <c r="D12" s="880"/>
      <c r="E12" s="880"/>
      <c r="F12" s="884"/>
      <c r="G12" s="884"/>
      <c r="H12" s="884"/>
      <c r="I12" s="832"/>
      <c r="J12" s="888" t="s">
        <v>1518</v>
      </c>
      <c r="K12" s="888"/>
      <c r="L12" s="888"/>
      <c r="M12" s="880"/>
      <c r="N12" s="880"/>
      <c r="O12" s="894" t="s">
        <v>1082</v>
      </c>
      <c r="P12" s="897" t="s">
        <v>1527</v>
      </c>
      <c r="Q12" s="899" t="s">
        <v>1528</v>
      </c>
      <c r="R12" s="899"/>
      <c r="S12" s="899" t="s">
        <v>897</v>
      </c>
      <c r="T12" s="876" t="s">
        <v>1538</v>
      </c>
      <c r="U12" s="876"/>
    </row>
    <row r="13" spans="1:21" ht="9.9" customHeight="1">
      <c r="A13" s="808"/>
      <c r="B13" s="818" t="s">
        <v>816</v>
      </c>
      <c r="C13" s="818"/>
      <c r="D13" s="818"/>
      <c r="E13" s="818"/>
      <c r="F13" s="884"/>
      <c r="G13" s="884"/>
      <c r="H13" s="884"/>
      <c r="I13" s="832"/>
      <c r="J13" s="888"/>
      <c r="K13" s="888"/>
      <c r="L13" s="888"/>
      <c r="M13" s="889" t="s">
        <v>41</v>
      </c>
      <c r="N13" s="889"/>
      <c r="O13" s="894"/>
      <c r="P13" s="897"/>
      <c r="Q13" s="899"/>
      <c r="R13" s="899"/>
      <c r="S13" s="899"/>
      <c r="T13" s="876"/>
      <c r="U13" s="876"/>
    </row>
    <row r="14" spans="1:21" ht="15.75" customHeight="1">
      <c r="A14" s="808"/>
      <c r="B14" s="818"/>
      <c r="C14" s="818"/>
      <c r="D14" s="818"/>
      <c r="E14" s="818"/>
      <c r="F14" s="884"/>
      <c r="G14" s="884"/>
      <c r="H14" s="884"/>
      <c r="I14" s="832"/>
      <c r="J14" s="888"/>
      <c r="K14" s="888"/>
      <c r="L14" s="888"/>
      <c r="M14" s="889"/>
      <c r="N14" s="889"/>
      <c r="O14" s="894"/>
      <c r="P14" s="897"/>
      <c r="Q14" s="899"/>
      <c r="R14" s="899"/>
      <c r="S14" s="899"/>
      <c r="T14" s="876"/>
      <c r="U14" s="876"/>
    </row>
    <row r="15" spans="1:21" s="802" customFormat="1" ht="9.9" customHeight="1">
      <c r="A15" s="809">
        <v>1</v>
      </c>
      <c r="B15" s="837" t="s">
        <v>1539</v>
      </c>
      <c r="C15" s="837"/>
      <c r="D15" s="837"/>
      <c r="E15" s="837"/>
      <c r="F15" s="885" t="s">
        <v>1553</v>
      </c>
      <c r="G15" s="885"/>
      <c r="H15" s="885"/>
      <c r="I15" s="886" t="s">
        <v>1554</v>
      </c>
      <c r="J15" s="837" t="s">
        <v>882</v>
      </c>
      <c r="K15" s="837"/>
      <c r="L15" s="837"/>
      <c r="M15" s="890" t="s">
        <v>109</v>
      </c>
      <c r="N15" s="851"/>
      <c r="O15" s="895" t="s">
        <v>1096</v>
      </c>
      <c r="P15" s="898" t="s">
        <v>1563</v>
      </c>
      <c r="Q15" s="898" t="s">
        <v>1565</v>
      </c>
      <c r="R15" s="898"/>
      <c r="S15" s="898" t="s">
        <v>1567</v>
      </c>
      <c r="T15" s="877" t="s">
        <v>882</v>
      </c>
      <c r="U15" s="877"/>
    </row>
    <row r="16" spans="1:21" s="802" customFormat="1" ht="9.9" customHeight="1">
      <c r="A16" s="809"/>
      <c r="B16" s="837"/>
      <c r="C16" s="837"/>
      <c r="D16" s="837"/>
      <c r="E16" s="837"/>
      <c r="F16" s="885"/>
      <c r="G16" s="885"/>
      <c r="H16" s="885"/>
      <c r="I16" s="886"/>
      <c r="J16" s="837"/>
      <c r="K16" s="837"/>
      <c r="L16" s="837"/>
      <c r="M16" s="890"/>
      <c r="N16" s="851"/>
      <c r="O16" s="895"/>
      <c r="P16" s="898"/>
      <c r="Q16" s="898"/>
      <c r="R16" s="898"/>
      <c r="S16" s="898"/>
      <c r="T16" s="877"/>
      <c r="U16" s="877"/>
    </row>
    <row r="17" spans="1:21" ht="9.9" customHeight="1">
      <c r="A17" s="809"/>
      <c r="B17" s="881" t="s">
        <v>1540</v>
      </c>
      <c r="C17" s="881"/>
      <c r="D17" s="881"/>
      <c r="E17" s="881"/>
      <c r="F17" s="885"/>
      <c r="G17" s="885"/>
      <c r="H17" s="885"/>
      <c r="I17" s="886"/>
      <c r="J17" s="837"/>
      <c r="K17" s="837"/>
      <c r="L17" s="837"/>
      <c r="M17" s="891" t="s">
        <v>622</v>
      </c>
      <c r="N17" s="852"/>
      <c r="O17" s="895"/>
      <c r="P17" s="898"/>
      <c r="Q17" s="898"/>
      <c r="R17" s="898"/>
      <c r="S17" s="898"/>
      <c r="T17" s="877"/>
      <c r="U17" s="877"/>
    </row>
    <row r="18" spans="1:21" ht="9.9" customHeight="1">
      <c r="A18" s="809"/>
      <c r="B18" s="881"/>
      <c r="C18" s="881"/>
      <c r="D18" s="881"/>
      <c r="E18" s="881"/>
      <c r="F18" s="885"/>
      <c r="G18" s="885"/>
      <c r="H18" s="885"/>
      <c r="I18" s="886"/>
      <c r="J18" s="838" t="s">
        <v>1555</v>
      </c>
      <c r="K18" s="838"/>
      <c r="L18" s="838"/>
      <c r="M18" s="891"/>
      <c r="N18" s="852"/>
      <c r="O18" s="892" t="s">
        <v>1562</v>
      </c>
      <c r="P18" s="898"/>
      <c r="Q18" s="898"/>
      <c r="R18" s="898"/>
      <c r="S18" s="898"/>
      <c r="T18" s="878" t="s">
        <v>882</v>
      </c>
      <c r="U18" s="878"/>
    </row>
    <row r="19" spans="1:21" ht="9.9" customHeight="1">
      <c r="A19" s="809"/>
      <c r="B19" s="838" t="s">
        <v>1543</v>
      </c>
      <c r="C19" s="838"/>
      <c r="D19" s="838"/>
      <c r="E19" s="838"/>
      <c r="F19" s="885"/>
      <c r="G19" s="885"/>
      <c r="H19" s="885"/>
      <c r="I19" s="886"/>
      <c r="J19" s="838"/>
      <c r="K19" s="838"/>
      <c r="L19" s="838"/>
      <c r="M19" s="892" t="s">
        <v>1543</v>
      </c>
      <c r="N19" s="847"/>
      <c r="O19" s="892"/>
      <c r="P19" s="898"/>
      <c r="Q19" s="898"/>
      <c r="R19" s="898"/>
      <c r="S19" s="898"/>
      <c r="T19" s="878"/>
      <c r="U19" s="878"/>
    </row>
    <row r="20" spans="1:21" ht="9.9" customHeight="1">
      <c r="A20" s="809"/>
      <c r="B20" s="838"/>
      <c r="C20" s="838"/>
      <c r="D20" s="838"/>
      <c r="E20" s="838"/>
      <c r="F20" s="885"/>
      <c r="G20" s="885"/>
      <c r="H20" s="885"/>
      <c r="I20" s="886"/>
      <c r="J20" s="838"/>
      <c r="K20" s="838"/>
      <c r="L20" s="838"/>
      <c r="M20" s="892"/>
      <c r="N20" s="892"/>
      <c r="O20" s="892"/>
      <c r="P20" s="898"/>
      <c r="Q20" s="898"/>
      <c r="R20" s="898"/>
      <c r="S20" s="898"/>
      <c r="T20" s="878"/>
      <c r="U20" s="878"/>
    </row>
    <row r="21" spans="1:21" ht="9.9" customHeight="1">
      <c r="A21" s="809">
        <v>2</v>
      </c>
      <c r="B21" s="837" t="s">
        <v>1545</v>
      </c>
      <c r="C21" s="837"/>
      <c r="D21" s="837"/>
      <c r="E21" s="837"/>
      <c r="F21" s="885" t="s">
        <v>1553</v>
      </c>
      <c r="G21" s="885"/>
      <c r="H21" s="885"/>
      <c r="I21" s="886" t="s">
        <v>922</v>
      </c>
      <c r="J21" s="837" t="s">
        <v>882</v>
      </c>
      <c r="K21" s="837"/>
      <c r="L21" s="837"/>
      <c r="M21" s="890" t="s">
        <v>109</v>
      </c>
      <c r="N21" s="851"/>
      <c r="O21" s="895" t="s">
        <v>1096</v>
      </c>
      <c r="P21" s="898" t="s">
        <v>1563</v>
      </c>
      <c r="Q21" s="898" t="s">
        <v>104</v>
      </c>
      <c r="R21" s="898"/>
      <c r="S21" s="898" t="s">
        <v>1567</v>
      </c>
      <c r="T21" s="877" t="s">
        <v>882</v>
      </c>
      <c r="U21" s="877"/>
    </row>
    <row r="22" spans="1:21" ht="9.9" customHeight="1">
      <c r="A22" s="809"/>
      <c r="B22" s="837"/>
      <c r="C22" s="837"/>
      <c r="D22" s="837"/>
      <c r="E22" s="837"/>
      <c r="F22" s="885"/>
      <c r="G22" s="885"/>
      <c r="H22" s="885"/>
      <c r="I22" s="886"/>
      <c r="J22" s="837"/>
      <c r="K22" s="837"/>
      <c r="L22" s="837"/>
      <c r="M22" s="890"/>
      <c r="N22" s="851"/>
      <c r="O22" s="895"/>
      <c r="P22" s="898"/>
      <c r="Q22" s="898"/>
      <c r="R22" s="898"/>
      <c r="S22" s="898"/>
      <c r="T22" s="877"/>
      <c r="U22" s="877"/>
    </row>
    <row r="23" spans="1:21" ht="9.9" customHeight="1">
      <c r="A23" s="809"/>
      <c r="B23" s="881" t="s">
        <v>1153</v>
      </c>
      <c r="C23" s="881"/>
      <c r="D23" s="881"/>
      <c r="E23" s="881"/>
      <c r="F23" s="885"/>
      <c r="G23" s="885"/>
      <c r="H23" s="885"/>
      <c r="I23" s="886"/>
      <c r="J23" s="837"/>
      <c r="K23" s="837"/>
      <c r="L23" s="837"/>
      <c r="M23" s="891" t="s">
        <v>622</v>
      </c>
      <c r="N23" s="852"/>
      <c r="O23" s="895"/>
      <c r="P23" s="898"/>
      <c r="Q23" s="898"/>
      <c r="R23" s="898"/>
      <c r="S23" s="898"/>
      <c r="T23" s="877"/>
      <c r="U23" s="877"/>
    </row>
    <row r="24" spans="1:21" ht="9.9" customHeight="1">
      <c r="A24" s="809"/>
      <c r="B24" s="881"/>
      <c r="C24" s="881"/>
      <c r="D24" s="881"/>
      <c r="E24" s="881"/>
      <c r="F24" s="885"/>
      <c r="G24" s="885"/>
      <c r="H24" s="885"/>
      <c r="I24" s="886"/>
      <c r="J24" s="838" t="s">
        <v>1556</v>
      </c>
      <c r="K24" s="838"/>
      <c r="L24" s="838"/>
      <c r="M24" s="891"/>
      <c r="N24" s="852"/>
      <c r="O24" s="892" t="s">
        <v>1562</v>
      </c>
      <c r="P24" s="898"/>
      <c r="Q24" s="898"/>
      <c r="R24" s="898"/>
      <c r="S24" s="898"/>
      <c r="T24" s="878" t="s">
        <v>882</v>
      </c>
      <c r="U24" s="878"/>
    </row>
    <row r="25" spans="1:21" ht="9.9" customHeight="1">
      <c r="A25" s="809"/>
      <c r="B25" s="838" t="s">
        <v>1543</v>
      </c>
      <c r="C25" s="838"/>
      <c r="D25" s="838"/>
      <c r="E25" s="838"/>
      <c r="F25" s="885"/>
      <c r="G25" s="885"/>
      <c r="H25" s="885"/>
      <c r="I25" s="886"/>
      <c r="J25" s="838"/>
      <c r="K25" s="838"/>
      <c r="L25" s="838"/>
      <c r="M25" s="892" t="s">
        <v>1543</v>
      </c>
      <c r="N25" s="847"/>
      <c r="O25" s="892"/>
      <c r="P25" s="898"/>
      <c r="Q25" s="898"/>
      <c r="R25" s="898"/>
      <c r="S25" s="898"/>
      <c r="T25" s="878"/>
      <c r="U25" s="878"/>
    </row>
    <row r="26" spans="1:21" ht="9.9" customHeight="1">
      <c r="A26" s="809"/>
      <c r="B26" s="838"/>
      <c r="C26" s="838"/>
      <c r="D26" s="838"/>
      <c r="E26" s="838"/>
      <c r="F26" s="885"/>
      <c r="G26" s="885"/>
      <c r="H26" s="885"/>
      <c r="I26" s="886"/>
      <c r="J26" s="838"/>
      <c r="K26" s="838"/>
      <c r="L26" s="838"/>
      <c r="M26" s="892"/>
      <c r="N26" s="892"/>
      <c r="O26" s="892"/>
      <c r="P26" s="898"/>
      <c r="Q26" s="898"/>
      <c r="R26" s="898"/>
      <c r="S26" s="898"/>
      <c r="T26" s="878"/>
      <c r="U26" s="878"/>
    </row>
    <row r="27" spans="1:21" ht="9.9" customHeight="1">
      <c r="A27" s="809">
        <v>3</v>
      </c>
      <c r="B27" s="837" t="s">
        <v>1512</v>
      </c>
      <c r="C27" s="837"/>
      <c r="D27" s="837"/>
      <c r="E27" s="837"/>
      <c r="F27" s="885" t="s">
        <v>1553</v>
      </c>
      <c r="G27" s="885"/>
      <c r="H27" s="885"/>
      <c r="I27" s="886" t="s">
        <v>1035</v>
      </c>
      <c r="J27" s="837" t="s">
        <v>882</v>
      </c>
      <c r="K27" s="837"/>
      <c r="L27" s="837"/>
      <c r="M27" s="890" t="s">
        <v>109</v>
      </c>
      <c r="N27" s="851"/>
      <c r="O27" s="895" t="s">
        <v>1096</v>
      </c>
      <c r="P27" s="898" t="s">
        <v>1563</v>
      </c>
      <c r="Q27" s="900"/>
      <c r="R27" s="900"/>
      <c r="S27" s="900" t="s">
        <v>877</v>
      </c>
      <c r="T27" s="879" t="s">
        <v>882</v>
      </c>
      <c r="U27" s="879"/>
    </row>
    <row r="28" spans="1:21" ht="9.9" customHeight="1">
      <c r="A28" s="809"/>
      <c r="B28" s="837"/>
      <c r="C28" s="837"/>
      <c r="D28" s="837"/>
      <c r="E28" s="837"/>
      <c r="F28" s="885"/>
      <c r="G28" s="885"/>
      <c r="H28" s="885"/>
      <c r="I28" s="886"/>
      <c r="J28" s="837"/>
      <c r="K28" s="837"/>
      <c r="L28" s="837"/>
      <c r="M28" s="890"/>
      <c r="N28" s="851"/>
      <c r="O28" s="895"/>
      <c r="P28" s="898"/>
      <c r="Q28" s="900"/>
      <c r="R28" s="900"/>
      <c r="S28" s="900"/>
      <c r="T28" s="879"/>
      <c r="U28" s="879"/>
    </row>
    <row r="29" spans="1:21" ht="9.9" customHeight="1">
      <c r="A29" s="809"/>
      <c r="B29" s="881" t="s">
        <v>861</v>
      </c>
      <c r="C29" s="881"/>
      <c r="D29" s="881"/>
      <c r="E29" s="881"/>
      <c r="F29" s="885"/>
      <c r="G29" s="885"/>
      <c r="H29" s="885"/>
      <c r="I29" s="886"/>
      <c r="J29" s="837"/>
      <c r="K29" s="837"/>
      <c r="L29" s="837"/>
      <c r="M29" s="891" t="s">
        <v>622</v>
      </c>
      <c r="N29" s="852"/>
      <c r="O29" s="895"/>
      <c r="P29" s="898"/>
      <c r="Q29" s="900"/>
      <c r="R29" s="900"/>
      <c r="S29" s="900"/>
      <c r="T29" s="879"/>
      <c r="U29" s="879"/>
    </row>
    <row r="30" spans="1:21" ht="9.9" customHeight="1">
      <c r="A30" s="809"/>
      <c r="B30" s="881"/>
      <c r="C30" s="881"/>
      <c r="D30" s="881"/>
      <c r="E30" s="881"/>
      <c r="F30" s="885"/>
      <c r="G30" s="885"/>
      <c r="H30" s="885"/>
      <c r="I30" s="886"/>
      <c r="J30" s="838" t="s">
        <v>409</v>
      </c>
      <c r="K30" s="838"/>
      <c r="L30" s="838"/>
      <c r="M30" s="891"/>
      <c r="N30" s="852"/>
      <c r="O30" s="892" t="s">
        <v>1562</v>
      </c>
      <c r="P30" s="898"/>
      <c r="Q30" s="900"/>
      <c r="R30" s="900"/>
      <c r="S30" s="900"/>
      <c r="T30" s="878" t="s">
        <v>882</v>
      </c>
      <c r="U30" s="878"/>
    </row>
    <row r="31" spans="1:21" ht="9.9" customHeight="1">
      <c r="A31" s="809"/>
      <c r="B31" s="838" t="s">
        <v>1543</v>
      </c>
      <c r="C31" s="838"/>
      <c r="D31" s="838"/>
      <c r="E31" s="838"/>
      <c r="F31" s="885"/>
      <c r="G31" s="885"/>
      <c r="H31" s="885"/>
      <c r="I31" s="886"/>
      <c r="J31" s="838"/>
      <c r="K31" s="838"/>
      <c r="L31" s="838"/>
      <c r="M31" s="892" t="s">
        <v>1543</v>
      </c>
      <c r="N31" s="847"/>
      <c r="O31" s="892"/>
      <c r="P31" s="898"/>
      <c r="Q31" s="900"/>
      <c r="R31" s="900"/>
      <c r="S31" s="900"/>
      <c r="T31" s="878"/>
      <c r="U31" s="878"/>
    </row>
    <row r="32" spans="1:21" ht="9.9" customHeight="1">
      <c r="A32" s="809"/>
      <c r="B32" s="838"/>
      <c r="C32" s="838"/>
      <c r="D32" s="838"/>
      <c r="E32" s="838"/>
      <c r="F32" s="885"/>
      <c r="G32" s="885"/>
      <c r="H32" s="885"/>
      <c r="I32" s="886"/>
      <c r="J32" s="838"/>
      <c r="K32" s="838"/>
      <c r="L32" s="838"/>
      <c r="M32" s="892"/>
      <c r="N32" s="892"/>
      <c r="O32" s="892"/>
      <c r="P32" s="898"/>
      <c r="Q32" s="900"/>
      <c r="R32" s="900"/>
      <c r="S32" s="900"/>
      <c r="T32" s="878"/>
      <c r="U32" s="878"/>
    </row>
    <row r="33" spans="1:21" ht="9.9" customHeight="1">
      <c r="A33" s="809">
        <v>4</v>
      </c>
      <c r="B33" s="837" t="s">
        <v>947</v>
      </c>
      <c r="C33" s="837"/>
      <c r="D33" s="837"/>
      <c r="E33" s="837"/>
      <c r="F33" s="885" t="s">
        <v>1553</v>
      </c>
      <c r="G33" s="885"/>
      <c r="H33" s="885"/>
      <c r="I33" s="886" t="s">
        <v>92</v>
      </c>
      <c r="J33" s="837" t="s">
        <v>882</v>
      </c>
      <c r="K33" s="837"/>
      <c r="L33" s="837"/>
      <c r="M33" s="890" t="s">
        <v>1557</v>
      </c>
      <c r="N33" s="851"/>
      <c r="O33" s="895" t="s">
        <v>1096</v>
      </c>
      <c r="P33" s="898" t="s">
        <v>1563</v>
      </c>
      <c r="Q33" s="900"/>
      <c r="R33" s="900"/>
      <c r="S33" s="865"/>
      <c r="T33" s="879" t="s">
        <v>1174</v>
      </c>
      <c r="U33" s="879"/>
    </row>
    <row r="34" spans="1:21" ht="9.9" customHeight="1">
      <c r="A34" s="809"/>
      <c r="B34" s="837"/>
      <c r="C34" s="837"/>
      <c r="D34" s="837"/>
      <c r="E34" s="837"/>
      <c r="F34" s="885"/>
      <c r="G34" s="885"/>
      <c r="H34" s="885"/>
      <c r="I34" s="886"/>
      <c r="J34" s="837"/>
      <c r="K34" s="837"/>
      <c r="L34" s="837"/>
      <c r="M34" s="890"/>
      <c r="N34" s="851"/>
      <c r="O34" s="895"/>
      <c r="P34" s="898"/>
      <c r="Q34" s="900"/>
      <c r="R34" s="900"/>
      <c r="S34" s="865"/>
      <c r="T34" s="879"/>
      <c r="U34" s="879"/>
    </row>
    <row r="35" spans="1:21" ht="9.9" customHeight="1">
      <c r="A35" s="809"/>
      <c r="B35" s="881" t="s">
        <v>1548</v>
      </c>
      <c r="C35" s="881"/>
      <c r="D35" s="881"/>
      <c r="E35" s="881"/>
      <c r="F35" s="885"/>
      <c r="G35" s="885"/>
      <c r="H35" s="885"/>
      <c r="I35" s="886"/>
      <c r="J35" s="837"/>
      <c r="K35" s="837"/>
      <c r="L35" s="837"/>
      <c r="M35" s="891" t="s">
        <v>1558</v>
      </c>
      <c r="N35" s="852"/>
      <c r="O35" s="895"/>
      <c r="P35" s="898"/>
      <c r="Q35" s="900"/>
      <c r="R35" s="900"/>
      <c r="S35" s="865"/>
      <c r="T35" s="879"/>
      <c r="U35" s="879"/>
    </row>
    <row r="36" spans="1:21" ht="9.9" customHeight="1">
      <c r="A36" s="809"/>
      <c r="B36" s="881"/>
      <c r="C36" s="881"/>
      <c r="D36" s="881"/>
      <c r="E36" s="881"/>
      <c r="F36" s="885"/>
      <c r="G36" s="885"/>
      <c r="H36" s="885"/>
      <c r="I36" s="886"/>
      <c r="J36" s="838" t="s">
        <v>832</v>
      </c>
      <c r="K36" s="838"/>
      <c r="L36" s="838"/>
      <c r="M36" s="891"/>
      <c r="N36" s="852"/>
      <c r="O36" s="892" t="s">
        <v>1562</v>
      </c>
      <c r="P36" s="898"/>
      <c r="Q36" s="900"/>
      <c r="R36" s="900"/>
      <c r="S36" s="865"/>
      <c r="T36" s="878" t="s">
        <v>1174</v>
      </c>
      <c r="U36" s="878"/>
    </row>
    <row r="37" spans="1:21" ht="9.9" customHeight="1">
      <c r="A37" s="809"/>
      <c r="B37" s="838" t="s">
        <v>1543</v>
      </c>
      <c r="C37" s="838"/>
      <c r="D37" s="838"/>
      <c r="E37" s="838"/>
      <c r="F37" s="885"/>
      <c r="G37" s="885"/>
      <c r="H37" s="885"/>
      <c r="I37" s="886"/>
      <c r="J37" s="838"/>
      <c r="K37" s="838"/>
      <c r="L37" s="838"/>
      <c r="M37" s="892" t="s">
        <v>1543</v>
      </c>
      <c r="N37" s="847"/>
      <c r="O37" s="892"/>
      <c r="P37" s="898"/>
      <c r="Q37" s="900"/>
      <c r="R37" s="900"/>
      <c r="S37" s="865"/>
      <c r="T37" s="878"/>
      <c r="U37" s="878"/>
    </row>
    <row r="38" spans="1:21" ht="9.9" customHeight="1">
      <c r="A38" s="809"/>
      <c r="B38" s="838"/>
      <c r="C38" s="838"/>
      <c r="D38" s="838"/>
      <c r="E38" s="838"/>
      <c r="F38" s="885"/>
      <c r="G38" s="885"/>
      <c r="H38" s="885"/>
      <c r="I38" s="886"/>
      <c r="J38" s="838"/>
      <c r="K38" s="838"/>
      <c r="L38" s="838"/>
      <c r="M38" s="892"/>
      <c r="N38" s="892"/>
      <c r="O38" s="892"/>
      <c r="P38" s="898"/>
      <c r="Q38" s="900"/>
      <c r="R38" s="900"/>
      <c r="S38" s="865"/>
      <c r="T38" s="878"/>
      <c r="U38" s="878"/>
    </row>
    <row r="39" spans="1:21" ht="9.9" customHeight="1">
      <c r="A39" s="809"/>
      <c r="B39" s="819"/>
      <c r="C39" s="819"/>
      <c r="D39" s="819"/>
      <c r="E39" s="819"/>
      <c r="F39" s="830"/>
      <c r="G39" s="830"/>
      <c r="H39" s="830"/>
      <c r="I39" s="832"/>
      <c r="J39" s="837" t="s">
        <v>1174</v>
      </c>
      <c r="K39" s="837"/>
      <c r="L39" s="837"/>
      <c r="M39" s="845"/>
      <c r="N39" s="851"/>
      <c r="O39" s="845"/>
      <c r="P39" s="860"/>
      <c r="Q39" s="860"/>
      <c r="R39" s="860"/>
      <c r="S39" s="860"/>
      <c r="T39" s="877" t="s">
        <v>1174</v>
      </c>
      <c r="U39" s="877"/>
    </row>
    <row r="40" spans="1:21" ht="9.9" customHeight="1">
      <c r="A40" s="809"/>
      <c r="B40" s="819"/>
      <c r="C40" s="819"/>
      <c r="D40" s="819"/>
      <c r="E40" s="819"/>
      <c r="F40" s="830"/>
      <c r="G40" s="830"/>
      <c r="H40" s="830"/>
      <c r="I40" s="832"/>
      <c r="J40" s="837"/>
      <c r="K40" s="837"/>
      <c r="L40" s="837"/>
      <c r="M40" s="845"/>
      <c r="N40" s="851"/>
      <c r="O40" s="845"/>
      <c r="P40" s="845"/>
      <c r="Q40" s="860"/>
      <c r="R40" s="860"/>
      <c r="S40" s="860"/>
      <c r="T40" s="877"/>
      <c r="U40" s="877"/>
    </row>
    <row r="41" spans="1:21" ht="9.9" customHeight="1">
      <c r="A41" s="809"/>
      <c r="B41" s="820"/>
      <c r="C41" s="820"/>
      <c r="D41" s="820"/>
      <c r="E41" s="820"/>
      <c r="F41" s="830"/>
      <c r="G41" s="830"/>
      <c r="H41" s="830"/>
      <c r="I41" s="832"/>
      <c r="J41" s="837"/>
      <c r="K41" s="837"/>
      <c r="L41" s="837"/>
      <c r="M41" s="846"/>
      <c r="N41" s="852"/>
      <c r="O41" s="845"/>
      <c r="P41" s="860"/>
      <c r="Q41" s="860"/>
      <c r="R41" s="860"/>
      <c r="S41" s="860"/>
      <c r="T41" s="877"/>
      <c r="U41" s="877"/>
    </row>
    <row r="42" spans="1:21" ht="9.9" customHeight="1">
      <c r="A42" s="809"/>
      <c r="B42" s="820"/>
      <c r="C42" s="820"/>
      <c r="D42" s="820"/>
      <c r="E42" s="820"/>
      <c r="F42" s="830"/>
      <c r="G42" s="830"/>
      <c r="H42" s="830"/>
      <c r="I42" s="832"/>
      <c r="J42" s="838" t="s">
        <v>414</v>
      </c>
      <c r="K42" s="838"/>
      <c r="L42" s="838"/>
      <c r="M42" s="846"/>
      <c r="N42" s="852"/>
      <c r="O42" s="847"/>
      <c r="P42" s="860"/>
      <c r="Q42" s="860"/>
      <c r="R42" s="860"/>
      <c r="S42" s="860"/>
      <c r="T42" s="878" t="s">
        <v>1174</v>
      </c>
      <c r="U42" s="878"/>
    </row>
    <row r="43" spans="1:21" ht="9.9" customHeight="1">
      <c r="A43" s="809"/>
      <c r="B43" s="821"/>
      <c r="C43" s="821"/>
      <c r="D43" s="821"/>
      <c r="E43" s="821"/>
      <c r="F43" s="830"/>
      <c r="G43" s="830"/>
      <c r="H43" s="830"/>
      <c r="I43" s="832"/>
      <c r="J43" s="838"/>
      <c r="K43" s="838"/>
      <c r="L43" s="838"/>
      <c r="M43" s="847"/>
      <c r="N43" s="847"/>
      <c r="O43" s="847"/>
      <c r="P43" s="847"/>
      <c r="Q43" s="860"/>
      <c r="R43" s="860"/>
      <c r="S43" s="860"/>
      <c r="T43" s="878"/>
      <c r="U43" s="878"/>
    </row>
    <row r="44" spans="1:21" ht="9.9" customHeight="1">
      <c r="A44" s="809"/>
      <c r="B44" s="821"/>
      <c r="C44" s="821"/>
      <c r="D44" s="821"/>
      <c r="E44" s="821"/>
      <c r="F44" s="830"/>
      <c r="G44" s="830"/>
      <c r="H44" s="830"/>
      <c r="I44" s="832"/>
      <c r="J44" s="838"/>
      <c r="K44" s="838"/>
      <c r="L44" s="838"/>
      <c r="M44" s="847"/>
      <c r="N44" s="847"/>
      <c r="O44" s="847"/>
      <c r="P44" s="847"/>
      <c r="Q44" s="860"/>
      <c r="R44" s="860"/>
      <c r="S44" s="860"/>
      <c r="T44" s="878"/>
      <c r="U44" s="878"/>
    </row>
    <row r="45" spans="1:21" ht="9.9" customHeight="1">
      <c r="A45" s="809"/>
      <c r="B45" s="819"/>
      <c r="C45" s="819"/>
      <c r="D45" s="819"/>
      <c r="E45" s="819"/>
      <c r="F45" s="830"/>
      <c r="G45" s="830"/>
      <c r="H45" s="830"/>
      <c r="I45" s="832"/>
      <c r="J45" s="837" t="s">
        <v>1174</v>
      </c>
      <c r="K45" s="837"/>
      <c r="L45" s="837"/>
      <c r="M45" s="845"/>
      <c r="N45" s="851"/>
      <c r="O45" s="845"/>
      <c r="P45" s="860"/>
      <c r="Q45" s="860"/>
      <c r="R45" s="860"/>
      <c r="S45" s="860"/>
      <c r="T45" s="877" t="s">
        <v>1174</v>
      </c>
      <c r="U45" s="877"/>
    </row>
    <row r="46" spans="1:21" ht="9.9" customHeight="1">
      <c r="A46" s="809"/>
      <c r="B46" s="819"/>
      <c r="C46" s="819"/>
      <c r="D46" s="819"/>
      <c r="E46" s="819"/>
      <c r="F46" s="830"/>
      <c r="G46" s="830"/>
      <c r="H46" s="830"/>
      <c r="I46" s="832"/>
      <c r="J46" s="837"/>
      <c r="K46" s="837"/>
      <c r="L46" s="837"/>
      <c r="M46" s="845"/>
      <c r="N46" s="851"/>
      <c r="O46" s="845"/>
      <c r="P46" s="845"/>
      <c r="Q46" s="860"/>
      <c r="R46" s="860"/>
      <c r="S46" s="860"/>
      <c r="T46" s="877"/>
      <c r="U46" s="877"/>
    </row>
    <row r="47" spans="1:21" ht="9.9" customHeight="1">
      <c r="A47" s="809"/>
      <c r="B47" s="820"/>
      <c r="C47" s="820"/>
      <c r="D47" s="820"/>
      <c r="E47" s="820"/>
      <c r="F47" s="830"/>
      <c r="G47" s="830"/>
      <c r="H47" s="830"/>
      <c r="I47" s="832"/>
      <c r="J47" s="837"/>
      <c r="K47" s="837"/>
      <c r="L47" s="837"/>
      <c r="M47" s="846"/>
      <c r="N47" s="852"/>
      <c r="O47" s="845"/>
      <c r="P47" s="860"/>
      <c r="Q47" s="860"/>
      <c r="R47" s="860"/>
      <c r="S47" s="860"/>
      <c r="T47" s="877"/>
      <c r="U47" s="877"/>
    </row>
    <row r="48" spans="1:21" ht="9.9" customHeight="1">
      <c r="A48" s="809"/>
      <c r="B48" s="820"/>
      <c r="C48" s="820"/>
      <c r="D48" s="820"/>
      <c r="E48" s="820"/>
      <c r="F48" s="830"/>
      <c r="G48" s="830"/>
      <c r="H48" s="830"/>
      <c r="I48" s="832"/>
      <c r="J48" s="838" t="s">
        <v>414</v>
      </c>
      <c r="K48" s="838"/>
      <c r="L48" s="838"/>
      <c r="M48" s="846"/>
      <c r="N48" s="852"/>
      <c r="O48" s="847"/>
      <c r="P48" s="860"/>
      <c r="Q48" s="860"/>
      <c r="R48" s="860"/>
      <c r="S48" s="860"/>
      <c r="T48" s="878" t="s">
        <v>1174</v>
      </c>
      <c r="U48" s="878"/>
    </row>
    <row r="49" spans="1:21" ht="9.9" customHeight="1">
      <c r="A49" s="809"/>
      <c r="B49" s="821"/>
      <c r="C49" s="821"/>
      <c r="D49" s="821"/>
      <c r="E49" s="821"/>
      <c r="F49" s="830"/>
      <c r="G49" s="830"/>
      <c r="H49" s="830"/>
      <c r="I49" s="832"/>
      <c r="J49" s="838"/>
      <c r="K49" s="838"/>
      <c r="L49" s="838"/>
      <c r="M49" s="847"/>
      <c r="N49" s="847"/>
      <c r="O49" s="847"/>
      <c r="P49" s="847"/>
      <c r="Q49" s="860"/>
      <c r="R49" s="860"/>
      <c r="S49" s="860"/>
      <c r="T49" s="878"/>
      <c r="U49" s="878"/>
    </row>
    <row r="50" spans="1:21" ht="9.9" customHeight="1">
      <c r="A50" s="809"/>
      <c r="B50" s="821"/>
      <c r="C50" s="821"/>
      <c r="D50" s="821"/>
      <c r="E50" s="821"/>
      <c r="F50" s="830"/>
      <c r="G50" s="830"/>
      <c r="H50" s="830"/>
      <c r="I50" s="832"/>
      <c r="J50" s="838"/>
      <c r="K50" s="838"/>
      <c r="L50" s="838"/>
      <c r="M50" s="847"/>
      <c r="N50" s="847"/>
      <c r="O50" s="847"/>
      <c r="P50" s="847"/>
      <c r="Q50" s="860"/>
      <c r="R50" s="860"/>
      <c r="S50" s="860"/>
      <c r="T50" s="878"/>
      <c r="U50" s="878"/>
    </row>
    <row r="51" spans="1:21" ht="9.9" customHeight="1">
      <c r="A51" s="809"/>
      <c r="B51" s="819"/>
      <c r="C51" s="819"/>
      <c r="D51" s="819"/>
      <c r="E51" s="819"/>
      <c r="F51" s="830"/>
      <c r="G51" s="830"/>
      <c r="H51" s="830"/>
      <c r="I51" s="832"/>
      <c r="J51" s="837" t="s">
        <v>1174</v>
      </c>
      <c r="K51" s="837"/>
      <c r="L51" s="837"/>
      <c r="M51" s="845"/>
      <c r="N51" s="851"/>
      <c r="O51" s="856"/>
      <c r="P51" s="860"/>
      <c r="Q51" s="860"/>
      <c r="R51" s="860"/>
      <c r="S51" s="860"/>
      <c r="T51" s="877" t="s">
        <v>1174</v>
      </c>
      <c r="U51" s="877"/>
    </row>
    <row r="52" spans="1:21" ht="9.9" customHeight="1">
      <c r="A52" s="809"/>
      <c r="B52" s="819"/>
      <c r="C52" s="819"/>
      <c r="D52" s="819"/>
      <c r="E52" s="819"/>
      <c r="F52" s="830"/>
      <c r="G52" s="830"/>
      <c r="H52" s="830"/>
      <c r="I52" s="832"/>
      <c r="J52" s="837"/>
      <c r="K52" s="837"/>
      <c r="L52" s="837"/>
      <c r="M52" s="845"/>
      <c r="N52" s="851"/>
      <c r="O52" s="856"/>
      <c r="P52" s="856"/>
      <c r="Q52" s="860"/>
      <c r="R52" s="860"/>
      <c r="S52" s="860"/>
      <c r="T52" s="877"/>
      <c r="U52" s="877"/>
    </row>
    <row r="53" spans="1:21" ht="9.9" customHeight="1">
      <c r="A53" s="809"/>
      <c r="B53" s="820"/>
      <c r="C53" s="820"/>
      <c r="D53" s="820"/>
      <c r="E53" s="820"/>
      <c r="F53" s="830"/>
      <c r="G53" s="830"/>
      <c r="H53" s="830"/>
      <c r="I53" s="832"/>
      <c r="J53" s="837"/>
      <c r="K53" s="837"/>
      <c r="L53" s="837"/>
      <c r="M53" s="846"/>
      <c r="N53" s="852"/>
      <c r="O53" s="856"/>
      <c r="P53" s="856"/>
      <c r="Q53" s="860"/>
      <c r="R53" s="860"/>
      <c r="S53" s="860"/>
      <c r="T53" s="877"/>
      <c r="U53" s="877"/>
    </row>
    <row r="54" spans="1:21" ht="9.9" customHeight="1">
      <c r="A54" s="809"/>
      <c r="B54" s="820"/>
      <c r="C54" s="820"/>
      <c r="D54" s="820"/>
      <c r="E54" s="820"/>
      <c r="F54" s="830"/>
      <c r="G54" s="830"/>
      <c r="H54" s="830"/>
      <c r="I54" s="832"/>
      <c r="J54" s="838" t="s">
        <v>414</v>
      </c>
      <c r="K54" s="838"/>
      <c r="L54" s="838"/>
      <c r="M54" s="846"/>
      <c r="N54" s="852"/>
      <c r="O54" s="847"/>
      <c r="P54" s="860"/>
      <c r="Q54" s="860"/>
      <c r="R54" s="860"/>
      <c r="S54" s="860"/>
      <c r="T54" s="878" t="s">
        <v>1174</v>
      </c>
      <c r="U54" s="878"/>
    </row>
    <row r="55" spans="1:21" ht="9.9" customHeight="1">
      <c r="A55" s="809"/>
      <c r="B55" s="821"/>
      <c r="C55" s="821"/>
      <c r="D55" s="821"/>
      <c r="E55" s="821"/>
      <c r="F55" s="830"/>
      <c r="G55" s="830"/>
      <c r="H55" s="830"/>
      <c r="I55" s="832"/>
      <c r="J55" s="838"/>
      <c r="K55" s="838"/>
      <c r="L55" s="838"/>
      <c r="M55" s="847"/>
      <c r="N55" s="847"/>
      <c r="O55" s="847"/>
      <c r="P55" s="847"/>
      <c r="Q55" s="860"/>
      <c r="R55" s="860"/>
      <c r="S55" s="860"/>
      <c r="T55" s="878"/>
      <c r="U55" s="878"/>
    </row>
    <row r="56" spans="1:21" ht="9.9" customHeight="1">
      <c r="A56" s="809"/>
      <c r="B56" s="821"/>
      <c r="C56" s="821"/>
      <c r="D56" s="821"/>
      <c r="E56" s="821"/>
      <c r="F56" s="830"/>
      <c r="G56" s="830"/>
      <c r="H56" s="830"/>
      <c r="I56" s="832"/>
      <c r="J56" s="838"/>
      <c r="K56" s="838"/>
      <c r="L56" s="838"/>
      <c r="M56" s="847"/>
      <c r="N56" s="847"/>
      <c r="O56" s="847"/>
      <c r="P56" s="847"/>
      <c r="Q56" s="860"/>
      <c r="R56" s="860"/>
      <c r="S56" s="860"/>
      <c r="T56" s="878"/>
      <c r="U56" s="878"/>
    </row>
    <row r="57" spans="1:21" ht="9.9" customHeight="1">
      <c r="A57" s="809"/>
      <c r="B57" s="819"/>
      <c r="C57" s="819"/>
      <c r="D57" s="819"/>
      <c r="E57" s="819"/>
      <c r="F57" s="830"/>
      <c r="G57" s="830"/>
      <c r="H57" s="830"/>
      <c r="I57" s="832"/>
      <c r="J57" s="837" t="s">
        <v>1174</v>
      </c>
      <c r="K57" s="837"/>
      <c r="L57" s="837"/>
      <c r="M57" s="845"/>
      <c r="N57" s="851"/>
      <c r="O57" s="856"/>
      <c r="P57" s="860"/>
      <c r="Q57" s="860"/>
      <c r="R57" s="860"/>
      <c r="S57" s="860"/>
      <c r="T57" s="877" t="s">
        <v>1174</v>
      </c>
      <c r="U57" s="877"/>
    </row>
    <row r="58" spans="1:21" ht="9.9" customHeight="1">
      <c r="A58" s="809"/>
      <c r="B58" s="819"/>
      <c r="C58" s="819"/>
      <c r="D58" s="819"/>
      <c r="E58" s="819"/>
      <c r="F58" s="830"/>
      <c r="G58" s="830"/>
      <c r="H58" s="830"/>
      <c r="I58" s="832"/>
      <c r="J58" s="837"/>
      <c r="K58" s="837"/>
      <c r="L58" s="837"/>
      <c r="M58" s="845"/>
      <c r="N58" s="851"/>
      <c r="O58" s="856"/>
      <c r="P58" s="856"/>
      <c r="Q58" s="860"/>
      <c r="R58" s="860"/>
      <c r="S58" s="860"/>
      <c r="T58" s="877"/>
      <c r="U58" s="877"/>
    </row>
    <row r="59" spans="1:21" ht="9.9" customHeight="1">
      <c r="A59" s="809"/>
      <c r="B59" s="820"/>
      <c r="C59" s="820"/>
      <c r="D59" s="820"/>
      <c r="E59" s="820"/>
      <c r="F59" s="830"/>
      <c r="G59" s="830"/>
      <c r="H59" s="830"/>
      <c r="I59" s="832"/>
      <c r="J59" s="837"/>
      <c r="K59" s="837"/>
      <c r="L59" s="837"/>
      <c r="M59" s="846"/>
      <c r="N59" s="852"/>
      <c r="O59" s="856"/>
      <c r="P59" s="856"/>
      <c r="Q59" s="860"/>
      <c r="R59" s="860"/>
      <c r="S59" s="860"/>
      <c r="T59" s="877"/>
      <c r="U59" s="877"/>
    </row>
    <row r="60" spans="1:21" ht="9.9" customHeight="1">
      <c r="A60" s="809"/>
      <c r="B60" s="820"/>
      <c r="C60" s="820"/>
      <c r="D60" s="820"/>
      <c r="E60" s="820"/>
      <c r="F60" s="830"/>
      <c r="G60" s="830"/>
      <c r="H60" s="830"/>
      <c r="I60" s="832"/>
      <c r="J60" s="838" t="s">
        <v>414</v>
      </c>
      <c r="K60" s="838"/>
      <c r="L60" s="838"/>
      <c r="M60" s="846"/>
      <c r="N60" s="852"/>
      <c r="O60" s="847"/>
      <c r="P60" s="860"/>
      <c r="Q60" s="860"/>
      <c r="R60" s="860"/>
      <c r="S60" s="860"/>
      <c r="T60" s="878" t="s">
        <v>1174</v>
      </c>
      <c r="U60" s="878"/>
    </row>
    <row r="61" spans="1:21" ht="9.9" customHeight="1">
      <c r="A61" s="809"/>
      <c r="B61" s="821"/>
      <c r="C61" s="821"/>
      <c r="D61" s="821"/>
      <c r="E61" s="821"/>
      <c r="F61" s="830"/>
      <c r="G61" s="830"/>
      <c r="H61" s="830"/>
      <c r="I61" s="832"/>
      <c r="J61" s="838"/>
      <c r="K61" s="838"/>
      <c r="L61" s="838"/>
      <c r="M61" s="847"/>
      <c r="N61" s="847"/>
      <c r="O61" s="847"/>
      <c r="P61" s="847"/>
      <c r="Q61" s="860"/>
      <c r="R61" s="860"/>
      <c r="S61" s="860"/>
      <c r="T61" s="878"/>
      <c r="U61" s="878"/>
    </row>
    <row r="62" spans="1:21" ht="9.9" customHeight="1">
      <c r="A62" s="809"/>
      <c r="B62" s="821"/>
      <c r="C62" s="821"/>
      <c r="D62" s="821"/>
      <c r="E62" s="821"/>
      <c r="F62" s="830"/>
      <c r="G62" s="830"/>
      <c r="H62" s="830"/>
      <c r="I62" s="832"/>
      <c r="J62" s="838"/>
      <c r="K62" s="838"/>
      <c r="L62" s="838"/>
      <c r="M62" s="847"/>
      <c r="N62" s="847"/>
      <c r="O62" s="847"/>
      <c r="P62" s="847"/>
      <c r="Q62" s="860"/>
      <c r="R62" s="860"/>
      <c r="S62" s="860"/>
      <c r="T62" s="878"/>
      <c r="U62" s="878"/>
    </row>
    <row r="63" spans="1:21" s="801" customFormat="1" ht="13.5" customHeight="1">
      <c r="A63" s="810" t="s">
        <v>114</v>
      </c>
      <c r="B63" s="807"/>
      <c r="C63" s="807"/>
      <c r="D63" s="807"/>
      <c r="E63" s="827"/>
      <c r="F63" s="827"/>
      <c r="G63" s="827"/>
      <c r="H63" s="807"/>
      <c r="I63" s="807"/>
      <c r="J63" s="807"/>
      <c r="K63" s="807"/>
      <c r="L63" s="807"/>
      <c r="M63" s="824"/>
      <c r="N63" s="824"/>
      <c r="O63" s="824"/>
      <c r="P63" s="861" t="s">
        <v>696</v>
      </c>
      <c r="Q63" s="861"/>
      <c r="R63" s="861"/>
      <c r="S63" s="861"/>
      <c r="T63" s="861"/>
      <c r="U63" s="861"/>
    </row>
    <row r="64" spans="1:21" s="801" customFormat="1" ht="13.5" customHeight="1">
      <c r="A64" s="807"/>
      <c r="B64" s="807"/>
      <c r="C64" s="807"/>
      <c r="D64" s="807"/>
      <c r="E64" s="827"/>
      <c r="F64" s="827"/>
      <c r="G64" s="827"/>
      <c r="H64" s="807"/>
      <c r="I64" s="807"/>
      <c r="J64" s="807"/>
      <c r="K64" s="807"/>
      <c r="L64" s="807"/>
      <c r="M64" s="824"/>
      <c r="N64" s="824"/>
      <c r="O64" s="824"/>
      <c r="P64" s="862"/>
      <c r="Q64" s="862"/>
      <c r="R64" s="862"/>
      <c r="S64" s="862"/>
      <c r="T64" s="862"/>
      <c r="U64" s="862"/>
    </row>
    <row r="65" spans="1:21" ht="3" customHeight="1">
      <c r="A65" s="811"/>
      <c r="B65" s="811"/>
      <c r="C65" s="811"/>
      <c r="D65" s="811"/>
      <c r="E65" s="827"/>
      <c r="F65" s="827"/>
      <c r="G65" s="827"/>
      <c r="H65" s="811"/>
      <c r="I65" s="811"/>
      <c r="J65" s="811"/>
      <c r="K65" s="811"/>
      <c r="L65" s="811"/>
      <c r="M65" s="800"/>
      <c r="N65" s="811"/>
      <c r="O65" s="811"/>
      <c r="P65" s="862"/>
      <c r="Q65" s="862"/>
      <c r="R65" s="862"/>
      <c r="S65" s="862"/>
      <c r="T65" s="862"/>
      <c r="U65" s="862"/>
    </row>
    <row r="66" spans="1:21" ht="13.5" customHeight="1">
      <c r="A66" s="812"/>
      <c r="B66" s="822" t="s">
        <v>381</v>
      </c>
      <c r="C66" s="812"/>
      <c r="D66" s="812"/>
      <c r="E66" s="822" t="s">
        <v>223</v>
      </c>
      <c r="F66" s="812"/>
      <c r="G66" s="812"/>
      <c r="H66" s="812"/>
      <c r="I66" s="812"/>
      <c r="J66" s="812"/>
      <c r="K66" s="822" t="s">
        <v>1519</v>
      </c>
      <c r="L66" s="812"/>
      <c r="M66" s="848" t="s">
        <v>1522</v>
      </c>
      <c r="N66" s="848"/>
      <c r="O66" s="857"/>
      <c r="P66" s="862"/>
      <c r="Q66" s="862"/>
      <c r="R66" s="862"/>
      <c r="S66" s="862"/>
      <c r="T66" s="862"/>
      <c r="U66" s="862"/>
    </row>
    <row r="67" spans="1:21" ht="3" customHeight="1">
      <c r="A67" s="812"/>
      <c r="B67" s="812"/>
      <c r="C67" s="812"/>
      <c r="D67" s="812"/>
      <c r="E67" s="812"/>
      <c r="F67" s="812"/>
      <c r="G67" s="812"/>
      <c r="H67" s="812"/>
      <c r="I67" s="812"/>
      <c r="J67" s="812"/>
      <c r="K67" s="812"/>
      <c r="L67" s="812"/>
      <c r="M67" s="800"/>
      <c r="N67" s="811"/>
      <c r="O67" s="811"/>
      <c r="P67" s="862"/>
      <c r="Q67" s="862"/>
      <c r="R67" s="862"/>
      <c r="S67" s="862"/>
      <c r="T67" s="862"/>
      <c r="U67" s="862"/>
    </row>
    <row r="68" spans="1:21" ht="11.25" customHeight="1">
      <c r="A68" s="812"/>
      <c r="B68" s="812"/>
      <c r="C68" s="812"/>
      <c r="D68" s="812"/>
      <c r="E68" s="812"/>
      <c r="F68" s="812"/>
      <c r="G68" s="812"/>
      <c r="H68" s="812"/>
      <c r="I68" s="812"/>
      <c r="J68" s="812"/>
      <c r="K68" s="812"/>
      <c r="L68" s="812"/>
      <c r="M68" s="849"/>
      <c r="N68" s="853"/>
      <c r="O68" s="853"/>
      <c r="P68" s="814" t="s">
        <v>1688</v>
      </c>
      <c r="Q68" s="814"/>
      <c r="R68" s="814"/>
      <c r="S68" s="814"/>
      <c r="T68" s="814"/>
      <c r="U68" s="814"/>
    </row>
    <row r="69" spans="1:21" ht="14.25" customHeight="1">
      <c r="A69" s="812"/>
      <c r="B69" s="822" t="s">
        <v>1178</v>
      </c>
      <c r="C69" s="812"/>
      <c r="D69" s="812"/>
      <c r="E69" s="822" t="s">
        <v>1514</v>
      </c>
      <c r="F69" s="812"/>
      <c r="G69" s="812"/>
      <c r="H69" s="812"/>
      <c r="I69" s="822" t="s">
        <v>1458</v>
      </c>
      <c r="J69" s="812"/>
      <c r="K69" s="812"/>
      <c r="L69" s="822" t="s">
        <v>923</v>
      </c>
      <c r="M69" s="849"/>
      <c r="N69" s="822" t="s">
        <v>1523</v>
      </c>
      <c r="O69" s="812"/>
      <c r="P69" s="814"/>
      <c r="Q69" s="814"/>
      <c r="R69" s="814"/>
      <c r="S69" s="814"/>
      <c r="T69" s="814"/>
      <c r="U69" s="814"/>
    </row>
    <row r="70" spans="1:21" ht="13.5" customHeight="1">
      <c r="A70" s="812"/>
      <c r="B70" s="812"/>
      <c r="C70" s="812"/>
      <c r="D70" s="812"/>
      <c r="E70" s="812"/>
      <c r="F70" s="812"/>
      <c r="G70" s="812"/>
      <c r="H70" s="812"/>
      <c r="I70" s="812"/>
      <c r="J70" s="812"/>
      <c r="K70" s="812"/>
      <c r="L70" s="812"/>
      <c r="M70" s="812"/>
      <c r="N70" s="812"/>
      <c r="O70" s="812"/>
      <c r="P70" s="814" t="s">
        <v>367</v>
      </c>
      <c r="Q70" s="814"/>
      <c r="R70" s="814"/>
      <c r="S70" s="814"/>
      <c r="T70" s="814"/>
      <c r="U70" s="814"/>
    </row>
    <row r="71" spans="1:21" ht="13.5" customHeight="1">
      <c r="A71" s="800"/>
      <c r="B71" s="823" t="s">
        <v>1176</v>
      </c>
      <c r="C71" s="823"/>
      <c r="D71" s="823"/>
      <c r="E71" s="827"/>
      <c r="F71" s="823" t="s">
        <v>1515</v>
      </c>
      <c r="G71" s="823"/>
      <c r="H71" s="823"/>
      <c r="I71" s="823"/>
      <c r="J71" s="823"/>
      <c r="K71" s="811"/>
      <c r="L71" s="823" t="s">
        <v>831</v>
      </c>
      <c r="M71" s="823"/>
      <c r="N71" s="811"/>
      <c r="O71" s="811"/>
      <c r="P71" s="814"/>
      <c r="Q71" s="814"/>
      <c r="R71" s="814"/>
      <c r="S71" s="814"/>
      <c r="T71" s="814"/>
      <c r="U71" s="814"/>
    </row>
    <row r="72" spans="1:21" ht="13.5" customHeight="1">
      <c r="A72" s="813"/>
      <c r="B72" s="823"/>
      <c r="C72" s="823"/>
      <c r="D72" s="823"/>
      <c r="E72" s="828"/>
      <c r="F72" s="823"/>
      <c r="G72" s="823"/>
      <c r="H72" s="823"/>
      <c r="I72" s="823"/>
      <c r="J72" s="823"/>
      <c r="K72" s="840"/>
      <c r="L72" s="823"/>
      <c r="M72" s="823"/>
      <c r="N72" s="840"/>
      <c r="O72" s="840"/>
      <c r="P72" s="863" t="s">
        <v>628</v>
      </c>
      <c r="Q72" s="863"/>
      <c r="R72" s="863"/>
      <c r="S72" s="863"/>
      <c r="T72" s="863"/>
      <c r="U72" s="863"/>
    </row>
    <row r="73" spans="1:21" ht="13.5" customHeight="1">
      <c r="A73" s="814" t="s">
        <v>1858</v>
      </c>
      <c r="B73" s="814"/>
      <c r="C73" s="814"/>
      <c r="D73" s="814"/>
      <c r="E73" s="814"/>
      <c r="F73" s="814"/>
      <c r="G73" s="814"/>
      <c r="H73" s="814"/>
      <c r="I73" s="814"/>
      <c r="J73" s="814"/>
      <c r="K73" s="814"/>
      <c r="L73" s="814"/>
      <c r="M73" s="814"/>
      <c r="N73" s="814"/>
      <c r="O73" s="814"/>
      <c r="P73" s="863"/>
      <c r="Q73" s="863"/>
      <c r="R73" s="863"/>
      <c r="S73" s="863"/>
      <c r="T73" s="863"/>
      <c r="U73" s="863"/>
    </row>
    <row r="74" spans="1:21" ht="13.5" customHeight="1">
      <c r="A74" s="814"/>
      <c r="B74" s="814"/>
      <c r="C74" s="814"/>
      <c r="D74" s="814"/>
      <c r="E74" s="814"/>
      <c r="F74" s="814"/>
      <c r="G74" s="814"/>
      <c r="H74" s="814"/>
      <c r="I74" s="814"/>
      <c r="J74" s="814"/>
      <c r="K74" s="814"/>
      <c r="L74" s="814"/>
      <c r="M74" s="814"/>
      <c r="N74" s="814"/>
      <c r="O74" s="814"/>
      <c r="P74" s="863" t="s">
        <v>1859</v>
      </c>
      <c r="Q74" s="863"/>
      <c r="R74" s="863"/>
      <c r="S74" s="863"/>
      <c r="T74" s="863"/>
      <c r="U74" s="863"/>
    </row>
    <row r="75" spans="1:21" ht="13.5" customHeight="1">
      <c r="A75" s="810" t="s">
        <v>876</v>
      </c>
      <c r="B75" s="824"/>
      <c r="C75" s="824"/>
      <c r="D75" s="824"/>
      <c r="E75" s="824"/>
      <c r="F75" s="824"/>
      <c r="G75" s="824"/>
      <c r="H75" s="824"/>
      <c r="I75" s="824"/>
      <c r="J75" s="839"/>
      <c r="K75" s="839"/>
      <c r="L75" s="839"/>
      <c r="M75" s="839"/>
      <c r="N75" s="839"/>
      <c r="O75" s="839"/>
      <c r="P75" s="863"/>
      <c r="Q75" s="863"/>
      <c r="R75" s="863"/>
      <c r="S75" s="863"/>
      <c r="T75" s="863"/>
      <c r="U75" s="863"/>
    </row>
    <row r="76" spans="1:21" ht="13.5" customHeight="1">
      <c r="A76" s="810" t="s">
        <v>1530</v>
      </c>
      <c r="B76" s="824"/>
      <c r="C76" s="824"/>
      <c r="D76" s="824"/>
      <c r="E76" s="824"/>
      <c r="F76" s="824"/>
      <c r="G76" s="824"/>
      <c r="H76" s="824"/>
      <c r="I76" s="824"/>
      <c r="J76" s="800"/>
      <c r="K76" s="800"/>
      <c r="L76" s="800"/>
      <c r="M76" s="824"/>
      <c r="N76" s="824"/>
      <c r="O76" s="824"/>
      <c r="P76" s="863" t="s">
        <v>411</v>
      </c>
      <c r="Q76" s="863"/>
      <c r="R76" s="863"/>
      <c r="S76" s="863"/>
      <c r="T76" s="863"/>
      <c r="U76" s="863"/>
    </row>
    <row r="77" spans="1:21" ht="13.5" customHeight="1">
      <c r="A77" s="810" t="s">
        <v>1531</v>
      </c>
      <c r="B77" s="811"/>
      <c r="C77" s="811"/>
      <c r="D77" s="811"/>
      <c r="E77" s="811"/>
      <c r="F77" s="811"/>
      <c r="G77" s="811"/>
      <c r="H77" s="811"/>
      <c r="I77" s="800"/>
      <c r="J77" s="800"/>
      <c r="K77" s="800"/>
      <c r="L77" s="800"/>
      <c r="M77" s="824"/>
      <c r="N77" s="824"/>
      <c r="O77" s="824"/>
      <c r="P77" s="863"/>
      <c r="Q77" s="863"/>
      <c r="R77" s="863"/>
      <c r="S77" s="863"/>
      <c r="T77" s="863"/>
      <c r="U77" s="863"/>
    </row>
    <row r="78" spans="1:21" ht="13.5" customHeight="1">
      <c r="A78" s="814" t="s">
        <v>1856</v>
      </c>
      <c r="B78" s="811"/>
      <c r="C78" s="811"/>
      <c r="D78" s="811"/>
      <c r="E78" s="811"/>
      <c r="F78" s="811"/>
      <c r="G78" s="811"/>
      <c r="H78" s="811"/>
      <c r="I78" s="800"/>
      <c r="J78" s="839"/>
      <c r="K78" s="839"/>
      <c r="L78" s="839"/>
      <c r="M78" s="839"/>
      <c r="N78" s="839"/>
      <c r="P78" s="864" t="s">
        <v>1533</v>
      </c>
      <c r="Q78" s="866"/>
      <c r="R78" s="866"/>
      <c r="S78" s="866"/>
      <c r="T78" s="866"/>
      <c r="U78" s="866"/>
    </row>
    <row r="79" spans="1:21" ht="13.5" customHeight="1">
      <c r="A79" s="811" t="s">
        <v>211</v>
      </c>
      <c r="B79" s="811"/>
      <c r="C79" s="811"/>
      <c r="D79" s="811"/>
      <c r="E79" s="811"/>
      <c r="F79" s="811"/>
      <c r="G79" s="811"/>
      <c r="H79" s="811"/>
      <c r="I79" s="800"/>
      <c r="M79" s="824"/>
      <c r="N79" s="824"/>
      <c r="P79" s="824"/>
      <c r="R79" s="863"/>
      <c r="S79" s="863"/>
      <c r="T79" s="863"/>
      <c r="U79" s="863"/>
    </row>
    <row r="80" spans="1:21" ht="13.5" customHeight="1">
      <c r="A80" s="811" t="s">
        <v>1857</v>
      </c>
      <c r="B80" s="815"/>
      <c r="C80" s="815"/>
      <c r="D80" s="815"/>
      <c r="E80" s="815"/>
      <c r="F80" s="815"/>
      <c r="G80" s="815"/>
      <c r="H80" s="815"/>
      <c r="I80" s="815"/>
      <c r="M80" s="824"/>
      <c r="N80" s="824"/>
      <c r="P80" s="824"/>
      <c r="Q80" s="866"/>
      <c r="R80" s="866"/>
      <c r="S80" s="866"/>
      <c r="T80" s="866"/>
      <c r="U80" s="866"/>
    </row>
    <row r="81" spans="1:21">
      <c r="A81" s="815"/>
      <c r="B81" s="815"/>
      <c r="C81" s="815"/>
      <c r="D81" s="815"/>
      <c r="E81" s="815"/>
      <c r="F81" s="815"/>
      <c r="G81" s="815"/>
      <c r="H81" s="815"/>
      <c r="I81" s="815"/>
      <c r="M81" s="824"/>
      <c r="N81" s="824"/>
      <c r="P81" s="824"/>
      <c r="Q81" s="866"/>
      <c r="R81" s="866"/>
      <c r="S81" s="866"/>
      <c r="T81" s="866"/>
      <c r="U81" s="866"/>
    </row>
    <row r="82" spans="1:21">
      <c r="A82" s="815"/>
      <c r="B82" s="815"/>
      <c r="C82" s="815"/>
      <c r="D82" s="815"/>
      <c r="E82" s="815"/>
      <c r="F82" s="815"/>
      <c r="G82" s="815"/>
      <c r="H82" s="815"/>
      <c r="I82" s="815"/>
      <c r="M82" s="849"/>
      <c r="N82" s="853"/>
      <c r="P82" s="853"/>
      <c r="Q82" s="867"/>
      <c r="R82" s="867"/>
      <c r="S82" s="867"/>
      <c r="T82" s="867"/>
      <c r="U82" s="867"/>
    </row>
  </sheetData>
  <mergeCells count="213">
    <mergeCell ref="M1:Q1"/>
    <mergeCell ref="M2:Q2"/>
    <mergeCell ref="A3:C3"/>
    <mergeCell ref="D3:I3"/>
    <mergeCell ref="A4:C4"/>
    <mergeCell ref="D4:I4"/>
    <mergeCell ref="S4:U4"/>
    <mergeCell ref="P6:Q6"/>
    <mergeCell ref="T6:U6"/>
    <mergeCell ref="M66:N66"/>
    <mergeCell ref="B71:D71"/>
    <mergeCell ref="F71:J71"/>
    <mergeCell ref="L71:M71"/>
    <mergeCell ref="B72:D72"/>
    <mergeCell ref="F72:J72"/>
    <mergeCell ref="L72:M72"/>
    <mergeCell ref="S2:S3"/>
    <mergeCell ref="T2:U3"/>
    <mergeCell ref="K3:M6"/>
    <mergeCell ref="A9:A14"/>
    <mergeCell ref="B9:E10"/>
    <mergeCell ref="F9:H14"/>
    <mergeCell ref="I9:I14"/>
    <mergeCell ref="J9:L11"/>
    <mergeCell ref="M9:N10"/>
    <mergeCell ref="O9:O11"/>
    <mergeCell ref="P9:S11"/>
    <mergeCell ref="T9:U11"/>
    <mergeCell ref="B11:E12"/>
    <mergeCell ref="M11:N12"/>
    <mergeCell ref="J12:L14"/>
    <mergeCell ref="O12:O14"/>
    <mergeCell ref="P12:P14"/>
    <mergeCell ref="Q12:R14"/>
    <mergeCell ref="S12:S14"/>
    <mergeCell ref="T12:U14"/>
    <mergeCell ref="B13:E14"/>
    <mergeCell ref="M13:N14"/>
    <mergeCell ref="A15:A20"/>
    <mergeCell ref="B15:E16"/>
    <mergeCell ref="F15:H20"/>
    <mergeCell ref="I15:I20"/>
    <mergeCell ref="J15:L17"/>
    <mergeCell ref="M15:M16"/>
    <mergeCell ref="N15:N16"/>
    <mergeCell ref="O15:O17"/>
    <mergeCell ref="P15:P20"/>
    <mergeCell ref="Q15:R20"/>
    <mergeCell ref="S15:S20"/>
    <mergeCell ref="T15:U17"/>
    <mergeCell ref="B17:E18"/>
    <mergeCell ref="M17:M18"/>
    <mergeCell ref="N17:N18"/>
    <mergeCell ref="J18:L20"/>
    <mergeCell ref="O18:O20"/>
    <mergeCell ref="T18:U20"/>
    <mergeCell ref="B19:E20"/>
    <mergeCell ref="M19:M20"/>
    <mergeCell ref="N19:N20"/>
    <mergeCell ref="A21:A26"/>
    <mergeCell ref="B21:E22"/>
    <mergeCell ref="F21:H26"/>
    <mergeCell ref="I21:I26"/>
    <mergeCell ref="J21:L23"/>
    <mergeCell ref="M21:M22"/>
    <mergeCell ref="N21:N22"/>
    <mergeCell ref="O21:O23"/>
    <mergeCell ref="P21:P26"/>
    <mergeCell ref="Q21:R26"/>
    <mergeCell ref="S21:S26"/>
    <mergeCell ref="T21:U23"/>
    <mergeCell ref="B23:E24"/>
    <mergeCell ref="M23:M24"/>
    <mergeCell ref="N23:N24"/>
    <mergeCell ref="J24:L26"/>
    <mergeCell ref="O24:O26"/>
    <mergeCell ref="T24:U26"/>
    <mergeCell ref="B25:E26"/>
    <mergeCell ref="M25:M26"/>
    <mergeCell ref="N25:N26"/>
    <mergeCell ref="A27:A32"/>
    <mergeCell ref="B27:E28"/>
    <mergeCell ref="F27:H32"/>
    <mergeCell ref="I27:I32"/>
    <mergeCell ref="J27:L29"/>
    <mergeCell ref="M27:M28"/>
    <mergeCell ref="N27:N28"/>
    <mergeCell ref="O27:O29"/>
    <mergeCell ref="P27:P32"/>
    <mergeCell ref="Q27:R32"/>
    <mergeCell ref="S27:S32"/>
    <mergeCell ref="T27:U29"/>
    <mergeCell ref="B29:E30"/>
    <mergeCell ref="M29:M30"/>
    <mergeCell ref="N29:N30"/>
    <mergeCell ref="J30:L32"/>
    <mergeCell ref="O30:O32"/>
    <mergeCell ref="T30:U32"/>
    <mergeCell ref="B31:E32"/>
    <mergeCell ref="M31:M32"/>
    <mergeCell ref="N31:N32"/>
    <mergeCell ref="A33:A38"/>
    <mergeCell ref="B33:E34"/>
    <mergeCell ref="F33:H38"/>
    <mergeCell ref="I33:I38"/>
    <mergeCell ref="J33:L35"/>
    <mergeCell ref="M33:M34"/>
    <mergeCell ref="N33:N34"/>
    <mergeCell ref="O33:O35"/>
    <mergeCell ref="P33:P38"/>
    <mergeCell ref="Q33:R38"/>
    <mergeCell ref="S33:S38"/>
    <mergeCell ref="T33:U35"/>
    <mergeCell ref="B35:E36"/>
    <mergeCell ref="M35:M36"/>
    <mergeCell ref="N35:N36"/>
    <mergeCell ref="J36:L38"/>
    <mergeCell ref="O36:O38"/>
    <mergeCell ref="T36:U38"/>
    <mergeCell ref="B37:E38"/>
    <mergeCell ref="M37:M38"/>
    <mergeCell ref="N37:N38"/>
    <mergeCell ref="A39:A44"/>
    <mergeCell ref="B39:E40"/>
    <mergeCell ref="F39:H44"/>
    <mergeCell ref="I39:I44"/>
    <mergeCell ref="J39:L41"/>
    <mergeCell ref="M39:M40"/>
    <mergeCell ref="N39:N40"/>
    <mergeCell ref="O39:O41"/>
    <mergeCell ref="P39:P44"/>
    <mergeCell ref="Q39:R44"/>
    <mergeCell ref="S39:S44"/>
    <mergeCell ref="T39:U41"/>
    <mergeCell ref="B41:E42"/>
    <mergeCell ref="M41:M42"/>
    <mergeCell ref="N41:N42"/>
    <mergeCell ref="J42:L44"/>
    <mergeCell ref="O42:O44"/>
    <mergeCell ref="T42:U44"/>
    <mergeCell ref="B43:E44"/>
    <mergeCell ref="M43:M44"/>
    <mergeCell ref="N43:N44"/>
    <mergeCell ref="A45:A50"/>
    <mergeCell ref="B45:E46"/>
    <mergeCell ref="F45:H50"/>
    <mergeCell ref="I45:I50"/>
    <mergeCell ref="J45:L47"/>
    <mergeCell ref="M45:M46"/>
    <mergeCell ref="N45:N46"/>
    <mergeCell ref="O45:O47"/>
    <mergeCell ref="P45:P50"/>
    <mergeCell ref="Q45:R50"/>
    <mergeCell ref="S45:S50"/>
    <mergeCell ref="T45:U47"/>
    <mergeCell ref="B47:E48"/>
    <mergeCell ref="M47:M48"/>
    <mergeCell ref="N47:N48"/>
    <mergeCell ref="J48:L50"/>
    <mergeCell ref="O48:O50"/>
    <mergeCell ref="T48:U50"/>
    <mergeCell ref="B49:E50"/>
    <mergeCell ref="M49:M50"/>
    <mergeCell ref="N49:N50"/>
    <mergeCell ref="A51:A56"/>
    <mergeCell ref="B51:E52"/>
    <mergeCell ref="F51:H56"/>
    <mergeCell ref="I51:I56"/>
    <mergeCell ref="J51:L53"/>
    <mergeCell ref="M51:M52"/>
    <mergeCell ref="N51:N52"/>
    <mergeCell ref="O51:O53"/>
    <mergeCell ref="P51:P56"/>
    <mergeCell ref="Q51:R56"/>
    <mergeCell ref="S51:S56"/>
    <mergeCell ref="T51:U53"/>
    <mergeCell ref="B53:E54"/>
    <mergeCell ref="M53:M54"/>
    <mergeCell ref="N53:N54"/>
    <mergeCell ref="J54:L56"/>
    <mergeCell ref="O54:O56"/>
    <mergeCell ref="T54:U56"/>
    <mergeCell ref="B55:E56"/>
    <mergeCell ref="M55:M56"/>
    <mergeCell ref="N55:N56"/>
    <mergeCell ref="A57:A62"/>
    <mergeCell ref="B57:E58"/>
    <mergeCell ref="F57:H62"/>
    <mergeCell ref="I57:I62"/>
    <mergeCell ref="J57:L59"/>
    <mergeCell ref="M57:M58"/>
    <mergeCell ref="N57:N58"/>
    <mergeCell ref="O57:O59"/>
    <mergeCell ref="P57:P62"/>
    <mergeCell ref="Q57:R62"/>
    <mergeCell ref="S57:S62"/>
    <mergeCell ref="T57:U59"/>
    <mergeCell ref="B59:E60"/>
    <mergeCell ref="M59:M60"/>
    <mergeCell ref="N59:N60"/>
    <mergeCell ref="J60:L62"/>
    <mergeCell ref="O60:O62"/>
    <mergeCell ref="T60:U62"/>
    <mergeCell ref="B61:E62"/>
    <mergeCell ref="M61:M62"/>
    <mergeCell ref="N61:N62"/>
    <mergeCell ref="P63:U67"/>
    <mergeCell ref="P68:U69"/>
    <mergeCell ref="P70:U71"/>
    <mergeCell ref="P72:U73"/>
    <mergeCell ref="A73:O74"/>
    <mergeCell ref="P74:U75"/>
    <mergeCell ref="P76:U77"/>
  </mergeCells>
  <phoneticPr fontId="60" type="Hiragana"/>
  <printOptions horizontalCentered="1" verticalCentered="1"/>
  <pageMargins left="0.19685039370078738" right="0.19652777777777777" top="0.19685039370078738" bottom="0.19652777777777777" header="0.51180555555555551" footer="0.51180555555555551"/>
  <pageSetup paperSize="9" scale="70" fitToWidth="1" fitToHeight="1" orientation="landscape" usePrinterDefaults="1"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IV51"/>
  <sheetViews>
    <sheetView view="pageBreakPreview" zoomScale="60" zoomScaleNormal="80" workbookViewId="0">
      <selection activeCell="AN17" sqref="AN17"/>
    </sheetView>
  </sheetViews>
  <sheetFormatPr defaultRowHeight="13.5"/>
  <cols>
    <col min="1" max="1" width="3.21875" style="901" bestFit="1" customWidth="1"/>
    <col min="2" max="2" width="19.44140625" style="901" bestFit="1" customWidth="1"/>
    <col min="3" max="3" width="26.6640625" style="901" bestFit="1" customWidth="1"/>
    <col min="4" max="4" width="4.88671875" style="901" bestFit="1" customWidth="1"/>
    <col min="5" max="5" width="28.21875" style="901" bestFit="1" customWidth="1"/>
    <col min="6" max="8" width="4.5546875" style="901" bestFit="1" customWidth="1"/>
    <col min="9" max="9" width="3.88671875" style="901" bestFit="1" customWidth="1"/>
    <col min="10" max="10" width="4.5546875" style="901" bestFit="1" customWidth="1"/>
    <col min="11" max="11" width="5.6640625" style="901" bestFit="1" customWidth="1"/>
    <col min="12" max="12" width="20.77734375" style="902" bestFit="1" customWidth="1"/>
    <col min="13" max="14" width="4.5546875" style="901" bestFit="1" customWidth="1"/>
    <col min="15" max="15" width="4.33203125" style="901" bestFit="1" customWidth="1"/>
    <col min="16" max="18" width="5.6640625" style="901" bestFit="1" customWidth="1"/>
    <col min="19" max="19" width="20.88671875" style="902" bestFit="1" customWidth="1"/>
    <col min="20" max="20" width="4.5546875" style="901" bestFit="1" customWidth="1"/>
    <col min="21" max="21" width="3.88671875" style="901" bestFit="1" customWidth="1"/>
    <col min="22" max="22" width="4.5546875" style="901" bestFit="1" customWidth="1"/>
    <col min="23" max="25" width="5.6640625" style="901" bestFit="1" customWidth="1"/>
    <col min="26" max="26" width="20.88671875" style="902" bestFit="1" customWidth="1"/>
    <col min="27" max="27" width="4.5546875" style="901" bestFit="1" customWidth="1"/>
    <col min="28" max="28" width="3.88671875" style="901" bestFit="1" customWidth="1"/>
    <col min="29" max="29" width="4.44140625" style="901" bestFit="1" customWidth="1"/>
    <col min="30" max="32" width="5.6640625" style="901" bestFit="1" customWidth="1"/>
    <col min="33" max="33" width="20.77734375" style="902" bestFit="1" customWidth="1"/>
    <col min="34" max="256" width="9" style="901" bestFit="1" customWidth="1"/>
  </cols>
  <sheetData>
    <row r="1" spans="1:35" ht="22.5" customHeight="1">
      <c r="A1" s="903"/>
      <c r="B1" s="905"/>
      <c r="C1" s="905"/>
      <c r="D1" s="905"/>
      <c r="E1" s="905"/>
      <c r="F1" s="905"/>
      <c r="G1" s="634"/>
      <c r="H1" s="634"/>
      <c r="I1" s="634"/>
      <c r="J1" s="634"/>
      <c r="K1" s="634"/>
      <c r="L1" s="802"/>
      <c r="M1" s="634"/>
      <c r="N1" s="634"/>
      <c r="O1" s="634"/>
      <c r="P1" s="634"/>
      <c r="Q1" s="634"/>
      <c r="R1" s="634"/>
      <c r="S1" s="802"/>
      <c r="T1" s="634"/>
      <c r="U1" s="634"/>
      <c r="V1" s="634"/>
      <c r="W1" s="634"/>
      <c r="X1" s="634"/>
      <c r="Y1" s="634"/>
      <c r="Z1" s="802"/>
      <c r="AB1" s="634"/>
      <c r="AC1" s="634"/>
      <c r="AD1" s="634"/>
      <c r="AE1" s="634"/>
      <c r="AF1" s="634"/>
      <c r="AG1" s="802"/>
    </row>
    <row r="2" spans="1:35" ht="22.5" customHeight="1">
      <c r="A2" s="904"/>
      <c r="B2" s="905"/>
      <c r="C2" s="905"/>
      <c r="D2" s="905"/>
      <c r="E2" s="905"/>
      <c r="F2" s="905"/>
      <c r="G2" s="634"/>
      <c r="H2" s="634"/>
      <c r="I2" s="634"/>
      <c r="J2" s="634"/>
      <c r="K2" s="634"/>
      <c r="L2" s="802"/>
      <c r="M2" s="634"/>
      <c r="N2" s="634"/>
      <c r="O2" s="634"/>
      <c r="P2" s="634"/>
      <c r="Q2" s="634"/>
      <c r="R2" s="634"/>
      <c r="S2" s="802"/>
      <c r="T2" s="634"/>
      <c r="U2" s="634"/>
      <c r="V2" s="634"/>
      <c r="W2" s="634"/>
      <c r="X2" s="634"/>
      <c r="Y2" s="634"/>
      <c r="Z2" s="802"/>
      <c r="AB2" s="634"/>
      <c r="AC2" s="634"/>
      <c r="AD2" s="634"/>
      <c r="AE2" s="634"/>
      <c r="AF2" s="634"/>
      <c r="AG2" s="802"/>
      <c r="AI2" s="957"/>
    </row>
    <row r="3" spans="1:35" ht="22.5" customHeight="1">
      <c r="A3" s="903"/>
      <c r="B3" s="905"/>
      <c r="C3" s="905"/>
      <c r="D3" s="905"/>
      <c r="E3" s="905"/>
      <c r="F3" s="905"/>
      <c r="G3" s="634"/>
      <c r="H3" s="634"/>
      <c r="I3" s="634"/>
      <c r="J3" s="634"/>
      <c r="K3" s="634"/>
      <c r="L3" s="802"/>
      <c r="M3" s="634"/>
      <c r="N3" s="634"/>
      <c r="O3" s="634"/>
      <c r="P3" s="634"/>
      <c r="Q3" s="634"/>
      <c r="R3" s="634"/>
      <c r="S3" s="802"/>
      <c r="T3" s="634"/>
      <c r="U3" s="634"/>
      <c r="V3" s="634"/>
      <c r="W3" s="634"/>
      <c r="X3" s="634"/>
      <c r="Y3" s="634"/>
      <c r="Z3" s="802"/>
      <c r="AB3" s="634"/>
      <c r="AC3" s="634"/>
      <c r="AD3" s="634"/>
      <c r="AE3" s="634"/>
      <c r="AF3" s="634"/>
      <c r="AG3" s="802"/>
    </row>
    <row r="4" spans="1:35" ht="32.25">
      <c r="A4" s="905"/>
      <c r="B4" s="905"/>
      <c r="C4" s="905"/>
      <c r="D4" s="905"/>
      <c r="E4" s="905"/>
      <c r="F4" s="905"/>
      <c r="G4" s="922" t="s">
        <v>1301</v>
      </c>
      <c r="H4" s="922"/>
      <c r="I4" s="922"/>
      <c r="J4" s="922"/>
      <c r="K4" s="922"/>
      <c r="L4" s="922"/>
      <c r="M4" s="922"/>
      <c r="N4" s="922"/>
      <c r="O4" s="922"/>
      <c r="P4" s="922"/>
      <c r="Q4" s="922"/>
      <c r="R4" s="922"/>
      <c r="S4" s="922"/>
      <c r="T4" s="923"/>
      <c r="U4" s="634"/>
      <c r="V4" s="634"/>
      <c r="W4" s="634"/>
      <c r="X4" s="634"/>
      <c r="Y4" s="634"/>
      <c r="Z4" s="802"/>
      <c r="AB4" s="634"/>
      <c r="AC4" s="634"/>
      <c r="AD4" s="634"/>
      <c r="AE4" s="634"/>
      <c r="AF4" s="634"/>
      <c r="AG4" s="802"/>
    </row>
    <row r="5" spans="1:35" ht="8.1" customHeight="1">
      <c r="A5" s="905"/>
      <c r="B5" s="905"/>
      <c r="C5" s="905"/>
      <c r="D5" s="905"/>
      <c r="E5" s="905"/>
      <c r="F5" s="905"/>
      <c r="G5" s="923"/>
      <c r="H5" s="923"/>
      <c r="I5" s="923"/>
      <c r="J5" s="923"/>
      <c r="K5" s="923"/>
      <c r="L5" s="923"/>
      <c r="M5" s="923"/>
      <c r="N5" s="923"/>
      <c r="O5" s="923"/>
      <c r="P5" s="923"/>
      <c r="Q5" s="923"/>
      <c r="R5" s="923"/>
      <c r="S5" s="923"/>
      <c r="T5" s="923"/>
      <c r="U5" s="924"/>
      <c r="V5" s="924"/>
      <c r="W5" s="924"/>
      <c r="X5" s="924"/>
      <c r="Y5" s="924"/>
      <c r="Z5" s="943"/>
      <c r="AB5" s="634"/>
      <c r="AC5" s="634"/>
      <c r="AD5" s="634"/>
      <c r="AE5" s="634"/>
      <c r="AF5" s="634"/>
      <c r="AG5" s="802"/>
    </row>
    <row r="6" spans="1:35" ht="33" customHeight="1">
      <c r="A6" s="906" t="s">
        <v>110</v>
      </c>
      <c r="B6" s="911"/>
      <c r="C6" s="913" t="s">
        <v>603</v>
      </c>
      <c r="D6" s="917"/>
      <c r="E6" s="917"/>
      <c r="F6" s="917"/>
      <c r="G6" s="917"/>
      <c r="H6" s="917"/>
      <c r="I6" s="917"/>
      <c r="J6" s="917"/>
      <c r="K6" s="940"/>
      <c r="M6" s="948" t="s">
        <v>1296</v>
      </c>
      <c r="N6" s="951"/>
      <c r="O6" s="953">
        <f>基本データ!D7</f>
        <v>45791</v>
      </c>
      <c r="P6" s="954"/>
      <c r="Q6" s="954"/>
      <c r="R6" s="954"/>
      <c r="S6" s="955"/>
      <c r="T6" s="924"/>
      <c r="U6" s="924"/>
      <c r="V6" s="924"/>
      <c r="W6" s="924"/>
      <c r="X6" s="924"/>
      <c r="Y6" s="924"/>
      <c r="Z6" s="943"/>
      <c r="AB6" s="634"/>
      <c r="AC6" s="634"/>
      <c r="AD6" s="634"/>
      <c r="AE6" s="634"/>
      <c r="AF6" s="634"/>
      <c r="AG6" s="802"/>
    </row>
    <row r="7" spans="1:35" ht="33" customHeight="1">
      <c r="A7" s="906" t="s">
        <v>984</v>
      </c>
      <c r="B7" s="911"/>
      <c r="C7" s="914" t="str">
        <f>基本データ!D4&amp;CHAR(10)&amp;基本データ!D5</f>
        <v>土下維工　第○○号
○○○○○○○○○○○○○○○○○○○○○○○○○○○○○○○○○工事</v>
      </c>
      <c r="D7" s="918"/>
      <c r="E7" s="918"/>
      <c r="F7" s="918"/>
      <c r="G7" s="918"/>
      <c r="H7" s="918"/>
      <c r="I7" s="918"/>
      <c r="J7" s="918"/>
      <c r="K7" s="941"/>
      <c r="M7" s="949"/>
      <c r="N7" s="952"/>
      <c r="O7" s="953">
        <f>基本データ!D8</f>
        <v>46096</v>
      </c>
      <c r="P7" s="954"/>
      <c r="Q7" s="954"/>
      <c r="R7" s="954"/>
      <c r="S7" s="955"/>
      <c r="T7" s="924"/>
      <c r="U7" s="924"/>
      <c r="V7" s="924"/>
      <c r="W7" s="924"/>
      <c r="X7" s="924"/>
      <c r="Y7" s="924"/>
      <c r="Z7" s="943"/>
      <c r="AB7" s="634"/>
      <c r="AC7" s="634"/>
      <c r="AD7" s="634"/>
      <c r="AE7" s="634"/>
      <c r="AF7" s="634"/>
      <c r="AG7" s="802"/>
    </row>
    <row r="8" spans="1:35" ht="33" customHeight="1">
      <c r="A8" s="905"/>
      <c r="B8" s="905"/>
      <c r="C8" s="905"/>
      <c r="D8" s="905"/>
      <c r="E8" s="905"/>
      <c r="F8" s="905"/>
      <c r="G8" s="924"/>
      <c r="H8" s="924"/>
      <c r="I8" s="924"/>
      <c r="J8" s="924"/>
      <c r="K8" s="924"/>
      <c r="L8" s="943"/>
      <c r="M8" s="924"/>
      <c r="N8" s="924"/>
      <c r="O8" s="924"/>
      <c r="P8" s="924"/>
      <c r="Q8" s="924"/>
      <c r="R8" s="924"/>
      <c r="S8" s="943"/>
      <c r="T8" s="924"/>
      <c r="U8" s="924"/>
      <c r="V8" s="924"/>
      <c r="W8" s="924"/>
      <c r="X8" s="924"/>
      <c r="Y8" s="924"/>
      <c r="Z8" s="943"/>
      <c r="AB8" s="634"/>
      <c r="AC8" s="634"/>
      <c r="AD8" s="634"/>
      <c r="AE8" s="634"/>
      <c r="AF8" s="634"/>
      <c r="AG8" s="802"/>
    </row>
    <row r="9" spans="1:35" ht="30" customHeight="1">
      <c r="A9" s="906" t="s">
        <v>1168</v>
      </c>
      <c r="B9" s="906"/>
      <c r="C9" s="915" t="str">
        <f>基本データ!D15&amp;" ・ "&amp;基本データ!D16</f>
        <v>○○○○　(株) ・ T1234567890122</v>
      </c>
      <c r="D9" s="905"/>
      <c r="E9" s="905"/>
      <c r="F9" s="905"/>
      <c r="G9" s="925" t="s">
        <v>1291</v>
      </c>
      <c r="H9" s="925"/>
      <c r="I9" s="929" t="s">
        <v>1162</v>
      </c>
      <c r="J9" s="929"/>
      <c r="K9" s="929"/>
      <c r="L9" s="944"/>
      <c r="M9" s="924"/>
      <c r="N9" s="925" t="s">
        <v>1291</v>
      </c>
      <c r="O9" s="925"/>
      <c r="P9" s="929" t="s">
        <v>1162</v>
      </c>
      <c r="Q9" s="929"/>
      <c r="R9" s="929"/>
      <c r="S9" s="944"/>
      <c r="T9" s="956"/>
      <c r="U9" s="925" t="s">
        <v>1291</v>
      </c>
      <c r="V9" s="925"/>
      <c r="W9" s="929" t="s">
        <v>1162</v>
      </c>
      <c r="X9" s="929"/>
      <c r="Y9" s="929"/>
      <c r="Z9" s="944"/>
      <c r="AB9" s="925" t="s">
        <v>1291</v>
      </c>
      <c r="AC9" s="925"/>
      <c r="AD9" s="929" t="s">
        <v>1162</v>
      </c>
      <c r="AE9" s="929"/>
      <c r="AF9" s="929"/>
      <c r="AG9" s="944"/>
    </row>
    <row r="10" spans="1:35" ht="30" customHeight="1">
      <c r="A10" s="906" t="s">
        <v>1227</v>
      </c>
      <c r="B10" s="906"/>
      <c r="C10" s="916"/>
      <c r="D10" s="905"/>
      <c r="E10" s="905"/>
      <c r="F10" s="905"/>
      <c r="G10" s="925"/>
      <c r="H10" s="925"/>
      <c r="I10" s="929" t="s">
        <v>321</v>
      </c>
      <c r="J10" s="929"/>
      <c r="K10" s="929"/>
      <c r="L10" s="944"/>
      <c r="M10" s="924"/>
      <c r="N10" s="925"/>
      <c r="O10" s="925"/>
      <c r="P10" s="929" t="s">
        <v>321</v>
      </c>
      <c r="Q10" s="929"/>
      <c r="R10" s="929"/>
      <c r="S10" s="944"/>
      <c r="T10" s="956"/>
      <c r="U10" s="925"/>
      <c r="V10" s="925"/>
      <c r="W10" s="929" t="s">
        <v>321</v>
      </c>
      <c r="X10" s="929"/>
      <c r="Y10" s="929"/>
      <c r="Z10" s="944"/>
      <c r="AB10" s="925"/>
      <c r="AC10" s="925"/>
      <c r="AD10" s="929" t="s">
        <v>321</v>
      </c>
      <c r="AE10" s="929"/>
      <c r="AF10" s="929"/>
      <c r="AG10" s="944"/>
    </row>
    <row r="11" spans="1:35" ht="30" customHeight="1">
      <c r="A11" s="907" t="s">
        <v>1275</v>
      </c>
      <c r="B11" s="907"/>
      <c r="C11" s="916" t="str">
        <f>基本データ!D20</f>
        <v>土浦　三郎</v>
      </c>
      <c r="D11" s="905"/>
      <c r="E11" s="905"/>
      <c r="F11" s="905"/>
      <c r="G11" s="925"/>
      <c r="H11" s="925"/>
      <c r="I11" s="929" t="s">
        <v>1150</v>
      </c>
      <c r="J11" s="929"/>
      <c r="K11" s="929"/>
      <c r="L11" s="944"/>
      <c r="M11" s="924"/>
      <c r="N11" s="925"/>
      <c r="O11" s="925"/>
      <c r="P11" s="929" t="s">
        <v>1150</v>
      </c>
      <c r="Q11" s="929"/>
      <c r="R11" s="929"/>
      <c r="S11" s="944"/>
      <c r="T11" s="956"/>
      <c r="U11" s="925"/>
      <c r="V11" s="925"/>
      <c r="W11" s="929" t="s">
        <v>1150</v>
      </c>
      <c r="X11" s="929"/>
      <c r="Y11" s="929"/>
      <c r="Z11" s="944"/>
      <c r="AB11" s="925"/>
      <c r="AC11" s="925"/>
      <c r="AD11" s="929" t="s">
        <v>1150</v>
      </c>
      <c r="AE11" s="929"/>
      <c r="AF11" s="929"/>
      <c r="AG11" s="944"/>
    </row>
    <row r="12" spans="1:35" ht="30" customHeight="1">
      <c r="A12" s="906" t="s">
        <v>562</v>
      </c>
      <c r="B12" s="906"/>
      <c r="C12" s="916"/>
      <c r="D12" s="905"/>
      <c r="E12" s="905"/>
      <c r="F12" s="905"/>
      <c r="G12" s="925"/>
      <c r="H12" s="925"/>
      <c r="I12" s="929" t="s">
        <v>543</v>
      </c>
      <c r="J12" s="929"/>
      <c r="K12" s="929"/>
      <c r="L12" s="945" t="s">
        <v>444</v>
      </c>
      <c r="M12" s="924"/>
      <c r="N12" s="925"/>
      <c r="O12" s="925"/>
      <c r="P12" s="929" t="s">
        <v>543</v>
      </c>
      <c r="Q12" s="929"/>
      <c r="R12" s="929"/>
      <c r="S12" s="945" t="s">
        <v>444</v>
      </c>
      <c r="T12" s="956"/>
      <c r="U12" s="925"/>
      <c r="V12" s="925"/>
      <c r="W12" s="929" t="s">
        <v>543</v>
      </c>
      <c r="X12" s="929"/>
      <c r="Y12" s="929"/>
      <c r="Z12" s="945" t="s">
        <v>444</v>
      </c>
      <c r="AB12" s="925"/>
      <c r="AC12" s="925"/>
      <c r="AD12" s="929" t="s">
        <v>543</v>
      </c>
      <c r="AE12" s="929"/>
      <c r="AF12" s="929"/>
      <c r="AG12" s="945" t="s">
        <v>444</v>
      </c>
    </row>
    <row r="13" spans="1:35" ht="30" customHeight="1">
      <c r="A13" s="908" t="s">
        <v>1282</v>
      </c>
      <c r="B13" s="908"/>
      <c r="C13" s="916"/>
      <c r="D13" s="905"/>
      <c r="E13" s="905"/>
      <c r="F13" s="905"/>
      <c r="G13" s="925"/>
      <c r="H13" s="925"/>
      <c r="I13" s="929" t="s">
        <v>1160</v>
      </c>
      <c r="J13" s="929"/>
      <c r="K13" s="929"/>
      <c r="L13" s="944"/>
      <c r="M13" s="924"/>
      <c r="N13" s="925"/>
      <c r="O13" s="925"/>
      <c r="P13" s="929" t="s">
        <v>1160</v>
      </c>
      <c r="Q13" s="929"/>
      <c r="R13" s="929"/>
      <c r="S13" s="944"/>
      <c r="T13" s="956"/>
      <c r="U13" s="925"/>
      <c r="V13" s="925"/>
      <c r="W13" s="929" t="s">
        <v>1160</v>
      </c>
      <c r="X13" s="929"/>
      <c r="Y13" s="929"/>
      <c r="Z13" s="944"/>
      <c r="AB13" s="925"/>
      <c r="AC13" s="925"/>
      <c r="AD13" s="929" t="s">
        <v>1160</v>
      </c>
      <c r="AE13" s="929"/>
      <c r="AF13" s="929"/>
      <c r="AG13" s="944"/>
    </row>
    <row r="14" spans="1:35" ht="30" customHeight="1">
      <c r="A14" s="909"/>
      <c r="B14" s="906" t="s">
        <v>1284</v>
      </c>
      <c r="C14" s="916"/>
      <c r="D14" s="905"/>
      <c r="E14" s="905"/>
      <c r="F14" s="905"/>
      <c r="G14" s="925"/>
      <c r="H14" s="925"/>
      <c r="I14" s="930" t="s">
        <v>1298</v>
      </c>
      <c r="J14" s="930"/>
      <c r="K14" s="930"/>
      <c r="L14" s="944"/>
      <c r="M14" s="924"/>
      <c r="N14" s="925"/>
      <c r="O14" s="925"/>
      <c r="P14" s="930" t="s">
        <v>1298</v>
      </c>
      <c r="Q14" s="930"/>
      <c r="R14" s="930"/>
      <c r="S14" s="944"/>
      <c r="T14" s="939"/>
      <c r="U14" s="925"/>
      <c r="V14" s="925"/>
      <c r="W14" s="930" t="s">
        <v>1298</v>
      </c>
      <c r="X14" s="930"/>
      <c r="Y14" s="930"/>
      <c r="Z14" s="944"/>
      <c r="AB14" s="925"/>
      <c r="AC14" s="925"/>
      <c r="AD14" s="930" t="s">
        <v>1298</v>
      </c>
      <c r="AE14" s="930"/>
      <c r="AF14" s="930"/>
      <c r="AG14" s="944"/>
    </row>
    <row r="15" spans="1:35" ht="30" customHeight="1">
      <c r="A15" s="908" t="s">
        <v>1282</v>
      </c>
      <c r="B15" s="908"/>
      <c r="C15" s="916"/>
      <c r="D15" s="905"/>
      <c r="E15" s="906" t="s">
        <v>1289</v>
      </c>
      <c r="F15" s="921"/>
      <c r="G15" s="925"/>
      <c r="H15" s="925"/>
      <c r="I15" s="931"/>
      <c r="J15" s="934" t="s">
        <v>1300</v>
      </c>
      <c r="K15" s="942"/>
      <c r="L15" s="946" t="s">
        <v>767</v>
      </c>
      <c r="M15" s="924"/>
      <c r="N15" s="925"/>
      <c r="O15" s="925"/>
      <c r="P15" s="931"/>
      <c r="Q15" s="934" t="s">
        <v>1300</v>
      </c>
      <c r="R15" s="942"/>
      <c r="S15" s="946" t="s">
        <v>767</v>
      </c>
      <c r="T15" s="924"/>
      <c r="U15" s="925"/>
      <c r="V15" s="925"/>
      <c r="W15" s="931"/>
      <c r="X15" s="934" t="s">
        <v>1300</v>
      </c>
      <c r="Y15" s="942"/>
      <c r="Z15" s="946" t="s">
        <v>767</v>
      </c>
      <c r="AB15" s="925"/>
      <c r="AC15" s="925"/>
      <c r="AD15" s="931"/>
      <c r="AE15" s="934" t="s">
        <v>1300</v>
      </c>
      <c r="AF15" s="942"/>
      <c r="AG15" s="946" t="s">
        <v>767</v>
      </c>
    </row>
    <row r="16" spans="1:35" ht="30" customHeight="1">
      <c r="A16" s="909"/>
      <c r="B16" s="906" t="s">
        <v>1284</v>
      </c>
      <c r="C16" s="916"/>
      <c r="D16" s="905"/>
      <c r="E16" s="916"/>
      <c r="F16" s="920"/>
      <c r="G16" s="925"/>
      <c r="H16" s="925"/>
      <c r="I16" s="930" t="s">
        <v>863</v>
      </c>
      <c r="J16" s="935"/>
      <c r="K16" s="935"/>
      <c r="L16" s="944"/>
      <c r="M16" s="950"/>
      <c r="N16" s="925"/>
      <c r="O16" s="925"/>
      <c r="P16" s="930" t="s">
        <v>863</v>
      </c>
      <c r="Q16" s="935"/>
      <c r="R16" s="935"/>
      <c r="S16" s="944"/>
      <c r="T16" s="956"/>
      <c r="U16" s="925"/>
      <c r="V16" s="925"/>
      <c r="W16" s="930" t="s">
        <v>863</v>
      </c>
      <c r="X16" s="935"/>
      <c r="Y16" s="935"/>
      <c r="Z16" s="944"/>
      <c r="AB16" s="925"/>
      <c r="AC16" s="925"/>
      <c r="AD16" s="930" t="s">
        <v>863</v>
      </c>
      <c r="AE16" s="935"/>
      <c r="AF16" s="935"/>
      <c r="AG16" s="944"/>
    </row>
    <row r="17" spans="1:33" ht="30" customHeight="1">
      <c r="A17" s="905"/>
      <c r="B17" s="905"/>
      <c r="C17" s="905"/>
      <c r="D17" s="905"/>
      <c r="E17" s="905"/>
      <c r="F17" s="905"/>
      <c r="G17" s="925"/>
      <c r="H17" s="925"/>
      <c r="I17" s="932"/>
      <c r="J17" s="936" t="s">
        <v>466</v>
      </c>
      <c r="K17" s="936"/>
      <c r="L17" s="944"/>
      <c r="M17" s="950"/>
      <c r="N17" s="925"/>
      <c r="O17" s="925"/>
      <c r="P17" s="931"/>
      <c r="Q17" s="934" t="s">
        <v>466</v>
      </c>
      <c r="R17" s="942"/>
      <c r="S17" s="947"/>
      <c r="T17" s="956"/>
      <c r="U17" s="925"/>
      <c r="V17" s="925"/>
      <c r="W17" s="931"/>
      <c r="X17" s="934" t="s">
        <v>466</v>
      </c>
      <c r="Y17" s="942"/>
      <c r="Z17" s="947"/>
      <c r="AB17" s="925"/>
      <c r="AC17" s="925"/>
      <c r="AD17" s="931"/>
      <c r="AE17" s="934" t="s">
        <v>466</v>
      </c>
      <c r="AF17" s="942"/>
      <c r="AG17" s="947"/>
    </row>
    <row r="18" spans="1:33" ht="30" customHeight="1">
      <c r="A18" s="910" t="s">
        <v>1283</v>
      </c>
      <c r="B18" s="910"/>
      <c r="C18" s="906" t="s">
        <v>1287</v>
      </c>
      <c r="D18" s="905"/>
      <c r="E18" s="919"/>
      <c r="F18" s="919"/>
      <c r="G18" s="926" t="s">
        <v>1292</v>
      </c>
      <c r="H18" s="926"/>
      <c r="I18" s="926"/>
      <c r="J18" s="929" t="s">
        <v>1148</v>
      </c>
      <c r="K18" s="929"/>
      <c r="L18" s="929"/>
      <c r="M18" s="950"/>
      <c r="N18" s="926" t="s">
        <v>1292</v>
      </c>
      <c r="O18" s="926"/>
      <c r="P18" s="926"/>
      <c r="Q18" s="937" t="s">
        <v>1148</v>
      </c>
      <c r="R18" s="937"/>
      <c r="S18" s="929"/>
      <c r="T18" s="956"/>
      <c r="U18" s="926" t="s">
        <v>1292</v>
      </c>
      <c r="V18" s="926"/>
      <c r="W18" s="926"/>
      <c r="X18" s="937" t="s">
        <v>1148</v>
      </c>
      <c r="Y18" s="937"/>
      <c r="Z18" s="929"/>
      <c r="AB18" s="926" t="s">
        <v>1292</v>
      </c>
      <c r="AC18" s="926"/>
      <c r="AD18" s="926"/>
      <c r="AE18" s="937" t="s">
        <v>1148</v>
      </c>
      <c r="AF18" s="937"/>
      <c r="AG18" s="929"/>
    </row>
    <row r="19" spans="1:33" ht="30" customHeight="1">
      <c r="A19" s="910"/>
      <c r="B19" s="910"/>
      <c r="C19" s="916"/>
      <c r="D19" s="905"/>
      <c r="E19" s="920"/>
      <c r="F19" s="920"/>
      <c r="G19" s="924"/>
      <c r="H19" s="928"/>
      <c r="I19" s="924"/>
      <c r="J19" s="924"/>
      <c r="K19" s="924"/>
      <c r="L19" s="943"/>
      <c r="M19" s="950"/>
      <c r="N19" s="924"/>
      <c r="O19" s="928"/>
      <c r="P19" s="924"/>
      <c r="Q19" s="924"/>
      <c r="R19" s="924"/>
      <c r="S19" s="943"/>
      <c r="T19" s="956"/>
      <c r="U19" s="924"/>
      <c r="V19" s="928"/>
      <c r="W19" s="924"/>
      <c r="X19" s="924"/>
      <c r="Y19" s="924"/>
      <c r="Z19" s="943"/>
      <c r="AB19" s="924"/>
      <c r="AC19" s="928"/>
      <c r="AD19" s="924"/>
      <c r="AE19" s="924"/>
      <c r="AF19" s="924"/>
      <c r="AG19" s="943"/>
    </row>
    <row r="20" spans="1:33" ht="30" customHeight="1">
      <c r="A20" s="905"/>
      <c r="B20" s="905"/>
      <c r="C20" s="905"/>
      <c r="D20" s="905"/>
      <c r="E20" s="905"/>
      <c r="F20" s="905"/>
      <c r="G20" s="925" t="s">
        <v>1291</v>
      </c>
      <c r="H20" s="925"/>
      <c r="I20" s="929" t="s">
        <v>1162</v>
      </c>
      <c r="J20" s="929"/>
      <c r="K20" s="929"/>
      <c r="L20" s="944"/>
      <c r="M20" s="950"/>
      <c r="N20" s="925" t="s">
        <v>1291</v>
      </c>
      <c r="O20" s="925"/>
      <c r="P20" s="929" t="s">
        <v>1162</v>
      </c>
      <c r="Q20" s="929"/>
      <c r="R20" s="929"/>
      <c r="S20" s="944"/>
      <c r="T20" s="956"/>
      <c r="U20" s="925" t="s">
        <v>1291</v>
      </c>
      <c r="V20" s="925"/>
      <c r="W20" s="929" t="s">
        <v>1162</v>
      </c>
      <c r="X20" s="929"/>
      <c r="Y20" s="929"/>
      <c r="Z20" s="944"/>
      <c r="AB20" s="925" t="s">
        <v>1291</v>
      </c>
      <c r="AC20" s="925"/>
      <c r="AD20" s="929" t="s">
        <v>1162</v>
      </c>
      <c r="AE20" s="929"/>
      <c r="AF20" s="929"/>
      <c r="AG20" s="944"/>
    </row>
    <row r="21" spans="1:33" ht="30" customHeight="1">
      <c r="A21" s="910" t="s">
        <v>823</v>
      </c>
      <c r="B21" s="910"/>
      <c r="C21" s="916"/>
      <c r="D21" s="905"/>
      <c r="E21" s="905"/>
      <c r="F21" s="905"/>
      <c r="G21" s="925"/>
      <c r="H21" s="925"/>
      <c r="I21" s="929" t="s">
        <v>321</v>
      </c>
      <c r="J21" s="929"/>
      <c r="K21" s="929"/>
      <c r="L21" s="944"/>
      <c r="M21" s="950"/>
      <c r="N21" s="925"/>
      <c r="O21" s="925"/>
      <c r="P21" s="929" t="s">
        <v>321</v>
      </c>
      <c r="Q21" s="929"/>
      <c r="R21" s="929"/>
      <c r="S21" s="944"/>
      <c r="T21" s="939"/>
      <c r="U21" s="925"/>
      <c r="V21" s="925"/>
      <c r="W21" s="929" t="s">
        <v>321</v>
      </c>
      <c r="X21" s="929"/>
      <c r="Y21" s="929"/>
      <c r="Z21" s="944"/>
      <c r="AB21" s="925"/>
      <c r="AC21" s="925"/>
      <c r="AD21" s="929" t="s">
        <v>321</v>
      </c>
      <c r="AE21" s="929"/>
      <c r="AF21" s="929"/>
      <c r="AG21" s="944"/>
    </row>
    <row r="22" spans="1:33" ht="30" customHeight="1">
      <c r="A22" s="910"/>
      <c r="B22" s="910"/>
      <c r="C22" s="916"/>
      <c r="D22" s="905"/>
      <c r="E22" s="905"/>
      <c r="F22" s="905"/>
      <c r="G22" s="925"/>
      <c r="H22" s="925"/>
      <c r="I22" s="929" t="s">
        <v>1150</v>
      </c>
      <c r="J22" s="929"/>
      <c r="K22" s="929"/>
      <c r="L22" s="944"/>
      <c r="M22" s="950"/>
      <c r="N22" s="925"/>
      <c r="O22" s="925"/>
      <c r="P22" s="929" t="s">
        <v>1150</v>
      </c>
      <c r="Q22" s="929"/>
      <c r="R22" s="929"/>
      <c r="S22" s="944"/>
      <c r="T22" s="950"/>
      <c r="U22" s="925"/>
      <c r="V22" s="925"/>
      <c r="W22" s="929" t="s">
        <v>1150</v>
      </c>
      <c r="X22" s="929"/>
      <c r="Y22" s="929"/>
      <c r="Z22" s="944"/>
      <c r="AB22" s="925"/>
      <c r="AC22" s="925"/>
      <c r="AD22" s="929" t="s">
        <v>1150</v>
      </c>
      <c r="AE22" s="929"/>
      <c r="AF22" s="929"/>
      <c r="AG22" s="944"/>
    </row>
    <row r="23" spans="1:33" ht="30" customHeight="1">
      <c r="A23" s="905"/>
      <c r="B23" s="905"/>
      <c r="C23" s="905"/>
      <c r="D23" s="905"/>
      <c r="E23" s="905"/>
      <c r="F23" s="905"/>
      <c r="G23" s="925"/>
      <c r="H23" s="925"/>
      <c r="I23" s="929" t="s">
        <v>543</v>
      </c>
      <c r="J23" s="929"/>
      <c r="K23" s="929"/>
      <c r="L23" s="945" t="s">
        <v>444</v>
      </c>
      <c r="M23" s="950"/>
      <c r="N23" s="925"/>
      <c r="O23" s="925"/>
      <c r="P23" s="929" t="s">
        <v>543</v>
      </c>
      <c r="Q23" s="929"/>
      <c r="R23" s="929"/>
      <c r="S23" s="945" t="s">
        <v>444</v>
      </c>
      <c r="T23" s="956"/>
      <c r="U23" s="925"/>
      <c r="V23" s="925"/>
      <c r="W23" s="929" t="s">
        <v>543</v>
      </c>
      <c r="X23" s="929"/>
      <c r="Y23" s="929"/>
      <c r="Z23" s="945" t="s">
        <v>444</v>
      </c>
      <c r="AB23" s="925"/>
      <c r="AC23" s="925"/>
      <c r="AD23" s="929" t="s">
        <v>543</v>
      </c>
      <c r="AE23" s="929"/>
      <c r="AF23" s="929"/>
      <c r="AG23" s="945" t="s">
        <v>444</v>
      </c>
    </row>
    <row r="24" spans="1:33" ht="30" customHeight="1">
      <c r="A24" s="905"/>
      <c r="B24" s="905"/>
      <c r="C24" s="905"/>
      <c r="D24" s="905"/>
      <c r="E24" s="905"/>
      <c r="F24" s="905"/>
      <c r="G24" s="925"/>
      <c r="H24" s="925"/>
      <c r="I24" s="929" t="s">
        <v>1160</v>
      </c>
      <c r="J24" s="929"/>
      <c r="K24" s="929"/>
      <c r="L24" s="944"/>
      <c r="M24" s="950"/>
      <c r="N24" s="925"/>
      <c r="O24" s="925"/>
      <c r="P24" s="929" t="s">
        <v>1160</v>
      </c>
      <c r="Q24" s="929"/>
      <c r="R24" s="929"/>
      <c r="S24" s="944"/>
      <c r="T24" s="956"/>
      <c r="U24" s="925"/>
      <c r="V24" s="925"/>
      <c r="W24" s="929" t="s">
        <v>1160</v>
      </c>
      <c r="X24" s="929"/>
      <c r="Y24" s="929"/>
      <c r="Z24" s="944"/>
      <c r="AB24" s="925"/>
      <c r="AC24" s="925"/>
      <c r="AD24" s="929" t="s">
        <v>1160</v>
      </c>
      <c r="AE24" s="929"/>
      <c r="AF24" s="929"/>
      <c r="AG24" s="944"/>
    </row>
    <row r="25" spans="1:33" ht="30" customHeight="1">
      <c r="A25" s="905"/>
      <c r="B25" s="905"/>
      <c r="C25" s="905"/>
      <c r="G25" s="925"/>
      <c r="H25" s="925"/>
      <c r="I25" s="930" t="s">
        <v>1298</v>
      </c>
      <c r="J25" s="930"/>
      <c r="K25" s="930"/>
      <c r="L25" s="944"/>
      <c r="M25" s="950"/>
      <c r="N25" s="925"/>
      <c r="O25" s="925"/>
      <c r="P25" s="930" t="s">
        <v>1298</v>
      </c>
      <c r="Q25" s="930"/>
      <c r="R25" s="930"/>
      <c r="S25" s="944"/>
      <c r="T25" s="956"/>
      <c r="U25" s="925"/>
      <c r="V25" s="925"/>
      <c r="W25" s="930" t="s">
        <v>1298</v>
      </c>
      <c r="X25" s="930"/>
      <c r="Y25" s="930"/>
      <c r="Z25" s="944"/>
      <c r="AB25" s="925"/>
      <c r="AC25" s="925"/>
      <c r="AD25" s="930" t="s">
        <v>1298</v>
      </c>
      <c r="AE25" s="930"/>
      <c r="AF25" s="930"/>
      <c r="AG25" s="944"/>
    </row>
    <row r="26" spans="1:33" ht="30" customHeight="1">
      <c r="B26" s="912"/>
      <c r="G26" s="925"/>
      <c r="H26" s="925"/>
      <c r="I26" s="931"/>
      <c r="J26" s="934" t="s">
        <v>1300</v>
      </c>
      <c r="K26" s="942"/>
      <c r="L26" s="946" t="s">
        <v>767</v>
      </c>
      <c r="M26" s="950"/>
      <c r="N26" s="925"/>
      <c r="O26" s="925"/>
      <c r="P26" s="931"/>
      <c r="Q26" s="934" t="s">
        <v>1300</v>
      </c>
      <c r="R26" s="942"/>
      <c r="S26" s="946" t="s">
        <v>767</v>
      </c>
      <c r="T26" s="956"/>
      <c r="U26" s="925"/>
      <c r="V26" s="925"/>
      <c r="W26" s="931"/>
      <c r="X26" s="934" t="s">
        <v>1300</v>
      </c>
      <c r="Y26" s="942"/>
      <c r="Z26" s="946" t="s">
        <v>767</v>
      </c>
      <c r="AB26" s="925"/>
      <c r="AC26" s="925"/>
      <c r="AD26" s="931"/>
      <c r="AE26" s="934" t="s">
        <v>1300</v>
      </c>
      <c r="AF26" s="942"/>
      <c r="AG26" s="946" t="s">
        <v>767</v>
      </c>
    </row>
    <row r="27" spans="1:33" ht="30" customHeight="1">
      <c r="G27" s="925"/>
      <c r="H27" s="925"/>
      <c r="I27" s="930" t="s">
        <v>863</v>
      </c>
      <c r="J27" s="935"/>
      <c r="K27" s="935"/>
      <c r="L27" s="944"/>
      <c r="M27" s="950"/>
      <c r="N27" s="925"/>
      <c r="O27" s="925"/>
      <c r="P27" s="930" t="s">
        <v>863</v>
      </c>
      <c r="Q27" s="935"/>
      <c r="R27" s="935"/>
      <c r="S27" s="944"/>
      <c r="T27" s="956"/>
      <c r="U27" s="925"/>
      <c r="V27" s="925"/>
      <c r="W27" s="930" t="s">
        <v>863</v>
      </c>
      <c r="X27" s="935"/>
      <c r="Y27" s="935"/>
      <c r="Z27" s="944"/>
      <c r="AB27" s="925"/>
      <c r="AC27" s="925"/>
      <c r="AD27" s="930" t="s">
        <v>863</v>
      </c>
      <c r="AE27" s="935"/>
      <c r="AF27" s="935"/>
      <c r="AG27" s="944"/>
    </row>
    <row r="28" spans="1:33" ht="30" customHeight="1">
      <c r="G28" s="925"/>
      <c r="H28" s="925"/>
      <c r="I28" s="931"/>
      <c r="J28" s="934" t="s">
        <v>466</v>
      </c>
      <c r="K28" s="942"/>
      <c r="L28" s="947"/>
      <c r="M28" s="950"/>
      <c r="N28" s="925"/>
      <c r="O28" s="925"/>
      <c r="P28" s="931"/>
      <c r="Q28" s="934" t="s">
        <v>466</v>
      </c>
      <c r="R28" s="942"/>
      <c r="S28" s="947"/>
      <c r="T28" s="939"/>
      <c r="U28" s="925"/>
      <c r="V28" s="925"/>
      <c r="W28" s="931"/>
      <c r="X28" s="934" t="s">
        <v>466</v>
      </c>
      <c r="Y28" s="942"/>
      <c r="Z28" s="947"/>
      <c r="AB28" s="925"/>
      <c r="AC28" s="925"/>
      <c r="AD28" s="931"/>
      <c r="AE28" s="934" t="s">
        <v>466</v>
      </c>
      <c r="AF28" s="942"/>
      <c r="AG28" s="947"/>
    </row>
    <row r="29" spans="1:33" ht="30" customHeight="1">
      <c r="G29" s="926" t="s">
        <v>1292</v>
      </c>
      <c r="H29" s="926"/>
      <c r="I29" s="926"/>
      <c r="J29" s="937" t="s">
        <v>1148</v>
      </c>
      <c r="K29" s="937"/>
      <c r="L29" s="929"/>
      <c r="M29" s="950"/>
      <c r="N29" s="926" t="s">
        <v>1292</v>
      </c>
      <c r="O29" s="926"/>
      <c r="P29" s="926"/>
      <c r="Q29" s="937" t="s">
        <v>1148</v>
      </c>
      <c r="R29" s="937"/>
      <c r="S29" s="929"/>
      <c r="T29" s="939"/>
      <c r="U29" s="926" t="s">
        <v>1292</v>
      </c>
      <c r="V29" s="926"/>
      <c r="W29" s="926"/>
      <c r="X29" s="937" t="s">
        <v>1148</v>
      </c>
      <c r="Y29" s="937"/>
      <c r="Z29" s="929"/>
      <c r="AB29" s="926" t="s">
        <v>1292</v>
      </c>
      <c r="AC29" s="926"/>
      <c r="AD29" s="926"/>
      <c r="AE29" s="937" t="s">
        <v>1148</v>
      </c>
      <c r="AF29" s="937"/>
      <c r="AG29" s="929"/>
    </row>
    <row r="30" spans="1:33" ht="30" customHeight="1">
      <c r="G30" s="927"/>
      <c r="H30" s="927"/>
      <c r="I30" s="933"/>
      <c r="J30" s="938"/>
      <c r="K30" s="938"/>
      <c r="L30" s="939"/>
      <c r="M30" s="950"/>
      <c r="N30" s="927"/>
      <c r="O30" s="927"/>
      <c r="P30" s="927"/>
      <c r="Q30" s="939"/>
      <c r="R30" s="939"/>
      <c r="S30" s="939"/>
      <c r="T30" s="939"/>
      <c r="U30" s="927"/>
      <c r="V30" s="927"/>
      <c r="W30" s="927"/>
      <c r="X30" s="939"/>
      <c r="Y30" s="939"/>
      <c r="Z30" s="939"/>
      <c r="AB30" s="927"/>
      <c r="AC30" s="927"/>
      <c r="AD30" s="927"/>
      <c r="AE30" s="939"/>
      <c r="AF30" s="939"/>
      <c r="AG30" s="939"/>
    </row>
    <row r="31" spans="1:33" ht="30" customHeight="1">
      <c r="G31" s="925" t="s">
        <v>1291</v>
      </c>
      <c r="H31" s="925"/>
      <c r="I31" s="929" t="s">
        <v>1162</v>
      </c>
      <c r="J31" s="929"/>
      <c r="K31" s="929"/>
      <c r="L31" s="944"/>
      <c r="M31" s="950"/>
      <c r="N31" s="925" t="s">
        <v>1291</v>
      </c>
      <c r="O31" s="925"/>
      <c r="P31" s="929" t="s">
        <v>1162</v>
      </c>
      <c r="Q31" s="929"/>
      <c r="R31" s="929"/>
      <c r="S31" s="944"/>
      <c r="T31" s="950"/>
      <c r="U31" s="925" t="s">
        <v>1291</v>
      </c>
      <c r="V31" s="925"/>
      <c r="W31" s="929" t="s">
        <v>1162</v>
      </c>
      <c r="X31" s="929"/>
      <c r="Y31" s="929"/>
      <c r="Z31" s="944"/>
      <c r="AB31" s="925" t="s">
        <v>1291</v>
      </c>
      <c r="AC31" s="925"/>
      <c r="AD31" s="929" t="s">
        <v>1162</v>
      </c>
      <c r="AE31" s="929"/>
      <c r="AF31" s="929"/>
      <c r="AG31" s="944"/>
    </row>
    <row r="32" spans="1:33" ht="30" customHeight="1">
      <c r="G32" s="925"/>
      <c r="H32" s="925"/>
      <c r="I32" s="929" t="s">
        <v>321</v>
      </c>
      <c r="J32" s="929"/>
      <c r="K32" s="929"/>
      <c r="L32" s="944"/>
      <c r="M32" s="950"/>
      <c r="N32" s="925"/>
      <c r="O32" s="925"/>
      <c r="P32" s="929" t="s">
        <v>321</v>
      </c>
      <c r="Q32" s="929"/>
      <c r="R32" s="929"/>
      <c r="S32" s="944"/>
      <c r="T32" s="956"/>
      <c r="U32" s="925"/>
      <c r="V32" s="925"/>
      <c r="W32" s="929" t="s">
        <v>321</v>
      </c>
      <c r="X32" s="929"/>
      <c r="Y32" s="929"/>
      <c r="Z32" s="944"/>
      <c r="AB32" s="925"/>
      <c r="AC32" s="925"/>
      <c r="AD32" s="929" t="s">
        <v>321</v>
      </c>
      <c r="AE32" s="929"/>
      <c r="AF32" s="929"/>
      <c r="AG32" s="944"/>
    </row>
    <row r="33" spans="7:33" ht="30" customHeight="1">
      <c r="G33" s="925"/>
      <c r="H33" s="925"/>
      <c r="I33" s="929" t="s">
        <v>1150</v>
      </c>
      <c r="J33" s="929"/>
      <c r="K33" s="929"/>
      <c r="L33" s="944"/>
      <c r="M33" s="950"/>
      <c r="N33" s="925"/>
      <c r="O33" s="925"/>
      <c r="P33" s="929" t="s">
        <v>1150</v>
      </c>
      <c r="Q33" s="929"/>
      <c r="R33" s="929"/>
      <c r="S33" s="944"/>
      <c r="T33" s="956"/>
      <c r="U33" s="925"/>
      <c r="V33" s="925"/>
      <c r="W33" s="929" t="s">
        <v>1150</v>
      </c>
      <c r="X33" s="929"/>
      <c r="Y33" s="929"/>
      <c r="Z33" s="944"/>
      <c r="AB33" s="925"/>
      <c r="AC33" s="925"/>
      <c r="AD33" s="929" t="s">
        <v>1150</v>
      </c>
      <c r="AE33" s="929"/>
      <c r="AF33" s="929"/>
      <c r="AG33" s="944"/>
    </row>
    <row r="34" spans="7:33" ht="30" customHeight="1">
      <c r="G34" s="925"/>
      <c r="H34" s="925"/>
      <c r="I34" s="929" t="s">
        <v>543</v>
      </c>
      <c r="J34" s="929"/>
      <c r="K34" s="929"/>
      <c r="L34" s="945" t="s">
        <v>444</v>
      </c>
      <c r="M34" s="950"/>
      <c r="N34" s="925"/>
      <c r="O34" s="925"/>
      <c r="P34" s="929" t="s">
        <v>543</v>
      </c>
      <c r="Q34" s="929"/>
      <c r="R34" s="929"/>
      <c r="S34" s="945" t="s">
        <v>444</v>
      </c>
      <c r="T34" s="956"/>
      <c r="U34" s="925"/>
      <c r="V34" s="925"/>
      <c r="W34" s="929" t="s">
        <v>543</v>
      </c>
      <c r="X34" s="929"/>
      <c r="Y34" s="929"/>
      <c r="Z34" s="945" t="s">
        <v>444</v>
      </c>
      <c r="AB34" s="925"/>
      <c r="AC34" s="925"/>
      <c r="AD34" s="929" t="s">
        <v>543</v>
      </c>
      <c r="AE34" s="929"/>
      <c r="AF34" s="929"/>
      <c r="AG34" s="945" t="s">
        <v>444</v>
      </c>
    </row>
    <row r="35" spans="7:33" ht="30" customHeight="1">
      <c r="G35" s="925"/>
      <c r="H35" s="925"/>
      <c r="I35" s="929" t="s">
        <v>1160</v>
      </c>
      <c r="J35" s="929"/>
      <c r="K35" s="929"/>
      <c r="L35" s="944"/>
      <c r="M35" s="950"/>
      <c r="N35" s="925"/>
      <c r="O35" s="925"/>
      <c r="P35" s="929" t="s">
        <v>1160</v>
      </c>
      <c r="Q35" s="929"/>
      <c r="R35" s="929"/>
      <c r="S35" s="944"/>
      <c r="T35" s="956"/>
      <c r="U35" s="925"/>
      <c r="V35" s="925"/>
      <c r="W35" s="929" t="s">
        <v>1160</v>
      </c>
      <c r="X35" s="929"/>
      <c r="Y35" s="929"/>
      <c r="Z35" s="944"/>
      <c r="AB35" s="925"/>
      <c r="AC35" s="925"/>
      <c r="AD35" s="929" t="s">
        <v>1160</v>
      </c>
      <c r="AE35" s="929"/>
      <c r="AF35" s="929"/>
      <c r="AG35" s="944"/>
    </row>
    <row r="36" spans="7:33" ht="30" customHeight="1">
      <c r="G36" s="925"/>
      <c r="H36" s="925"/>
      <c r="I36" s="930" t="s">
        <v>1298</v>
      </c>
      <c r="J36" s="930"/>
      <c r="K36" s="930"/>
      <c r="L36" s="944"/>
      <c r="M36" s="950"/>
      <c r="N36" s="925"/>
      <c r="O36" s="925"/>
      <c r="P36" s="930" t="s">
        <v>1298</v>
      </c>
      <c r="Q36" s="930"/>
      <c r="R36" s="930"/>
      <c r="S36" s="944"/>
      <c r="T36" s="956"/>
      <c r="U36" s="925"/>
      <c r="V36" s="925"/>
      <c r="W36" s="930" t="s">
        <v>1298</v>
      </c>
      <c r="X36" s="930"/>
      <c r="Y36" s="930"/>
      <c r="Z36" s="944"/>
      <c r="AB36" s="925"/>
      <c r="AC36" s="925"/>
      <c r="AD36" s="930" t="s">
        <v>1298</v>
      </c>
      <c r="AE36" s="930"/>
      <c r="AF36" s="930"/>
      <c r="AG36" s="944"/>
    </row>
    <row r="37" spans="7:33" ht="30" customHeight="1">
      <c r="G37" s="925"/>
      <c r="H37" s="925"/>
      <c r="I37" s="931"/>
      <c r="J37" s="934" t="s">
        <v>1300</v>
      </c>
      <c r="K37" s="942"/>
      <c r="L37" s="946" t="s">
        <v>767</v>
      </c>
      <c r="M37" s="950"/>
      <c r="N37" s="925"/>
      <c r="O37" s="925"/>
      <c r="P37" s="931"/>
      <c r="Q37" s="934" t="s">
        <v>1300</v>
      </c>
      <c r="R37" s="942"/>
      <c r="S37" s="946" t="s">
        <v>767</v>
      </c>
      <c r="T37" s="939"/>
      <c r="U37" s="925"/>
      <c r="V37" s="925"/>
      <c r="W37" s="931"/>
      <c r="X37" s="934" t="s">
        <v>1300</v>
      </c>
      <c r="Y37" s="942"/>
      <c r="Z37" s="946" t="s">
        <v>767</v>
      </c>
      <c r="AB37" s="925"/>
      <c r="AC37" s="925"/>
      <c r="AD37" s="931"/>
      <c r="AE37" s="934" t="s">
        <v>1300</v>
      </c>
      <c r="AF37" s="942"/>
      <c r="AG37" s="946" t="s">
        <v>767</v>
      </c>
    </row>
    <row r="38" spans="7:33" ht="30" customHeight="1">
      <c r="G38" s="925"/>
      <c r="H38" s="925"/>
      <c r="I38" s="930" t="s">
        <v>863</v>
      </c>
      <c r="J38" s="935"/>
      <c r="K38" s="935"/>
      <c r="L38" s="944"/>
      <c r="M38" s="924"/>
      <c r="N38" s="925"/>
      <c r="O38" s="925"/>
      <c r="P38" s="930" t="s">
        <v>863</v>
      </c>
      <c r="Q38" s="935"/>
      <c r="R38" s="935"/>
      <c r="S38" s="944"/>
      <c r="T38" s="924"/>
      <c r="U38" s="925"/>
      <c r="V38" s="925"/>
      <c r="W38" s="930" t="s">
        <v>863</v>
      </c>
      <c r="X38" s="935"/>
      <c r="Y38" s="935"/>
      <c r="Z38" s="944"/>
      <c r="AB38" s="925"/>
      <c r="AC38" s="925"/>
      <c r="AD38" s="930" t="s">
        <v>863</v>
      </c>
      <c r="AE38" s="935"/>
      <c r="AF38" s="935"/>
      <c r="AG38" s="944"/>
    </row>
    <row r="39" spans="7:33" ht="30" customHeight="1">
      <c r="G39" s="925"/>
      <c r="H39" s="925"/>
      <c r="I39" s="931"/>
      <c r="J39" s="934" t="s">
        <v>466</v>
      </c>
      <c r="K39" s="942"/>
      <c r="L39" s="947"/>
      <c r="M39" s="924"/>
      <c r="N39" s="925"/>
      <c r="O39" s="925"/>
      <c r="P39" s="931"/>
      <c r="Q39" s="934" t="s">
        <v>466</v>
      </c>
      <c r="R39" s="942"/>
      <c r="S39" s="947"/>
      <c r="T39" s="912"/>
      <c r="U39" s="925"/>
      <c r="V39" s="925"/>
      <c r="W39" s="931"/>
      <c r="X39" s="934" t="s">
        <v>466</v>
      </c>
      <c r="Y39" s="942"/>
      <c r="Z39" s="947"/>
      <c r="AB39" s="925"/>
      <c r="AC39" s="925"/>
      <c r="AD39" s="931"/>
      <c r="AE39" s="934" t="s">
        <v>466</v>
      </c>
      <c r="AF39" s="942"/>
      <c r="AG39" s="947"/>
    </row>
    <row r="40" spans="7:33" ht="30" customHeight="1">
      <c r="G40" s="926" t="s">
        <v>1292</v>
      </c>
      <c r="H40" s="926"/>
      <c r="I40" s="926"/>
      <c r="J40" s="937" t="s">
        <v>1148</v>
      </c>
      <c r="K40" s="937"/>
      <c r="L40" s="929"/>
      <c r="M40" s="912"/>
      <c r="N40" s="926" t="s">
        <v>1292</v>
      </c>
      <c r="O40" s="926"/>
      <c r="P40" s="926"/>
      <c r="Q40" s="937" t="s">
        <v>1148</v>
      </c>
      <c r="R40" s="937"/>
      <c r="S40" s="929"/>
      <c r="T40" s="912"/>
      <c r="U40" s="926" t="s">
        <v>1292</v>
      </c>
      <c r="V40" s="926"/>
      <c r="W40" s="926"/>
      <c r="X40" s="937" t="s">
        <v>1148</v>
      </c>
      <c r="Y40" s="937"/>
      <c r="Z40" s="929"/>
      <c r="AB40" s="926" t="s">
        <v>1292</v>
      </c>
      <c r="AC40" s="926"/>
      <c r="AD40" s="926"/>
      <c r="AE40" s="937" t="s">
        <v>1148</v>
      </c>
      <c r="AF40" s="937"/>
      <c r="AG40" s="929"/>
    </row>
    <row r="41" spans="7:33" ht="30" customHeight="1">
      <c r="G41" s="927"/>
      <c r="H41" s="927"/>
      <c r="I41" s="927"/>
      <c r="J41" s="939"/>
      <c r="K41" s="939"/>
      <c r="L41" s="939"/>
      <c r="M41" s="912"/>
      <c r="N41" s="927"/>
      <c r="O41" s="927"/>
      <c r="P41" s="927"/>
      <c r="Q41" s="939"/>
      <c r="R41" s="939"/>
      <c r="S41" s="939"/>
      <c r="T41" s="912"/>
      <c r="U41" s="927"/>
      <c r="V41" s="927"/>
      <c r="W41" s="927"/>
      <c r="X41" s="939"/>
      <c r="Y41" s="939"/>
      <c r="Z41" s="939"/>
      <c r="AB41" s="927"/>
      <c r="AC41" s="927"/>
      <c r="AD41" s="927"/>
      <c r="AE41" s="939"/>
      <c r="AF41" s="939"/>
      <c r="AG41" s="939"/>
    </row>
    <row r="42" spans="7:33" ht="30" customHeight="1">
      <c r="G42" s="925" t="s">
        <v>1291</v>
      </c>
      <c r="H42" s="925"/>
      <c r="I42" s="929" t="s">
        <v>1162</v>
      </c>
      <c r="J42" s="929"/>
      <c r="K42" s="929"/>
      <c r="L42" s="944"/>
      <c r="M42" s="950"/>
      <c r="N42" s="925" t="s">
        <v>1291</v>
      </c>
      <c r="O42" s="925"/>
      <c r="P42" s="929" t="s">
        <v>1162</v>
      </c>
      <c r="Q42" s="929"/>
      <c r="R42" s="929"/>
      <c r="S42" s="944"/>
      <c r="T42" s="950"/>
      <c r="U42" s="925" t="s">
        <v>1291</v>
      </c>
      <c r="V42" s="925"/>
      <c r="W42" s="929" t="s">
        <v>1162</v>
      </c>
      <c r="X42" s="929"/>
      <c r="Y42" s="929"/>
      <c r="Z42" s="944"/>
      <c r="AB42" s="925" t="s">
        <v>1291</v>
      </c>
      <c r="AC42" s="925"/>
      <c r="AD42" s="929" t="s">
        <v>1162</v>
      </c>
      <c r="AE42" s="929"/>
      <c r="AF42" s="929"/>
      <c r="AG42" s="944"/>
    </row>
    <row r="43" spans="7:33" ht="30" customHeight="1">
      <c r="G43" s="925"/>
      <c r="H43" s="925"/>
      <c r="I43" s="929" t="s">
        <v>321</v>
      </c>
      <c r="J43" s="929"/>
      <c r="K43" s="929"/>
      <c r="L43" s="944"/>
      <c r="M43" s="950"/>
      <c r="N43" s="925"/>
      <c r="O43" s="925"/>
      <c r="P43" s="929" t="s">
        <v>321</v>
      </c>
      <c r="Q43" s="929"/>
      <c r="R43" s="929"/>
      <c r="S43" s="944"/>
      <c r="T43" s="956"/>
      <c r="U43" s="925"/>
      <c r="V43" s="925"/>
      <c r="W43" s="929" t="s">
        <v>321</v>
      </c>
      <c r="X43" s="929"/>
      <c r="Y43" s="929"/>
      <c r="Z43" s="944"/>
      <c r="AB43" s="925"/>
      <c r="AC43" s="925"/>
      <c r="AD43" s="929" t="s">
        <v>321</v>
      </c>
      <c r="AE43" s="929"/>
      <c r="AF43" s="929"/>
      <c r="AG43" s="944"/>
    </row>
    <row r="44" spans="7:33" ht="30" customHeight="1">
      <c r="G44" s="925"/>
      <c r="H44" s="925"/>
      <c r="I44" s="929" t="s">
        <v>1150</v>
      </c>
      <c r="J44" s="929"/>
      <c r="K44" s="929"/>
      <c r="L44" s="944"/>
      <c r="M44" s="950"/>
      <c r="N44" s="925"/>
      <c r="O44" s="925"/>
      <c r="P44" s="929" t="s">
        <v>1150</v>
      </c>
      <c r="Q44" s="929"/>
      <c r="R44" s="929"/>
      <c r="S44" s="944"/>
      <c r="T44" s="956"/>
      <c r="U44" s="925"/>
      <c r="V44" s="925"/>
      <c r="W44" s="929" t="s">
        <v>1150</v>
      </c>
      <c r="X44" s="929"/>
      <c r="Y44" s="929"/>
      <c r="Z44" s="944"/>
      <c r="AB44" s="925"/>
      <c r="AC44" s="925"/>
      <c r="AD44" s="929" t="s">
        <v>1150</v>
      </c>
      <c r="AE44" s="929"/>
      <c r="AF44" s="929"/>
      <c r="AG44" s="944"/>
    </row>
    <row r="45" spans="7:33" ht="30" customHeight="1">
      <c r="G45" s="925"/>
      <c r="H45" s="925"/>
      <c r="I45" s="929" t="s">
        <v>543</v>
      </c>
      <c r="J45" s="929"/>
      <c r="K45" s="929"/>
      <c r="L45" s="945" t="s">
        <v>444</v>
      </c>
      <c r="M45" s="950"/>
      <c r="N45" s="925"/>
      <c r="O45" s="925"/>
      <c r="P45" s="929" t="s">
        <v>543</v>
      </c>
      <c r="Q45" s="929"/>
      <c r="R45" s="929"/>
      <c r="S45" s="945" t="s">
        <v>444</v>
      </c>
      <c r="T45" s="956"/>
      <c r="U45" s="925"/>
      <c r="V45" s="925"/>
      <c r="W45" s="929" t="s">
        <v>543</v>
      </c>
      <c r="X45" s="929"/>
      <c r="Y45" s="929"/>
      <c r="Z45" s="945" t="s">
        <v>444</v>
      </c>
      <c r="AB45" s="925"/>
      <c r="AC45" s="925"/>
      <c r="AD45" s="929" t="s">
        <v>543</v>
      </c>
      <c r="AE45" s="929"/>
      <c r="AF45" s="929"/>
      <c r="AG45" s="945" t="s">
        <v>444</v>
      </c>
    </row>
    <row r="46" spans="7:33" ht="30" customHeight="1">
      <c r="G46" s="925"/>
      <c r="H46" s="925"/>
      <c r="I46" s="929" t="s">
        <v>1160</v>
      </c>
      <c r="J46" s="929"/>
      <c r="K46" s="929"/>
      <c r="L46" s="944"/>
      <c r="M46" s="950"/>
      <c r="N46" s="925"/>
      <c r="O46" s="925"/>
      <c r="P46" s="929" t="s">
        <v>1160</v>
      </c>
      <c r="Q46" s="929"/>
      <c r="R46" s="929"/>
      <c r="S46" s="944"/>
      <c r="T46" s="956"/>
      <c r="U46" s="925"/>
      <c r="V46" s="925"/>
      <c r="W46" s="929" t="s">
        <v>1160</v>
      </c>
      <c r="X46" s="929"/>
      <c r="Y46" s="929"/>
      <c r="Z46" s="944"/>
      <c r="AB46" s="925"/>
      <c r="AC46" s="925"/>
      <c r="AD46" s="929" t="s">
        <v>1160</v>
      </c>
      <c r="AE46" s="929"/>
      <c r="AF46" s="929"/>
      <c r="AG46" s="944"/>
    </row>
    <row r="47" spans="7:33" ht="30" customHeight="1">
      <c r="G47" s="925"/>
      <c r="H47" s="925"/>
      <c r="I47" s="930" t="s">
        <v>1298</v>
      </c>
      <c r="J47" s="930"/>
      <c r="K47" s="930"/>
      <c r="L47" s="944"/>
      <c r="M47" s="950"/>
      <c r="N47" s="925"/>
      <c r="O47" s="925"/>
      <c r="P47" s="930" t="s">
        <v>1298</v>
      </c>
      <c r="Q47" s="930"/>
      <c r="R47" s="930"/>
      <c r="S47" s="944"/>
      <c r="T47" s="956"/>
      <c r="U47" s="925"/>
      <c r="V47" s="925"/>
      <c r="W47" s="930" t="s">
        <v>1298</v>
      </c>
      <c r="X47" s="930"/>
      <c r="Y47" s="930"/>
      <c r="Z47" s="944"/>
      <c r="AB47" s="925"/>
      <c r="AC47" s="925"/>
      <c r="AD47" s="930" t="s">
        <v>1298</v>
      </c>
      <c r="AE47" s="930"/>
      <c r="AF47" s="930"/>
      <c r="AG47" s="944"/>
    </row>
    <row r="48" spans="7:33" ht="30" customHeight="1">
      <c r="G48" s="925"/>
      <c r="H48" s="925"/>
      <c r="I48" s="931"/>
      <c r="J48" s="934" t="s">
        <v>1300</v>
      </c>
      <c r="K48" s="942"/>
      <c r="L48" s="946" t="s">
        <v>767</v>
      </c>
      <c r="M48" s="950"/>
      <c r="N48" s="925"/>
      <c r="O48" s="925"/>
      <c r="P48" s="931"/>
      <c r="Q48" s="934" t="s">
        <v>1300</v>
      </c>
      <c r="R48" s="942"/>
      <c r="S48" s="946" t="s">
        <v>767</v>
      </c>
      <c r="T48" s="939"/>
      <c r="U48" s="925"/>
      <c r="V48" s="925"/>
      <c r="W48" s="931"/>
      <c r="X48" s="934" t="s">
        <v>1300</v>
      </c>
      <c r="Y48" s="942"/>
      <c r="Z48" s="946" t="s">
        <v>767</v>
      </c>
      <c r="AB48" s="925"/>
      <c r="AC48" s="925"/>
      <c r="AD48" s="931"/>
      <c r="AE48" s="934" t="s">
        <v>1300</v>
      </c>
      <c r="AF48" s="942"/>
      <c r="AG48" s="946" t="s">
        <v>767</v>
      </c>
    </row>
    <row r="49" spans="7:33" ht="30" customHeight="1">
      <c r="G49" s="925"/>
      <c r="H49" s="925"/>
      <c r="I49" s="930" t="s">
        <v>863</v>
      </c>
      <c r="J49" s="935"/>
      <c r="K49" s="935"/>
      <c r="L49" s="944"/>
      <c r="M49" s="924"/>
      <c r="N49" s="925"/>
      <c r="O49" s="925"/>
      <c r="P49" s="930" t="s">
        <v>863</v>
      </c>
      <c r="Q49" s="935"/>
      <c r="R49" s="935"/>
      <c r="S49" s="944"/>
      <c r="T49" s="924"/>
      <c r="U49" s="925"/>
      <c r="V49" s="925"/>
      <c r="W49" s="930" t="s">
        <v>863</v>
      </c>
      <c r="X49" s="935"/>
      <c r="Y49" s="935"/>
      <c r="Z49" s="944"/>
      <c r="AB49" s="925"/>
      <c r="AC49" s="925"/>
      <c r="AD49" s="930" t="s">
        <v>863</v>
      </c>
      <c r="AE49" s="935"/>
      <c r="AF49" s="935"/>
      <c r="AG49" s="944"/>
    </row>
    <row r="50" spans="7:33" ht="30" customHeight="1">
      <c r="G50" s="925"/>
      <c r="H50" s="925"/>
      <c r="I50" s="931"/>
      <c r="J50" s="934" t="s">
        <v>466</v>
      </c>
      <c r="K50" s="942"/>
      <c r="L50" s="947"/>
      <c r="M50" s="924"/>
      <c r="N50" s="925"/>
      <c r="O50" s="925"/>
      <c r="P50" s="931"/>
      <c r="Q50" s="934" t="s">
        <v>466</v>
      </c>
      <c r="R50" s="942"/>
      <c r="S50" s="947"/>
      <c r="T50" s="912"/>
      <c r="U50" s="925"/>
      <c r="V50" s="925"/>
      <c r="W50" s="931"/>
      <c r="X50" s="934" t="s">
        <v>466</v>
      </c>
      <c r="Y50" s="942"/>
      <c r="Z50" s="947"/>
      <c r="AB50" s="925"/>
      <c r="AC50" s="925"/>
      <c r="AD50" s="931"/>
      <c r="AE50" s="934" t="s">
        <v>466</v>
      </c>
      <c r="AF50" s="942"/>
      <c r="AG50" s="947"/>
    </row>
    <row r="51" spans="7:33" ht="30" customHeight="1">
      <c r="G51" s="926" t="s">
        <v>1292</v>
      </c>
      <c r="H51" s="926"/>
      <c r="I51" s="926"/>
      <c r="J51" s="937" t="s">
        <v>1148</v>
      </c>
      <c r="K51" s="937"/>
      <c r="L51" s="929"/>
      <c r="M51" s="912"/>
      <c r="N51" s="926" t="s">
        <v>1292</v>
      </c>
      <c r="O51" s="926"/>
      <c r="P51" s="926"/>
      <c r="Q51" s="937" t="s">
        <v>1148</v>
      </c>
      <c r="R51" s="937"/>
      <c r="S51" s="929"/>
      <c r="T51" s="912"/>
      <c r="U51" s="926" t="s">
        <v>1292</v>
      </c>
      <c r="V51" s="926"/>
      <c r="W51" s="926"/>
      <c r="X51" s="937" t="s">
        <v>1148</v>
      </c>
      <c r="Y51" s="937"/>
      <c r="Z51" s="929"/>
      <c r="AB51" s="926" t="s">
        <v>1292</v>
      </c>
      <c r="AC51" s="926"/>
      <c r="AD51" s="926"/>
      <c r="AE51" s="937" t="s">
        <v>1148</v>
      </c>
      <c r="AF51" s="937"/>
      <c r="AG51" s="929"/>
    </row>
  </sheetData>
  <mergeCells count="213">
    <mergeCell ref="G4:S4"/>
    <mergeCell ref="A6:B6"/>
    <mergeCell ref="C6:K6"/>
    <mergeCell ref="O6:S6"/>
    <mergeCell ref="A7:B7"/>
    <mergeCell ref="C7:K7"/>
    <mergeCell ref="O7:S7"/>
    <mergeCell ref="A9:B9"/>
    <mergeCell ref="I9:K9"/>
    <mergeCell ref="P9:R9"/>
    <mergeCell ref="W9:Y9"/>
    <mergeCell ref="AD9:AF9"/>
    <mergeCell ref="A10:B10"/>
    <mergeCell ref="I10:K10"/>
    <mergeCell ref="P10:R10"/>
    <mergeCell ref="W10:Y10"/>
    <mergeCell ref="AD10:AF10"/>
    <mergeCell ref="A11:B11"/>
    <mergeCell ref="I11:K11"/>
    <mergeCell ref="P11:R11"/>
    <mergeCell ref="W11:Y11"/>
    <mergeCell ref="AD11:AF11"/>
    <mergeCell ref="A12:B12"/>
    <mergeCell ref="I12:K12"/>
    <mergeCell ref="P12:R12"/>
    <mergeCell ref="W12:Y12"/>
    <mergeCell ref="AD12:AF12"/>
    <mergeCell ref="A13:B13"/>
    <mergeCell ref="I13:K13"/>
    <mergeCell ref="P13:R13"/>
    <mergeCell ref="W13:Y13"/>
    <mergeCell ref="AD13:AF13"/>
    <mergeCell ref="I14:K14"/>
    <mergeCell ref="P14:R14"/>
    <mergeCell ref="W14:Y14"/>
    <mergeCell ref="AD14:AF14"/>
    <mergeCell ref="A15:B15"/>
    <mergeCell ref="J15:K15"/>
    <mergeCell ref="Q15:R15"/>
    <mergeCell ref="X15:Y15"/>
    <mergeCell ref="AE15:AF15"/>
    <mergeCell ref="I16:K16"/>
    <mergeCell ref="P16:R16"/>
    <mergeCell ref="W16:Y16"/>
    <mergeCell ref="AD16:AF16"/>
    <mergeCell ref="J17:K17"/>
    <mergeCell ref="Q17:R17"/>
    <mergeCell ref="X17:Y17"/>
    <mergeCell ref="AE17:AF17"/>
    <mergeCell ref="G18:I18"/>
    <mergeCell ref="J18:L18"/>
    <mergeCell ref="N18:P18"/>
    <mergeCell ref="Q18:S18"/>
    <mergeCell ref="U18:W18"/>
    <mergeCell ref="X18:Z18"/>
    <mergeCell ref="AB18:AD18"/>
    <mergeCell ref="AE18:AG18"/>
    <mergeCell ref="I20:K20"/>
    <mergeCell ref="P20:R20"/>
    <mergeCell ref="W20:Y20"/>
    <mergeCell ref="AD20:AF20"/>
    <mergeCell ref="I21:K21"/>
    <mergeCell ref="P21:R21"/>
    <mergeCell ref="W21:Y21"/>
    <mergeCell ref="AD21:AF21"/>
    <mergeCell ref="I22:K22"/>
    <mergeCell ref="P22:R22"/>
    <mergeCell ref="W22:Y22"/>
    <mergeCell ref="AD22:AF22"/>
    <mergeCell ref="I23:K23"/>
    <mergeCell ref="P23:R23"/>
    <mergeCell ref="W23:Y23"/>
    <mergeCell ref="AD23:AF23"/>
    <mergeCell ref="I24:K24"/>
    <mergeCell ref="P24:R24"/>
    <mergeCell ref="W24:Y24"/>
    <mergeCell ref="AD24:AF24"/>
    <mergeCell ref="I25:K25"/>
    <mergeCell ref="P25:R25"/>
    <mergeCell ref="W25:Y25"/>
    <mergeCell ref="AD25:AF25"/>
    <mergeCell ref="J26:K26"/>
    <mergeCell ref="Q26:R26"/>
    <mergeCell ref="X26:Y26"/>
    <mergeCell ref="AE26:AF26"/>
    <mergeCell ref="I27:K27"/>
    <mergeCell ref="P27:R27"/>
    <mergeCell ref="W27:Y27"/>
    <mergeCell ref="AD27:AF27"/>
    <mergeCell ref="J28:K28"/>
    <mergeCell ref="Q28:R28"/>
    <mergeCell ref="X28:Y28"/>
    <mergeCell ref="AE28:AF28"/>
    <mergeCell ref="G29:I29"/>
    <mergeCell ref="J29:L29"/>
    <mergeCell ref="N29:P29"/>
    <mergeCell ref="Q29:S29"/>
    <mergeCell ref="U29:W29"/>
    <mergeCell ref="X29:Z29"/>
    <mergeCell ref="AB29:AD29"/>
    <mergeCell ref="AE29:AG29"/>
    <mergeCell ref="I31:K31"/>
    <mergeCell ref="P31:R31"/>
    <mergeCell ref="W31:Y31"/>
    <mergeCell ref="AD31:AF31"/>
    <mergeCell ref="I32:K32"/>
    <mergeCell ref="P32:R32"/>
    <mergeCell ref="W32:Y32"/>
    <mergeCell ref="AD32:AF32"/>
    <mergeCell ref="I33:K33"/>
    <mergeCell ref="P33:R33"/>
    <mergeCell ref="W33:Y33"/>
    <mergeCell ref="AD33:AF33"/>
    <mergeCell ref="I34:K34"/>
    <mergeCell ref="P34:R34"/>
    <mergeCell ref="W34:Y34"/>
    <mergeCell ref="AD34:AF34"/>
    <mergeCell ref="I35:K35"/>
    <mergeCell ref="P35:R35"/>
    <mergeCell ref="W35:Y35"/>
    <mergeCell ref="AD35:AF35"/>
    <mergeCell ref="I36:K36"/>
    <mergeCell ref="P36:R36"/>
    <mergeCell ref="W36:Y36"/>
    <mergeCell ref="AD36:AF36"/>
    <mergeCell ref="J37:K37"/>
    <mergeCell ref="Q37:R37"/>
    <mergeCell ref="X37:Y37"/>
    <mergeCell ref="AE37:AF37"/>
    <mergeCell ref="I38:K38"/>
    <mergeCell ref="P38:R38"/>
    <mergeCell ref="W38:Y38"/>
    <mergeCell ref="AD38:AF38"/>
    <mergeCell ref="J39:K39"/>
    <mergeCell ref="Q39:R39"/>
    <mergeCell ref="X39:Y39"/>
    <mergeCell ref="AE39:AF39"/>
    <mergeCell ref="G40:I40"/>
    <mergeCell ref="J40:L40"/>
    <mergeCell ref="N40:P40"/>
    <mergeCell ref="Q40:S40"/>
    <mergeCell ref="U40:W40"/>
    <mergeCell ref="X40:Z40"/>
    <mergeCell ref="AB40:AD40"/>
    <mergeCell ref="AE40:AG40"/>
    <mergeCell ref="I42:K42"/>
    <mergeCell ref="P42:R42"/>
    <mergeCell ref="W42:Y42"/>
    <mergeCell ref="AD42:AF42"/>
    <mergeCell ref="I43:K43"/>
    <mergeCell ref="P43:R43"/>
    <mergeCell ref="W43:Y43"/>
    <mergeCell ref="AD43:AF43"/>
    <mergeCell ref="I44:K44"/>
    <mergeCell ref="P44:R44"/>
    <mergeCell ref="W44:Y44"/>
    <mergeCell ref="AD44:AF44"/>
    <mergeCell ref="I45:K45"/>
    <mergeCell ref="P45:R45"/>
    <mergeCell ref="W45:Y45"/>
    <mergeCell ref="AD45:AF45"/>
    <mergeCell ref="I46:K46"/>
    <mergeCell ref="P46:R46"/>
    <mergeCell ref="W46:Y46"/>
    <mergeCell ref="AD46:AF46"/>
    <mergeCell ref="I47:K47"/>
    <mergeCell ref="P47:R47"/>
    <mergeCell ref="W47:Y47"/>
    <mergeCell ref="AD47:AF47"/>
    <mergeCell ref="J48:K48"/>
    <mergeCell ref="Q48:R48"/>
    <mergeCell ref="X48:Y48"/>
    <mergeCell ref="AE48:AF48"/>
    <mergeCell ref="I49:K49"/>
    <mergeCell ref="P49:R49"/>
    <mergeCell ref="W49:Y49"/>
    <mergeCell ref="AD49:AF49"/>
    <mergeCell ref="J50:K50"/>
    <mergeCell ref="Q50:R50"/>
    <mergeCell ref="X50:Y50"/>
    <mergeCell ref="AE50:AF50"/>
    <mergeCell ref="G51:I51"/>
    <mergeCell ref="J51:L51"/>
    <mergeCell ref="N51:P51"/>
    <mergeCell ref="Q51:S51"/>
    <mergeCell ref="U51:W51"/>
    <mergeCell ref="X51:Z51"/>
    <mergeCell ref="AB51:AD51"/>
    <mergeCell ref="AE51:AG51"/>
    <mergeCell ref="M6:N7"/>
    <mergeCell ref="T9:T13"/>
    <mergeCell ref="T16:T20"/>
    <mergeCell ref="A18:B19"/>
    <mergeCell ref="A21:B22"/>
    <mergeCell ref="T23:T27"/>
    <mergeCell ref="T32:T36"/>
    <mergeCell ref="T43:T47"/>
    <mergeCell ref="G9:H17"/>
    <mergeCell ref="N9:O17"/>
    <mergeCell ref="U9:V17"/>
    <mergeCell ref="AB9:AC17"/>
    <mergeCell ref="G20:H28"/>
    <mergeCell ref="N20:O28"/>
    <mergeCell ref="U20:V28"/>
    <mergeCell ref="AB20:AC28"/>
    <mergeCell ref="G31:H39"/>
    <mergeCell ref="N31:O39"/>
    <mergeCell ref="U31:V39"/>
    <mergeCell ref="AB31:AC39"/>
    <mergeCell ref="G42:H50"/>
    <mergeCell ref="N42:O50"/>
    <mergeCell ref="U42:V50"/>
    <mergeCell ref="AB42:AC50"/>
  </mergeCells>
  <phoneticPr fontId="60" type="Hiragana"/>
  <pageMargins left="0.23622047244094488" right="0.23622047244094488" top="0.74803149606299213" bottom="0.74803149606299213" header="0.31496062992125984" footer="0.31496062992125984"/>
  <pageSetup paperSize="8" scale="54" fitToWidth="1" fitToHeight="1" orientation="landscape" usePrinterDefaults="1"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sheetPr>
    <tabColor rgb="FFD9D9D9"/>
    <pageSetUpPr fitToPage="1"/>
  </sheetPr>
  <dimension ref="A1:IV51"/>
  <sheetViews>
    <sheetView zoomScale="60" zoomScaleNormal="60" workbookViewId="0">
      <selection activeCell="A4" sqref="A4"/>
    </sheetView>
  </sheetViews>
  <sheetFormatPr defaultRowHeight="13.5"/>
  <cols>
    <col min="1" max="1" width="25.5546875" style="901" bestFit="1" customWidth="1"/>
    <col min="2" max="2" width="3.21875" style="901" bestFit="1" customWidth="1"/>
    <col min="3" max="3" width="19.44140625" style="901" bestFit="1" customWidth="1"/>
    <col min="4" max="4" width="26.6640625" style="901" bestFit="1" customWidth="1"/>
    <col min="5" max="5" width="4.88671875" style="901" bestFit="1" customWidth="1"/>
    <col min="6" max="6" width="28.21875" style="901" bestFit="1" customWidth="1"/>
    <col min="7" max="9" width="4.5546875" style="901" bestFit="1" customWidth="1"/>
    <col min="10" max="10" width="3.88671875" style="901" bestFit="1" customWidth="1"/>
    <col min="11" max="11" width="4.5546875" style="901" bestFit="1" customWidth="1"/>
    <col min="12" max="12" width="5.6640625" style="901" bestFit="1" customWidth="1"/>
    <col min="13" max="13" width="20.77734375" style="901" bestFit="1" customWidth="1"/>
    <col min="14" max="15" width="4.5546875" style="901" bestFit="1" customWidth="1"/>
    <col min="16" max="16" width="4.33203125" style="901" bestFit="1" customWidth="1"/>
    <col min="17" max="19" width="5.6640625" style="901" bestFit="1" customWidth="1"/>
    <col min="20" max="20" width="20.88671875" style="901" bestFit="1" customWidth="1"/>
    <col min="21" max="21" width="4.5546875" style="901" bestFit="1" customWidth="1"/>
    <col min="22" max="22" width="3.88671875" style="901" bestFit="1" customWidth="1"/>
    <col min="23" max="23" width="4.5546875" style="901" bestFit="1" customWidth="1"/>
    <col min="24" max="26" width="5.6640625" style="901" bestFit="1" customWidth="1"/>
    <col min="27" max="27" width="20.88671875" style="901" bestFit="1" customWidth="1"/>
    <col min="28" max="28" width="4.5546875" style="901" bestFit="1" customWidth="1"/>
    <col min="29" max="29" width="3.88671875" style="901" bestFit="1" customWidth="1"/>
    <col min="30" max="30" width="4.44140625" style="901" bestFit="1" customWidth="1"/>
    <col min="31" max="33" width="5.6640625" style="901" bestFit="1" customWidth="1"/>
    <col min="34" max="34" width="20.77734375" style="901" bestFit="1" customWidth="1"/>
    <col min="35" max="256" width="9" style="901" bestFit="1" customWidth="1"/>
  </cols>
  <sheetData>
    <row r="1" spans="2:34" ht="22.5" customHeight="1">
      <c r="B1" s="903"/>
      <c r="C1" s="905"/>
      <c r="D1" s="905"/>
      <c r="E1" s="905"/>
      <c r="F1" s="905"/>
      <c r="G1" s="905"/>
      <c r="H1" s="634"/>
      <c r="I1" s="634"/>
      <c r="J1" s="634"/>
      <c r="K1" s="634"/>
      <c r="L1" s="634"/>
      <c r="M1" s="634"/>
      <c r="N1" s="634"/>
      <c r="O1" s="634"/>
      <c r="P1" s="634"/>
      <c r="Q1" s="634"/>
      <c r="R1" s="634"/>
      <c r="S1" s="634"/>
      <c r="T1" s="634"/>
      <c r="U1" s="634"/>
      <c r="V1" s="634"/>
      <c r="W1" s="634"/>
      <c r="X1" s="634"/>
      <c r="Y1" s="634"/>
      <c r="Z1" s="634"/>
      <c r="AA1" s="634"/>
      <c r="AC1" s="634"/>
      <c r="AD1" s="634"/>
      <c r="AE1" s="634"/>
      <c r="AF1" s="634"/>
      <c r="AG1" s="634"/>
      <c r="AH1" s="634"/>
    </row>
    <row r="2" spans="2:34" ht="22.5" customHeight="1">
      <c r="B2" s="904"/>
      <c r="C2" s="905"/>
      <c r="D2" s="905"/>
      <c r="E2" s="905"/>
      <c r="F2" s="905"/>
      <c r="G2" s="905"/>
      <c r="H2" s="634"/>
      <c r="I2" s="634"/>
      <c r="J2" s="634"/>
      <c r="K2" s="634"/>
      <c r="L2" s="634"/>
      <c r="M2" s="634"/>
      <c r="N2" s="634"/>
      <c r="O2" s="634"/>
      <c r="P2" s="634"/>
      <c r="Q2" s="634"/>
      <c r="R2" s="634"/>
      <c r="S2" s="634"/>
      <c r="T2" s="634"/>
      <c r="U2" s="634"/>
      <c r="V2" s="634"/>
      <c r="W2" s="634"/>
      <c r="X2" s="634"/>
      <c r="Y2" s="634"/>
      <c r="Z2" s="634"/>
      <c r="AA2" s="634"/>
      <c r="AC2" s="634"/>
      <c r="AD2" s="634"/>
      <c r="AE2" s="634"/>
      <c r="AF2" s="634"/>
      <c r="AG2" s="634"/>
      <c r="AH2" s="634"/>
    </row>
    <row r="3" spans="2:34" ht="22.5" customHeight="1">
      <c r="B3" s="903"/>
      <c r="C3" s="905"/>
      <c r="D3" s="905"/>
      <c r="E3" s="905"/>
      <c r="F3" s="905"/>
      <c r="G3" s="905"/>
      <c r="H3" s="634"/>
      <c r="I3" s="634"/>
      <c r="J3" s="634"/>
      <c r="K3" s="634"/>
      <c r="L3" s="634"/>
      <c r="M3" s="634"/>
      <c r="N3" s="634"/>
      <c r="O3" s="634"/>
      <c r="P3" s="634"/>
      <c r="Q3" s="634"/>
      <c r="R3" s="634"/>
      <c r="S3" s="634"/>
      <c r="T3" s="634"/>
      <c r="U3" s="634"/>
      <c r="V3" s="634"/>
      <c r="W3" s="634"/>
      <c r="X3" s="634"/>
      <c r="Y3" s="634"/>
      <c r="Z3" s="634"/>
      <c r="AA3" s="634"/>
      <c r="AC3" s="634"/>
      <c r="AD3" s="634"/>
      <c r="AE3" s="634"/>
      <c r="AF3" s="634"/>
      <c r="AG3" s="634"/>
      <c r="AH3" s="634"/>
    </row>
    <row r="4" spans="2:34" ht="32.25">
      <c r="B4" s="905"/>
      <c r="C4" s="905"/>
      <c r="D4" s="905"/>
      <c r="E4" s="905"/>
      <c r="F4" s="905"/>
      <c r="G4" s="905"/>
      <c r="H4" s="922" t="s">
        <v>1301</v>
      </c>
      <c r="I4" s="922"/>
      <c r="J4" s="922"/>
      <c r="K4" s="922"/>
      <c r="L4" s="922"/>
      <c r="M4" s="922"/>
      <c r="N4" s="922"/>
      <c r="O4" s="922"/>
      <c r="P4" s="922"/>
      <c r="Q4" s="922"/>
      <c r="R4" s="922"/>
      <c r="S4" s="922"/>
      <c r="T4" s="922"/>
      <c r="U4" s="923"/>
      <c r="V4" s="634"/>
      <c r="W4" s="634"/>
      <c r="X4" s="634"/>
      <c r="Y4" s="634"/>
      <c r="Z4" s="634"/>
      <c r="AA4" s="634"/>
      <c r="AC4" s="634"/>
      <c r="AD4" s="634"/>
      <c r="AE4" s="634"/>
      <c r="AF4" s="634"/>
      <c r="AG4" s="634"/>
      <c r="AH4" s="634"/>
    </row>
    <row r="5" spans="2:34" ht="8.1" customHeight="1">
      <c r="B5" s="905"/>
      <c r="C5" s="905"/>
      <c r="D5" s="905"/>
      <c r="E5" s="905"/>
      <c r="F5" s="905"/>
      <c r="G5" s="905"/>
      <c r="H5" s="923"/>
      <c r="I5" s="923"/>
      <c r="J5" s="923"/>
      <c r="K5" s="923"/>
      <c r="L5" s="923"/>
      <c r="M5" s="923"/>
      <c r="N5" s="923"/>
      <c r="O5" s="923"/>
      <c r="P5" s="923"/>
      <c r="Q5" s="923"/>
      <c r="R5" s="923"/>
      <c r="S5" s="923"/>
      <c r="T5" s="923"/>
      <c r="U5" s="923"/>
      <c r="V5" s="924"/>
      <c r="W5" s="924"/>
      <c r="X5" s="924"/>
      <c r="Y5" s="924"/>
      <c r="Z5" s="924"/>
      <c r="AA5" s="924"/>
      <c r="AC5" s="634"/>
      <c r="AD5" s="634"/>
      <c r="AE5" s="634"/>
      <c r="AF5" s="634"/>
      <c r="AG5" s="634"/>
      <c r="AH5" s="634"/>
    </row>
    <row r="6" spans="2:34" ht="33" customHeight="1">
      <c r="B6" s="958" t="s">
        <v>110</v>
      </c>
      <c r="C6" s="958"/>
      <c r="D6" s="961" t="s">
        <v>835</v>
      </c>
      <c r="E6" s="961"/>
      <c r="F6" s="961"/>
      <c r="G6" s="964"/>
      <c r="H6" s="924"/>
      <c r="I6" s="970" t="s">
        <v>1296</v>
      </c>
      <c r="J6" s="970"/>
      <c r="K6" s="973" t="s">
        <v>1103</v>
      </c>
      <c r="L6" s="973"/>
      <c r="M6" s="973"/>
      <c r="N6" s="973"/>
      <c r="O6" s="973"/>
      <c r="P6" s="924"/>
      <c r="Q6" s="924"/>
      <c r="R6" s="924"/>
      <c r="S6" s="924"/>
      <c r="T6" s="924"/>
      <c r="U6" s="924"/>
      <c r="V6" s="924"/>
      <c r="W6" s="924"/>
      <c r="X6" s="924"/>
      <c r="Y6" s="924"/>
      <c r="Z6" s="924"/>
      <c r="AA6" s="924"/>
      <c r="AC6" s="634"/>
      <c r="AD6" s="634"/>
      <c r="AE6" s="634"/>
      <c r="AF6" s="634"/>
      <c r="AG6" s="634"/>
      <c r="AH6" s="634"/>
    </row>
    <row r="7" spans="2:34" ht="33" customHeight="1">
      <c r="B7" s="958" t="s">
        <v>984</v>
      </c>
      <c r="C7" s="958"/>
      <c r="D7" s="962" t="s">
        <v>1046</v>
      </c>
      <c r="E7" s="962"/>
      <c r="F7" s="962"/>
      <c r="G7" s="964"/>
      <c r="H7" s="924"/>
      <c r="I7" s="970"/>
      <c r="J7" s="970"/>
      <c r="K7" s="973"/>
      <c r="L7" s="973"/>
      <c r="M7" s="973"/>
      <c r="N7" s="973"/>
      <c r="O7" s="973"/>
      <c r="P7" s="924"/>
      <c r="Q7" s="924"/>
      <c r="R7" s="924"/>
      <c r="S7" s="924"/>
      <c r="T7" s="924"/>
      <c r="U7" s="924"/>
      <c r="V7" s="924"/>
      <c r="W7" s="924"/>
      <c r="X7" s="924"/>
      <c r="Y7" s="924"/>
      <c r="Z7" s="924"/>
      <c r="AA7" s="924"/>
      <c r="AC7" s="634"/>
      <c r="AD7" s="634"/>
      <c r="AE7" s="634"/>
      <c r="AF7" s="634"/>
      <c r="AG7" s="634"/>
      <c r="AH7" s="634"/>
    </row>
    <row r="8" spans="2:34" ht="33" customHeight="1">
      <c r="B8" s="905"/>
      <c r="C8" s="905"/>
      <c r="D8" s="905"/>
      <c r="E8" s="905"/>
      <c r="F8" s="905"/>
      <c r="G8" s="905"/>
      <c r="H8" s="965" t="s">
        <v>1094</v>
      </c>
      <c r="I8" s="965"/>
      <c r="J8" s="965"/>
      <c r="K8" s="965"/>
      <c r="L8" s="965"/>
      <c r="M8" s="965"/>
      <c r="N8" s="924"/>
      <c r="O8" s="965" t="s">
        <v>1435</v>
      </c>
      <c r="P8" s="965"/>
      <c r="Q8" s="965"/>
      <c r="R8" s="965"/>
      <c r="S8" s="965"/>
      <c r="T8" s="965"/>
      <c r="U8" s="924"/>
      <c r="V8" s="965" t="s">
        <v>957</v>
      </c>
      <c r="W8" s="965"/>
      <c r="X8" s="965"/>
      <c r="Y8" s="965"/>
      <c r="Z8" s="965"/>
      <c r="AA8" s="965"/>
      <c r="AC8" s="965" t="s">
        <v>1441</v>
      </c>
      <c r="AD8" s="965"/>
      <c r="AE8" s="965"/>
      <c r="AF8" s="965"/>
      <c r="AG8" s="965"/>
      <c r="AH8" s="965"/>
    </row>
    <row r="9" spans="2:34" ht="30" customHeight="1">
      <c r="B9" s="958" t="s">
        <v>1168</v>
      </c>
      <c r="C9" s="958"/>
      <c r="D9" s="910" t="s">
        <v>1428</v>
      </c>
      <c r="E9" s="905"/>
      <c r="F9" s="905"/>
      <c r="G9" s="905"/>
      <c r="H9" s="966" t="s">
        <v>1431</v>
      </c>
      <c r="I9" s="966"/>
      <c r="J9" s="971" t="s">
        <v>1162</v>
      </c>
      <c r="K9" s="971"/>
      <c r="L9" s="971"/>
      <c r="M9" s="944" t="s">
        <v>1433</v>
      </c>
      <c r="N9" s="924"/>
      <c r="O9" s="969"/>
      <c r="P9" s="969"/>
      <c r="Q9" s="971" t="s">
        <v>1162</v>
      </c>
      <c r="R9" s="971"/>
      <c r="S9" s="971"/>
      <c r="T9" s="945" t="s">
        <v>332</v>
      </c>
      <c r="U9" s="956"/>
      <c r="V9" s="969"/>
      <c r="W9" s="969"/>
      <c r="X9" s="971" t="s">
        <v>1162</v>
      </c>
      <c r="Y9" s="971"/>
      <c r="Z9" s="971"/>
      <c r="AA9" s="944"/>
      <c r="AC9" s="969"/>
      <c r="AD9" s="969"/>
      <c r="AE9" s="971" t="s">
        <v>1162</v>
      </c>
      <c r="AF9" s="971"/>
      <c r="AG9" s="971"/>
      <c r="AH9" s="944"/>
    </row>
    <row r="10" spans="2:34" ht="30" customHeight="1">
      <c r="B10" s="906" t="s">
        <v>1227</v>
      </c>
      <c r="C10" s="906"/>
      <c r="D10" s="910" t="s">
        <v>1171</v>
      </c>
      <c r="E10" s="905"/>
      <c r="F10" s="905"/>
      <c r="G10" s="905"/>
      <c r="H10" s="966"/>
      <c r="I10" s="966"/>
      <c r="J10" s="971" t="s">
        <v>321</v>
      </c>
      <c r="K10" s="971"/>
      <c r="L10" s="971"/>
      <c r="M10" s="945" t="s">
        <v>1171</v>
      </c>
      <c r="N10" s="924"/>
      <c r="O10" s="969"/>
      <c r="P10" s="969"/>
      <c r="Q10" s="971" t="s">
        <v>321</v>
      </c>
      <c r="R10" s="971"/>
      <c r="S10" s="971"/>
      <c r="T10" s="945" t="s">
        <v>1171</v>
      </c>
      <c r="U10" s="956"/>
      <c r="V10" s="969"/>
      <c r="W10" s="969"/>
      <c r="X10" s="971" t="s">
        <v>321</v>
      </c>
      <c r="Y10" s="971"/>
      <c r="Z10" s="971"/>
      <c r="AA10" s="944"/>
      <c r="AC10" s="969"/>
      <c r="AD10" s="969"/>
      <c r="AE10" s="971" t="s">
        <v>321</v>
      </c>
      <c r="AF10" s="971"/>
      <c r="AG10" s="971"/>
      <c r="AH10" s="944"/>
    </row>
    <row r="11" spans="2:34" ht="30" customHeight="1">
      <c r="B11" s="959" t="s">
        <v>1275</v>
      </c>
      <c r="C11" s="959"/>
      <c r="D11" s="910" t="s">
        <v>1171</v>
      </c>
      <c r="E11" s="905"/>
      <c r="F11" s="905"/>
      <c r="G11" s="905"/>
      <c r="H11" s="966"/>
      <c r="I11" s="966"/>
      <c r="J11" s="971" t="s">
        <v>1150</v>
      </c>
      <c r="K11" s="971"/>
      <c r="L11" s="971"/>
      <c r="M11" s="945" t="s">
        <v>791</v>
      </c>
      <c r="N11" s="924"/>
      <c r="O11" s="969"/>
      <c r="P11" s="969"/>
      <c r="Q11" s="971" t="s">
        <v>1150</v>
      </c>
      <c r="R11" s="971"/>
      <c r="S11" s="971"/>
      <c r="T11" s="945" t="s">
        <v>747</v>
      </c>
      <c r="U11" s="956"/>
      <c r="V11" s="969"/>
      <c r="W11" s="969"/>
      <c r="X11" s="971" t="s">
        <v>1150</v>
      </c>
      <c r="Y11" s="971"/>
      <c r="Z11" s="971"/>
      <c r="AA11" s="944"/>
      <c r="AC11" s="969"/>
      <c r="AD11" s="969"/>
      <c r="AE11" s="971" t="s">
        <v>1150</v>
      </c>
      <c r="AF11" s="971"/>
      <c r="AG11" s="971"/>
      <c r="AH11" s="944"/>
    </row>
    <row r="12" spans="2:34" ht="30" customHeight="1">
      <c r="B12" s="958" t="s">
        <v>562</v>
      </c>
      <c r="C12" s="958"/>
      <c r="D12" s="910" t="s">
        <v>1171</v>
      </c>
      <c r="E12" s="905"/>
      <c r="F12" s="905"/>
      <c r="G12" s="905"/>
      <c r="H12" s="966"/>
      <c r="I12" s="966"/>
      <c r="J12" s="971" t="s">
        <v>543</v>
      </c>
      <c r="K12" s="971"/>
      <c r="L12" s="971"/>
      <c r="M12" s="945" t="s">
        <v>444</v>
      </c>
      <c r="N12" s="924"/>
      <c r="O12" s="969"/>
      <c r="P12" s="969"/>
      <c r="Q12" s="971" t="s">
        <v>543</v>
      </c>
      <c r="R12" s="971"/>
      <c r="S12" s="971"/>
      <c r="T12" s="945" t="s">
        <v>444</v>
      </c>
      <c r="U12" s="956"/>
      <c r="V12" s="969"/>
      <c r="W12" s="969"/>
      <c r="X12" s="971" t="s">
        <v>543</v>
      </c>
      <c r="Y12" s="971"/>
      <c r="Z12" s="971"/>
      <c r="AA12" s="945" t="s">
        <v>444</v>
      </c>
      <c r="AC12" s="969"/>
      <c r="AD12" s="969"/>
      <c r="AE12" s="971" t="s">
        <v>543</v>
      </c>
      <c r="AF12" s="971"/>
      <c r="AG12" s="971"/>
      <c r="AH12" s="945" t="s">
        <v>444</v>
      </c>
    </row>
    <row r="13" spans="2:34" ht="30" customHeight="1">
      <c r="B13" s="960" t="s">
        <v>1282</v>
      </c>
      <c r="C13" s="960"/>
      <c r="D13" s="910" t="s">
        <v>1171</v>
      </c>
      <c r="E13" s="905"/>
      <c r="F13" s="905"/>
      <c r="G13" s="905"/>
      <c r="H13" s="966"/>
      <c r="I13" s="966"/>
      <c r="J13" s="929" t="s">
        <v>1160</v>
      </c>
      <c r="K13" s="929"/>
      <c r="L13" s="929"/>
      <c r="M13" s="945" t="s">
        <v>1171</v>
      </c>
      <c r="N13" s="924"/>
      <c r="O13" s="969"/>
      <c r="P13" s="969"/>
      <c r="Q13" s="929" t="s">
        <v>1160</v>
      </c>
      <c r="R13" s="929"/>
      <c r="S13" s="929"/>
      <c r="T13" s="945" t="s">
        <v>1171</v>
      </c>
      <c r="U13" s="956"/>
      <c r="V13" s="969"/>
      <c r="W13" s="969"/>
      <c r="X13" s="929" t="s">
        <v>1160</v>
      </c>
      <c r="Y13" s="929"/>
      <c r="Z13" s="929"/>
      <c r="AA13" s="944"/>
      <c r="AC13" s="969"/>
      <c r="AD13" s="969"/>
      <c r="AE13" s="929" t="s">
        <v>1160</v>
      </c>
      <c r="AF13" s="929"/>
      <c r="AG13" s="929"/>
      <c r="AH13" s="944"/>
    </row>
    <row r="14" spans="2:34" ht="30" customHeight="1">
      <c r="B14" s="909"/>
      <c r="C14" s="958" t="s">
        <v>1284</v>
      </c>
      <c r="D14" s="910" t="s">
        <v>855</v>
      </c>
      <c r="E14" s="905"/>
      <c r="F14" s="905"/>
      <c r="G14" s="905"/>
      <c r="H14" s="966"/>
      <c r="I14" s="966"/>
      <c r="J14" s="972" t="s">
        <v>1298</v>
      </c>
      <c r="K14" s="972"/>
      <c r="L14" s="972"/>
      <c r="M14" s="945" t="s">
        <v>1171</v>
      </c>
      <c r="N14" s="924"/>
      <c r="O14" s="969"/>
      <c r="P14" s="969"/>
      <c r="Q14" s="972" t="s">
        <v>1298</v>
      </c>
      <c r="R14" s="972"/>
      <c r="S14" s="972"/>
      <c r="T14" s="945" t="s">
        <v>1171</v>
      </c>
      <c r="U14" s="939"/>
      <c r="V14" s="969"/>
      <c r="W14" s="969"/>
      <c r="X14" s="972" t="s">
        <v>1298</v>
      </c>
      <c r="Y14" s="972"/>
      <c r="Z14" s="972"/>
      <c r="AA14" s="944"/>
      <c r="AC14" s="969"/>
      <c r="AD14" s="969"/>
      <c r="AE14" s="972" t="s">
        <v>1298</v>
      </c>
      <c r="AF14" s="972"/>
      <c r="AG14" s="972"/>
      <c r="AH14" s="944"/>
    </row>
    <row r="15" spans="2:34" ht="30" customHeight="1">
      <c r="B15" s="960" t="s">
        <v>1282</v>
      </c>
      <c r="C15" s="960"/>
      <c r="D15" s="963"/>
      <c r="E15" s="905"/>
      <c r="F15" s="906" t="s">
        <v>1289</v>
      </c>
      <c r="G15" s="921"/>
      <c r="H15" s="966"/>
      <c r="I15" s="966"/>
      <c r="J15" s="932"/>
      <c r="K15" s="974" t="s">
        <v>1300</v>
      </c>
      <c r="L15" s="974"/>
      <c r="M15" s="945" t="s">
        <v>767</v>
      </c>
      <c r="N15" s="924"/>
      <c r="O15" s="969"/>
      <c r="P15" s="969"/>
      <c r="Q15" s="932"/>
      <c r="R15" s="974" t="s">
        <v>1300</v>
      </c>
      <c r="S15" s="974"/>
      <c r="T15" s="945" t="s">
        <v>767</v>
      </c>
      <c r="U15" s="924"/>
      <c r="V15" s="969"/>
      <c r="W15" s="969"/>
      <c r="X15" s="932"/>
      <c r="Y15" s="974" t="s">
        <v>1300</v>
      </c>
      <c r="Z15" s="974"/>
      <c r="AA15" s="945" t="s">
        <v>767</v>
      </c>
      <c r="AC15" s="969"/>
      <c r="AD15" s="969"/>
      <c r="AE15" s="932"/>
      <c r="AF15" s="974" t="s">
        <v>1300</v>
      </c>
      <c r="AG15" s="974"/>
      <c r="AH15" s="945" t="s">
        <v>767</v>
      </c>
    </row>
    <row r="16" spans="2:34" ht="30" customHeight="1">
      <c r="B16" s="909"/>
      <c r="C16" s="958" t="s">
        <v>1284</v>
      </c>
      <c r="D16" s="963"/>
      <c r="E16" s="905"/>
      <c r="F16" s="910" t="s">
        <v>1171</v>
      </c>
      <c r="G16" s="920"/>
      <c r="H16" s="967" t="s">
        <v>1291</v>
      </c>
      <c r="I16" s="967"/>
      <c r="J16" s="972" t="s">
        <v>863</v>
      </c>
      <c r="K16" s="972"/>
      <c r="L16" s="972"/>
      <c r="M16" s="944"/>
      <c r="N16" s="950"/>
      <c r="O16" s="967" t="s">
        <v>1291</v>
      </c>
      <c r="P16" s="967"/>
      <c r="Q16" s="972" t="s">
        <v>863</v>
      </c>
      <c r="R16" s="972"/>
      <c r="S16" s="972"/>
      <c r="T16" s="944"/>
      <c r="U16" s="956"/>
      <c r="V16" s="967" t="s">
        <v>1291</v>
      </c>
      <c r="W16" s="967"/>
      <c r="X16" s="972" t="s">
        <v>863</v>
      </c>
      <c r="Y16" s="972"/>
      <c r="Z16" s="972"/>
      <c r="AA16" s="944"/>
      <c r="AC16" s="967" t="s">
        <v>1291</v>
      </c>
      <c r="AD16" s="967"/>
      <c r="AE16" s="972" t="s">
        <v>863</v>
      </c>
      <c r="AF16" s="972"/>
      <c r="AG16" s="972"/>
      <c r="AH16" s="944"/>
    </row>
    <row r="17" spans="2:34" ht="30" customHeight="1">
      <c r="B17" s="905"/>
      <c r="C17" s="905"/>
      <c r="D17" s="905"/>
      <c r="E17" s="905"/>
      <c r="F17" s="905"/>
      <c r="G17" s="905"/>
      <c r="H17" s="967"/>
      <c r="I17" s="967"/>
      <c r="J17" s="932"/>
      <c r="K17" s="974" t="s">
        <v>466</v>
      </c>
      <c r="L17" s="974"/>
      <c r="M17" s="944"/>
      <c r="N17" s="950"/>
      <c r="O17" s="967"/>
      <c r="P17" s="967"/>
      <c r="Q17" s="932"/>
      <c r="R17" s="974" t="s">
        <v>466</v>
      </c>
      <c r="S17" s="974"/>
      <c r="T17" s="944"/>
      <c r="U17" s="956"/>
      <c r="V17" s="967"/>
      <c r="W17" s="967"/>
      <c r="X17" s="932"/>
      <c r="Y17" s="974" t="s">
        <v>466</v>
      </c>
      <c r="Z17" s="974"/>
      <c r="AA17" s="944"/>
      <c r="AC17" s="967"/>
      <c r="AD17" s="967"/>
      <c r="AE17" s="932"/>
      <c r="AF17" s="974" t="s">
        <v>466</v>
      </c>
      <c r="AG17" s="974"/>
      <c r="AH17" s="944"/>
    </row>
    <row r="18" spans="2:34" ht="30" customHeight="1">
      <c r="B18" s="910" t="s">
        <v>1283</v>
      </c>
      <c r="C18" s="910"/>
      <c r="D18" s="906" t="s">
        <v>1287</v>
      </c>
      <c r="E18" s="905"/>
      <c r="F18" s="919"/>
      <c r="G18" s="919"/>
      <c r="H18" s="968" t="s">
        <v>1292</v>
      </c>
      <c r="I18" s="968"/>
      <c r="J18" s="968"/>
      <c r="K18" s="975" t="s">
        <v>333</v>
      </c>
      <c r="L18" s="975"/>
      <c r="M18" s="975"/>
      <c r="N18" s="950"/>
      <c r="O18" s="968" t="s">
        <v>1292</v>
      </c>
      <c r="P18" s="968"/>
      <c r="Q18" s="968"/>
      <c r="R18" s="975" t="s">
        <v>1436</v>
      </c>
      <c r="S18" s="975"/>
      <c r="T18" s="975"/>
      <c r="U18" s="956"/>
      <c r="V18" s="968" t="s">
        <v>1292</v>
      </c>
      <c r="W18" s="968"/>
      <c r="X18" s="968"/>
      <c r="Y18" s="975" t="s">
        <v>156</v>
      </c>
      <c r="Z18" s="975"/>
      <c r="AA18" s="975"/>
      <c r="AC18" s="968" t="s">
        <v>1292</v>
      </c>
      <c r="AD18" s="968"/>
      <c r="AE18" s="968"/>
      <c r="AF18" s="975" t="s">
        <v>156</v>
      </c>
      <c r="AG18" s="975"/>
      <c r="AH18" s="975"/>
    </row>
    <row r="19" spans="2:34" ht="30" customHeight="1">
      <c r="B19" s="910"/>
      <c r="C19" s="910"/>
      <c r="D19" s="910" t="s">
        <v>1171</v>
      </c>
      <c r="E19" s="905"/>
      <c r="F19" s="920"/>
      <c r="G19" s="920"/>
      <c r="H19" s="924"/>
      <c r="I19" s="928"/>
      <c r="J19" s="924"/>
      <c r="K19" s="924"/>
      <c r="L19" s="924"/>
      <c r="M19" s="924"/>
      <c r="N19" s="950"/>
      <c r="O19" s="924"/>
      <c r="P19" s="928"/>
      <c r="Q19" s="924"/>
      <c r="R19" s="924"/>
      <c r="S19" s="924"/>
      <c r="T19" s="924"/>
      <c r="U19" s="956"/>
      <c r="V19" s="924"/>
      <c r="W19" s="928"/>
      <c r="X19" s="924"/>
      <c r="Y19" s="924"/>
      <c r="Z19" s="924"/>
      <c r="AA19" s="924"/>
      <c r="AC19" s="924"/>
      <c r="AD19" s="928"/>
      <c r="AE19" s="924"/>
      <c r="AF19" s="924"/>
      <c r="AG19" s="924"/>
      <c r="AH19" s="924"/>
    </row>
    <row r="20" spans="2:34" ht="30" customHeight="1">
      <c r="B20" s="905"/>
      <c r="C20" s="905"/>
      <c r="D20" s="905"/>
      <c r="E20" s="905"/>
      <c r="F20" s="905"/>
      <c r="G20" s="905"/>
      <c r="H20" s="969"/>
      <c r="I20" s="969"/>
      <c r="J20" s="971" t="s">
        <v>1162</v>
      </c>
      <c r="K20" s="971"/>
      <c r="L20" s="971"/>
      <c r="M20" s="944"/>
      <c r="N20" s="950"/>
      <c r="O20" s="969"/>
      <c r="P20" s="969"/>
      <c r="Q20" s="971" t="s">
        <v>1162</v>
      </c>
      <c r="R20" s="971"/>
      <c r="S20" s="971"/>
      <c r="T20" s="944"/>
      <c r="U20" s="956"/>
      <c r="V20" s="969"/>
      <c r="W20" s="969"/>
      <c r="X20" s="971" t="s">
        <v>1162</v>
      </c>
      <c r="Y20" s="971"/>
      <c r="Z20" s="971"/>
      <c r="AA20" s="944"/>
      <c r="AC20" s="969"/>
      <c r="AD20" s="969"/>
      <c r="AE20" s="971" t="s">
        <v>1162</v>
      </c>
      <c r="AF20" s="971"/>
      <c r="AG20" s="971"/>
      <c r="AH20" s="944"/>
    </row>
    <row r="21" spans="2:34" ht="30" customHeight="1">
      <c r="B21" s="910" t="s">
        <v>823</v>
      </c>
      <c r="C21" s="910"/>
      <c r="D21" s="963"/>
      <c r="E21" s="905"/>
      <c r="F21" s="905"/>
      <c r="G21" s="905"/>
      <c r="H21" s="969"/>
      <c r="I21" s="969"/>
      <c r="J21" s="971" t="s">
        <v>321</v>
      </c>
      <c r="K21" s="971"/>
      <c r="L21" s="971"/>
      <c r="M21" s="944"/>
      <c r="N21" s="950"/>
      <c r="O21" s="969"/>
      <c r="P21" s="969"/>
      <c r="Q21" s="971" t="s">
        <v>321</v>
      </c>
      <c r="R21" s="971"/>
      <c r="S21" s="971"/>
      <c r="T21" s="944"/>
      <c r="U21" s="939"/>
      <c r="V21" s="969"/>
      <c r="W21" s="969"/>
      <c r="X21" s="971" t="s">
        <v>321</v>
      </c>
      <c r="Y21" s="971"/>
      <c r="Z21" s="971"/>
      <c r="AA21" s="944"/>
      <c r="AC21" s="969"/>
      <c r="AD21" s="969"/>
      <c r="AE21" s="971" t="s">
        <v>321</v>
      </c>
      <c r="AF21" s="971"/>
      <c r="AG21" s="971"/>
      <c r="AH21" s="944"/>
    </row>
    <row r="22" spans="2:34" ht="30" customHeight="1">
      <c r="B22" s="910"/>
      <c r="C22" s="910"/>
      <c r="D22" s="910" t="s">
        <v>1171</v>
      </c>
      <c r="E22" s="905"/>
      <c r="F22" s="905"/>
      <c r="G22" s="905"/>
      <c r="H22" s="969"/>
      <c r="I22" s="969"/>
      <c r="J22" s="971" t="s">
        <v>1150</v>
      </c>
      <c r="K22" s="971"/>
      <c r="L22" s="971"/>
      <c r="M22" s="944"/>
      <c r="N22" s="950"/>
      <c r="O22" s="969"/>
      <c r="P22" s="969"/>
      <c r="Q22" s="971" t="s">
        <v>1150</v>
      </c>
      <c r="R22" s="971"/>
      <c r="S22" s="971"/>
      <c r="T22" s="944"/>
      <c r="U22" s="950"/>
      <c r="V22" s="969"/>
      <c r="W22" s="969"/>
      <c r="X22" s="971" t="s">
        <v>1150</v>
      </c>
      <c r="Y22" s="971"/>
      <c r="Z22" s="971"/>
      <c r="AA22" s="944"/>
      <c r="AC22" s="969"/>
      <c r="AD22" s="969"/>
      <c r="AE22" s="971" t="s">
        <v>1150</v>
      </c>
      <c r="AF22" s="971"/>
      <c r="AG22" s="971"/>
      <c r="AH22" s="944"/>
    </row>
    <row r="23" spans="2:34" ht="30" customHeight="1">
      <c r="B23" s="905"/>
      <c r="C23" s="905"/>
      <c r="D23" s="905"/>
      <c r="E23" s="905"/>
      <c r="F23" s="905"/>
      <c r="G23" s="905"/>
      <c r="H23" s="969"/>
      <c r="I23" s="969"/>
      <c r="J23" s="971" t="s">
        <v>543</v>
      </c>
      <c r="K23" s="971"/>
      <c r="L23" s="971"/>
      <c r="M23" s="945" t="s">
        <v>444</v>
      </c>
      <c r="N23" s="950"/>
      <c r="O23" s="969"/>
      <c r="P23" s="969"/>
      <c r="Q23" s="971" t="s">
        <v>543</v>
      </c>
      <c r="R23" s="971"/>
      <c r="S23" s="971"/>
      <c r="T23" s="945" t="s">
        <v>444</v>
      </c>
      <c r="U23" s="956"/>
      <c r="V23" s="969"/>
      <c r="W23" s="969"/>
      <c r="X23" s="971" t="s">
        <v>543</v>
      </c>
      <c r="Y23" s="971"/>
      <c r="Z23" s="971"/>
      <c r="AA23" s="945" t="s">
        <v>444</v>
      </c>
      <c r="AC23" s="969"/>
      <c r="AD23" s="969"/>
      <c r="AE23" s="971" t="s">
        <v>543</v>
      </c>
      <c r="AF23" s="971"/>
      <c r="AG23" s="971"/>
      <c r="AH23" s="945" t="s">
        <v>444</v>
      </c>
    </row>
    <row r="24" spans="2:34" ht="30" customHeight="1">
      <c r="B24" s="905"/>
      <c r="C24" s="905"/>
      <c r="D24" s="905"/>
      <c r="E24" s="905"/>
      <c r="F24" s="905"/>
      <c r="G24" s="905"/>
      <c r="H24" s="969"/>
      <c r="I24" s="969"/>
      <c r="J24" s="929" t="s">
        <v>1160</v>
      </c>
      <c r="K24" s="929"/>
      <c r="L24" s="929"/>
      <c r="M24" s="944"/>
      <c r="N24" s="950"/>
      <c r="O24" s="969"/>
      <c r="P24" s="969"/>
      <c r="Q24" s="929" t="s">
        <v>1160</v>
      </c>
      <c r="R24" s="929"/>
      <c r="S24" s="929"/>
      <c r="T24" s="944"/>
      <c r="U24" s="956"/>
      <c r="V24" s="969"/>
      <c r="W24" s="969"/>
      <c r="X24" s="929" t="s">
        <v>1160</v>
      </c>
      <c r="Y24" s="929"/>
      <c r="Z24" s="929"/>
      <c r="AA24" s="944"/>
      <c r="AC24" s="969"/>
      <c r="AD24" s="969"/>
      <c r="AE24" s="929" t="s">
        <v>1160</v>
      </c>
      <c r="AF24" s="929"/>
      <c r="AG24" s="929"/>
      <c r="AH24" s="944"/>
    </row>
    <row r="25" spans="2:34" ht="30" customHeight="1">
      <c r="B25" s="905"/>
      <c r="C25" s="905"/>
      <c r="D25" s="905"/>
      <c r="H25" s="969"/>
      <c r="I25" s="969"/>
      <c r="J25" s="972" t="s">
        <v>1298</v>
      </c>
      <c r="K25" s="972"/>
      <c r="L25" s="972"/>
      <c r="M25" s="944"/>
      <c r="N25" s="950"/>
      <c r="O25" s="969"/>
      <c r="P25" s="969"/>
      <c r="Q25" s="972" t="s">
        <v>1298</v>
      </c>
      <c r="R25" s="972"/>
      <c r="S25" s="972"/>
      <c r="T25" s="944"/>
      <c r="U25" s="956"/>
      <c r="V25" s="969"/>
      <c r="W25" s="969"/>
      <c r="X25" s="972" t="s">
        <v>1298</v>
      </c>
      <c r="Y25" s="972"/>
      <c r="Z25" s="972"/>
      <c r="AA25" s="944"/>
      <c r="AC25" s="969"/>
      <c r="AD25" s="969"/>
      <c r="AE25" s="972" t="s">
        <v>1298</v>
      </c>
      <c r="AF25" s="972"/>
      <c r="AG25" s="972"/>
      <c r="AH25" s="944"/>
    </row>
    <row r="26" spans="2:34" ht="30" customHeight="1">
      <c r="C26" s="912"/>
      <c r="H26" s="969"/>
      <c r="I26" s="969"/>
      <c r="J26" s="932"/>
      <c r="K26" s="974" t="s">
        <v>1300</v>
      </c>
      <c r="L26" s="974"/>
      <c r="M26" s="945" t="s">
        <v>767</v>
      </c>
      <c r="N26" s="950"/>
      <c r="O26" s="969"/>
      <c r="P26" s="969"/>
      <c r="Q26" s="932"/>
      <c r="R26" s="974" t="s">
        <v>1300</v>
      </c>
      <c r="S26" s="974"/>
      <c r="T26" s="945" t="s">
        <v>767</v>
      </c>
      <c r="U26" s="956"/>
      <c r="V26" s="969"/>
      <c r="W26" s="969"/>
      <c r="X26" s="932"/>
      <c r="Y26" s="974" t="s">
        <v>1300</v>
      </c>
      <c r="Z26" s="974"/>
      <c r="AA26" s="945" t="s">
        <v>767</v>
      </c>
      <c r="AC26" s="969"/>
      <c r="AD26" s="969"/>
      <c r="AE26" s="932"/>
      <c r="AF26" s="974" t="s">
        <v>1300</v>
      </c>
      <c r="AG26" s="974"/>
      <c r="AH26" s="945" t="s">
        <v>767</v>
      </c>
    </row>
    <row r="27" spans="2:34" ht="30" customHeight="1">
      <c r="H27" s="967" t="s">
        <v>1291</v>
      </c>
      <c r="I27" s="967"/>
      <c r="J27" s="972" t="s">
        <v>863</v>
      </c>
      <c r="K27" s="972"/>
      <c r="L27" s="972"/>
      <c r="M27" s="944"/>
      <c r="N27" s="950"/>
      <c r="O27" s="967" t="s">
        <v>1291</v>
      </c>
      <c r="P27" s="967"/>
      <c r="Q27" s="972" t="s">
        <v>863</v>
      </c>
      <c r="R27" s="972"/>
      <c r="S27" s="972"/>
      <c r="T27" s="944"/>
      <c r="U27" s="956"/>
      <c r="V27" s="967" t="s">
        <v>1291</v>
      </c>
      <c r="W27" s="967"/>
      <c r="X27" s="972" t="s">
        <v>863</v>
      </c>
      <c r="Y27" s="972"/>
      <c r="Z27" s="972"/>
      <c r="AA27" s="944"/>
      <c r="AC27" s="967" t="s">
        <v>1291</v>
      </c>
      <c r="AD27" s="967"/>
      <c r="AE27" s="972" t="s">
        <v>863</v>
      </c>
      <c r="AF27" s="972"/>
      <c r="AG27" s="972"/>
      <c r="AH27" s="944"/>
    </row>
    <row r="28" spans="2:34" ht="30" customHeight="1">
      <c r="H28" s="967"/>
      <c r="I28" s="967"/>
      <c r="J28" s="932"/>
      <c r="K28" s="974" t="s">
        <v>466</v>
      </c>
      <c r="L28" s="974"/>
      <c r="M28" s="944"/>
      <c r="N28" s="950"/>
      <c r="O28" s="967"/>
      <c r="P28" s="967"/>
      <c r="Q28" s="932"/>
      <c r="R28" s="974" t="s">
        <v>466</v>
      </c>
      <c r="S28" s="974"/>
      <c r="T28" s="944"/>
      <c r="U28" s="939"/>
      <c r="V28" s="967"/>
      <c r="W28" s="967"/>
      <c r="X28" s="932"/>
      <c r="Y28" s="974" t="s">
        <v>466</v>
      </c>
      <c r="Z28" s="974"/>
      <c r="AA28" s="944"/>
      <c r="AC28" s="967"/>
      <c r="AD28" s="967"/>
      <c r="AE28" s="932"/>
      <c r="AF28" s="974" t="s">
        <v>466</v>
      </c>
      <c r="AG28" s="974"/>
      <c r="AH28" s="944"/>
    </row>
    <row r="29" spans="2:34" ht="30" customHeight="1">
      <c r="H29" s="968" t="s">
        <v>1292</v>
      </c>
      <c r="I29" s="968"/>
      <c r="J29" s="968"/>
      <c r="K29" s="975" t="s">
        <v>156</v>
      </c>
      <c r="L29" s="975"/>
      <c r="M29" s="975"/>
      <c r="N29" s="950"/>
      <c r="O29" s="968" t="s">
        <v>1292</v>
      </c>
      <c r="P29" s="968"/>
      <c r="Q29" s="968"/>
      <c r="R29" s="975" t="s">
        <v>156</v>
      </c>
      <c r="S29" s="975"/>
      <c r="T29" s="975"/>
      <c r="U29" s="939"/>
      <c r="V29" s="968" t="s">
        <v>1292</v>
      </c>
      <c r="W29" s="968"/>
      <c r="X29" s="968"/>
      <c r="Y29" s="975" t="s">
        <v>156</v>
      </c>
      <c r="Z29" s="975"/>
      <c r="AA29" s="975"/>
      <c r="AC29" s="968" t="s">
        <v>1292</v>
      </c>
      <c r="AD29" s="968"/>
      <c r="AE29" s="968"/>
      <c r="AF29" s="975" t="s">
        <v>156</v>
      </c>
      <c r="AG29" s="975"/>
      <c r="AH29" s="975"/>
    </row>
    <row r="30" spans="2:34" ht="30" customHeight="1">
      <c r="H30" s="927"/>
      <c r="I30" s="927"/>
      <c r="J30" s="933"/>
      <c r="K30" s="938"/>
      <c r="L30" s="938"/>
      <c r="M30" s="939"/>
      <c r="N30" s="950"/>
      <c r="O30" s="927"/>
      <c r="P30" s="927"/>
      <c r="Q30" s="927"/>
      <c r="R30" s="939"/>
      <c r="S30" s="939"/>
      <c r="T30" s="939"/>
      <c r="U30" s="939"/>
      <c r="V30" s="927"/>
      <c r="W30" s="927"/>
      <c r="X30" s="927"/>
      <c r="Y30" s="939"/>
      <c r="Z30" s="939"/>
      <c r="AA30" s="939"/>
      <c r="AC30" s="927"/>
      <c r="AD30" s="927"/>
      <c r="AE30" s="927"/>
      <c r="AF30" s="939"/>
      <c r="AG30" s="939"/>
      <c r="AH30" s="939"/>
    </row>
    <row r="31" spans="2:34" ht="30" customHeight="1">
      <c r="H31" s="969"/>
      <c r="I31" s="969"/>
      <c r="J31" s="971" t="s">
        <v>1162</v>
      </c>
      <c r="K31" s="971"/>
      <c r="L31" s="971"/>
      <c r="M31" s="944"/>
      <c r="N31" s="950"/>
      <c r="O31" s="969"/>
      <c r="P31" s="969"/>
      <c r="Q31" s="971" t="s">
        <v>1162</v>
      </c>
      <c r="R31" s="971"/>
      <c r="S31" s="971"/>
      <c r="T31" s="944"/>
      <c r="U31" s="950"/>
      <c r="V31" s="969"/>
      <c r="W31" s="969"/>
      <c r="X31" s="971" t="s">
        <v>1162</v>
      </c>
      <c r="Y31" s="971"/>
      <c r="Z31" s="971"/>
      <c r="AA31" s="944"/>
      <c r="AC31" s="969"/>
      <c r="AD31" s="969"/>
      <c r="AE31" s="971" t="s">
        <v>1162</v>
      </c>
      <c r="AF31" s="971"/>
      <c r="AG31" s="971"/>
      <c r="AH31" s="944"/>
    </row>
    <row r="32" spans="2:34" ht="30" customHeight="1">
      <c r="H32" s="969"/>
      <c r="I32" s="969"/>
      <c r="J32" s="971" t="s">
        <v>321</v>
      </c>
      <c r="K32" s="971"/>
      <c r="L32" s="971"/>
      <c r="M32" s="944"/>
      <c r="N32" s="950"/>
      <c r="O32" s="969"/>
      <c r="P32" s="969"/>
      <c r="Q32" s="971" t="s">
        <v>321</v>
      </c>
      <c r="R32" s="971"/>
      <c r="S32" s="971"/>
      <c r="T32" s="944"/>
      <c r="U32" s="956"/>
      <c r="V32" s="969"/>
      <c r="W32" s="969"/>
      <c r="X32" s="971" t="s">
        <v>321</v>
      </c>
      <c r="Y32" s="971"/>
      <c r="Z32" s="971"/>
      <c r="AA32" s="944"/>
      <c r="AC32" s="969"/>
      <c r="AD32" s="969"/>
      <c r="AE32" s="971" t="s">
        <v>321</v>
      </c>
      <c r="AF32" s="971"/>
      <c r="AG32" s="971"/>
      <c r="AH32" s="944"/>
    </row>
    <row r="33" spans="8:34" ht="30" customHeight="1">
      <c r="H33" s="969"/>
      <c r="I33" s="969"/>
      <c r="J33" s="971" t="s">
        <v>1150</v>
      </c>
      <c r="K33" s="971"/>
      <c r="L33" s="971"/>
      <c r="M33" s="944"/>
      <c r="N33" s="950"/>
      <c r="O33" s="969"/>
      <c r="P33" s="969"/>
      <c r="Q33" s="971" t="s">
        <v>1150</v>
      </c>
      <c r="R33" s="971"/>
      <c r="S33" s="971"/>
      <c r="T33" s="944"/>
      <c r="U33" s="956"/>
      <c r="V33" s="969"/>
      <c r="W33" s="969"/>
      <c r="X33" s="971" t="s">
        <v>1150</v>
      </c>
      <c r="Y33" s="971"/>
      <c r="Z33" s="971"/>
      <c r="AA33" s="944"/>
      <c r="AC33" s="969"/>
      <c r="AD33" s="969"/>
      <c r="AE33" s="971" t="s">
        <v>1150</v>
      </c>
      <c r="AF33" s="971"/>
      <c r="AG33" s="971"/>
      <c r="AH33" s="944"/>
    </row>
    <row r="34" spans="8:34" ht="30" customHeight="1">
      <c r="H34" s="969"/>
      <c r="I34" s="969"/>
      <c r="J34" s="971" t="s">
        <v>543</v>
      </c>
      <c r="K34" s="971"/>
      <c r="L34" s="971"/>
      <c r="M34" s="945" t="s">
        <v>444</v>
      </c>
      <c r="N34" s="950"/>
      <c r="O34" s="969"/>
      <c r="P34" s="969"/>
      <c r="Q34" s="971" t="s">
        <v>543</v>
      </c>
      <c r="R34" s="971"/>
      <c r="S34" s="971"/>
      <c r="T34" s="945" t="s">
        <v>444</v>
      </c>
      <c r="U34" s="956"/>
      <c r="V34" s="969"/>
      <c r="W34" s="969"/>
      <c r="X34" s="971" t="s">
        <v>543</v>
      </c>
      <c r="Y34" s="971"/>
      <c r="Z34" s="971"/>
      <c r="AA34" s="945" t="s">
        <v>444</v>
      </c>
      <c r="AC34" s="969"/>
      <c r="AD34" s="969"/>
      <c r="AE34" s="971" t="s">
        <v>543</v>
      </c>
      <c r="AF34" s="971"/>
      <c r="AG34" s="971"/>
      <c r="AH34" s="945" t="s">
        <v>444</v>
      </c>
    </row>
    <row r="35" spans="8:34" ht="30" customHeight="1">
      <c r="H35" s="969"/>
      <c r="I35" s="969"/>
      <c r="J35" s="929" t="s">
        <v>1160</v>
      </c>
      <c r="K35" s="929"/>
      <c r="L35" s="929"/>
      <c r="M35" s="944"/>
      <c r="N35" s="950"/>
      <c r="O35" s="969"/>
      <c r="P35" s="969"/>
      <c r="Q35" s="929" t="s">
        <v>1160</v>
      </c>
      <c r="R35" s="929"/>
      <c r="S35" s="929"/>
      <c r="T35" s="944"/>
      <c r="U35" s="956"/>
      <c r="V35" s="969"/>
      <c r="W35" s="969"/>
      <c r="X35" s="929" t="s">
        <v>1160</v>
      </c>
      <c r="Y35" s="929"/>
      <c r="Z35" s="929"/>
      <c r="AA35" s="944"/>
      <c r="AC35" s="969"/>
      <c r="AD35" s="969"/>
      <c r="AE35" s="929" t="s">
        <v>1160</v>
      </c>
      <c r="AF35" s="929"/>
      <c r="AG35" s="929"/>
      <c r="AH35" s="944"/>
    </row>
    <row r="36" spans="8:34" ht="30" customHeight="1">
      <c r="H36" s="969"/>
      <c r="I36" s="969"/>
      <c r="J36" s="972" t="s">
        <v>1298</v>
      </c>
      <c r="K36" s="972"/>
      <c r="L36" s="972"/>
      <c r="M36" s="944"/>
      <c r="N36" s="950"/>
      <c r="O36" s="969"/>
      <c r="P36" s="969"/>
      <c r="Q36" s="972" t="s">
        <v>1298</v>
      </c>
      <c r="R36" s="972"/>
      <c r="S36" s="972"/>
      <c r="T36" s="944"/>
      <c r="U36" s="956"/>
      <c r="V36" s="969"/>
      <c r="W36" s="969"/>
      <c r="X36" s="972" t="s">
        <v>1298</v>
      </c>
      <c r="Y36" s="972"/>
      <c r="Z36" s="972"/>
      <c r="AA36" s="944"/>
      <c r="AC36" s="969"/>
      <c r="AD36" s="969"/>
      <c r="AE36" s="972" t="s">
        <v>1298</v>
      </c>
      <c r="AF36" s="972"/>
      <c r="AG36" s="972"/>
      <c r="AH36" s="944"/>
    </row>
    <row r="37" spans="8:34" ht="30" customHeight="1">
      <c r="H37" s="969"/>
      <c r="I37" s="969"/>
      <c r="J37" s="932"/>
      <c r="K37" s="974" t="s">
        <v>1300</v>
      </c>
      <c r="L37" s="974"/>
      <c r="M37" s="945" t="s">
        <v>767</v>
      </c>
      <c r="N37" s="950"/>
      <c r="O37" s="969"/>
      <c r="P37" s="969"/>
      <c r="Q37" s="932"/>
      <c r="R37" s="974" t="s">
        <v>1300</v>
      </c>
      <c r="S37" s="974"/>
      <c r="T37" s="945" t="s">
        <v>767</v>
      </c>
      <c r="U37" s="939"/>
      <c r="V37" s="969"/>
      <c r="W37" s="969"/>
      <c r="X37" s="932"/>
      <c r="Y37" s="974" t="s">
        <v>1300</v>
      </c>
      <c r="Z37" s="974"/>
      <c r="AA37" s="945" t="s">
        <v>767</v>
      </c>
      <c r="AC37" s="969"/>
      <c r="AD37" s="969"/>
      <c r="AE37" s="932"/>
      <c r="AF37" s="974" t="s">
        <v>1300</v>
      </c>
      <c r="AG37" s="974"/>
      <c r="AH37" s="945" t="s">
        <v>767</v>
      </c>
    </row>
    <row r="38" spans="8:34" ht="30" customHeight="1">
      <c r="H38" s="967" t="s">
        <v>1291</v>
      </c>
      <c r="I38" s="967"/>
      <c r="J38" s="972" t="s">
        <v>863</v>
      </c>
      <c r="K38" s="972"/>
      <c r="L38" s="972"/>
      <c r="M38" s="944"/>
      <c r="N38" s="924"/>
      <c r="O38" s="967" t="s">
        <v>1291</v>
      </c>
      <c r="P38" s="967"/>
      <c r="Q38" s="972" t="s">
        <v>863</v>
      </c>
      <c r="R38" s="972"/>
      <c r="S38" s="972"/>
      <c r="T38" s="944"/>
      <c r="U38" s="924"/>
      <c r="V38" s="967" t="s">
        <v>1291</v>
      </c>
      <c r="W38" s="967"/>
      <c r="X38" s="972" t="s">
        <v>863</v>
      </c>
      <c r="Y38" s="972"/>
      <c r="Z38" s="972"/>
      <c r="AA38" s="944"/>
      <c r="AC38" s="967" t="s">
        <v>1291</v>
      </c>
      <c r="AD38" s="967"/>
      <c r="AE38" s="972" t="s">
        <v>863</v>
      </c>
      <c r="AF38" s="972"/>
      <c r="AG38" s="972"/>
      <c r="AH38" s="944"/>
    </row>
    <row r="39" spans="8:34" ht="30" customHeight="1">
      <c r="H39" s="967"/>
      <c r="I39" s="967"/>
      <c r="J39" s="932"/>
      <c r="K39" s="974" t="s">
        <v>466</v>
      </c>
      <c r="L39" s="974"/>
      <c r="M39" s="944"/>
      <c r="N39" s="924"/>
      <c r="O39" s="967"/>
      <c r="P39" s="967"/>
      <c r="Q39" s="932"/>
      <c r="R39" s="974" t="s">
        <v>466</v>
      </c>
      <c r="S39" s="974"/>
      <c r="T39" s="944"/>
      <c r="U39" s="912"/>
      <c r="V39" s="967"/>
      <c r="W39" s="967"/>
      <c r="X39" s="932"/>
      <c r="Y39" s="974" t="s">
        <v>466</v>
      </c>
      <c r="Z39" s="974"/>
      <c r="AA39" s="944"/>
      <c r="AC39" s="967"/>
      <c r="AD39" s="967"/>
      <c r="AE39" s="932"/>
      <c r="AF39" s="974" t="s">
        <v>466</v>
      </c>
      <c r="AG39" s="974"/>
      <c r="AH39" s="944"/>
    </row>
    <row r="40" spans="8:34" ht="30" customHeight="1">
      <c r="H40" s="968" t="s">
        <v>1292</v>
      </c>
      <c r="I40" s="968"/>
      <c r="J40" s="968"/>
      <c r="K40" s="975" t="s">
        <v>156</v>
      </c>
      <c r="L40" s="975"/>
      <c r="M40" s="975"/>
      <c r="N40" s="912"/>
      <c r="O40" s="968" t="s">
        <v>1292</v>
      </c>
      <c r="P40" s="968"/>
      <c r="Q40" s="968"/>
      <c r="R40" s="975" t="s">
        <v>156</v>
      </c>
      <c r="S40" s="975"/>
      <c r="T40" s="975"/>
      <c r="U40" s="912"/>
      <c r="V40" s="968" t="s">
        <v>1292</v>
      </c>
      <c r="W40" s="968"/>
      <c r="X40" s="968"/>
      <c r="Y40" s="975" t="s">
        <v>156</v>
      </c>
      <c r="Z40" s="975"/>
      <c r="AA40" s="975"/>
      <c r="AC40" s="968" t="s">
        <v>1292</v>
      </c>
      <c r="AD40" s="968"/>
      <c r="AE40" s="968"/>
      <c r="AF40" s="975" t="s">
        <v>156</v>
      </c>
      <c r="AG40" s="975"/>
      <c r="AH40" s="975"/>
    </row>
    <row r="41" spans="8:34" ht="30" customHeight="1">
      <c r="H41" s="927"/>
      <c r="I41" s="927"/>
      <c r="J41" s="927"/>
      <c r="K41" s="939"/>
      <c r="L41" s="939"/>
      <c r="M41" s="939"/>
      <c r="N41" s="912"/>
      <c r="O41" s="927"/>
      <c r="P41" s="927"/>
      <c r="Q41" s="927"/>
      <c r="R41" s="939"/>
      <c r="S41" s="939"/>
      <c r="T41" s="939"/>
      <c r="U41" s="912"/>
      <c r="V41" s="927"/>
      <c r="W41" s="927"/>
      <c r="X41" s="927"/>
      <c r="Y41" s="939"/>
      <c r="Z41" s="939"/>
      <c r="AA41" s="939"/>
      <c r="AC41" s="927"/>
      <c r="AD41" s="927"/>
      <c r="AE41" s="927"/>
      <c r="AF41" s="939"/>
      <c r="AG41" s="939"/>
      <c r="AH41" s="939"/>
    </row>
    <row r="42" spans="8:34" ht="30" customHeight="1">
      <c r="H42" s="969"/>
      <c r="I42" s="969"/>
      <c r="J42" s="971" t="s">
        <v>1162</v>
      </c>
      <c r="K42" s="971"/>
      <c r="L42" s="971"/>
      <c r="M42" s="944"/>
      <c r="N42" s="950"/>
      <c r="O42" s="969"/>
      <c r="P42" s="969"/>
      <c r="Q42" s="971" t="s">
        <v>1162</v>
      </c>
      <c r="R42" s="971"/>
      <c r="S42" s="971"/>
      <c r="T42" s="944"/>
      <c r="U42" s="950"/>
      <c r="V42" s="969"/>
      <c r="W42" s="969"/>
      <c r="X42" s="971" t="s">
        <v>1162</v>
      </c>
      <c r="Y42" s="971"/>
      <c r="Z42" s="971"/>
      <c r="AA42" s="944"/>
      <c r="AC42" s="969"/>
      <c r="AD42" s="969"/>
      <c r="AE42" s="971" t="s">
        <v>1162</v>
      </c>
      <c r="AF42" s="971"/>
      <c r="AG42" s="971"/>
      <c r="AH42" s="944"/>
    </row>
    <row r="43" spans="8:34" ht="30" customHeight="1">
      <c r="H43" s="969"/>
      <c r="I43" s="969"/>
      <c r="J43" s="971" t="s">
        <v>321</v>
      </c>
      <c r="K43" s="971"/>
      <c r="L43" s="971"/>
      <c r="M43" s="944"/>
      <c r="N43" s="950"/>
      <c r="O43" s="969"/>
      <c r="P43" s="969"/>
      <c r="Q43" s="971" t="s">
        <v>321</v>
      </c>
      <c r="R43" s="971"/>
      <c r="S43" s="971"/>
      <c r="T43" s="944"/>
      <c r="U43" s="956"/>
      <c r="V43" s="969"/>
      <c r="W43" s="969"/>
      <c r="X43" s="971" t="s">
        <v>321</v>
      </c>
      <c r="Y43" s="971"/>
      <c r="Z43" s="971"/>
      <c r="AA43" s="944"/>
      <c r="AC43" s="969"/>
      <c r="AD43" s="969"/>
      <c r="AE43" s="971" t="s">
        <v>321</v>
      </c>
      <c r="AF43" s="971"/>
      <c r="AG43" s="971"/>
      <c r="AH43" s="944"/>
    </row>
    <row r="44" spans="8:34" ht="30" customHeight="1">
      <c r="H44" s="969"/>
      <c r="I44" s="969"/>
      <c r="J44" s="971" t="s">
        <v>1150</v>
      </c>
      <c r="K44" s="971"/>
      <c r="L44" s="971"/>
      <c r="M44" s="944"/>
      <c r="N44" s="950"/>
      <c r="O44" s="969"/>
      <c r="P44" s="969"/>
      <c r="Q44" s="971" t="s">
        <v>1150</v>
      </c>
      <c r="R44" s="971"/>
      <c r="S44" s="971"/>
      <c r="T44" s="944"/>
      <c r="U44" s="956"/>
      <c r="V44" s="969"/>
      <c r="W44" s="969"/>
      <c r="X44" s="971" t="s">
        <v>1150</v>
      </c>
      <c r="Y44" s="971"/>
      <c r="Z44" s="971"/>
      <c r="AA44" s="944"/>
      <c r="AC44" s="969"/>
      <c r="AD44" s="969"/>
      <c r="AE44" s="971" t="s">
        <v>1150</v>
      </c>
      <c r="AF44" s="971"/>
      <c r="AG44" s="971"/>
      <c r="AH44" s="944"/>
    </row>
    <row r="45" spans="8:34" ht="30" customHeight="1">
      <c r="H45" s="969"/>
      <c r="I45" s="969"/>
      <c r="J45" s="971" t="s">
        <v>543</v>
      </c>
      <c r="K45" s="971"/>
      <c r="L45" s="971"/>
      <c r="M45" s="945" t="s">
        <v>444</v>
      </c>
      <c r="N45" s="950"/>
      <c r="O45" s="969"/>
      <c r="P45" s="969"/>
      <c r="Q45" s="971" t="s">
        <v>543</v>
      </c>
      <c r="R45" s="971"/>
      <c r="S45" s="971"/>
      <c r="T45" s="945" t="s">
        <v>444</v>
      </c>
      <c r="U45" s="956"/>
      <c r="V45" s="969"/>
      <c r="W45" s="969"/>
      <c r="X45" s="971" t="s">
        <v>543</v>
      </c>
      <c r="Y45" s="971"/>
      <c r="Z45" s="971"/>
      <c r="AA45" s="945" t="s">
        <v>444</v>
      </c>
      <c r="AC45" s="969"/>
      <c r="AD45" s="969"/>
      <c r="AE45" s="971" t="s">
        <v>543</v>
      </c>
      <c r="AF45" s="971"/>
      <c r="AG45" s="971"/>
      <c r="AH45" s="945" t="s">
        <v>444</v>
      </c>
    </row>
    <row r="46" spans="8:34" ht="30" customHeight="1">
      <c r="H46" s="969"/>
      <c r="I46" s="969"/>
      <c r="J46" s="929" t="s">
        <v>1160</v>
      </c>
      <c r="K46" s="929"/>
      <c r="L46" s="929"/>
      <c r="M46" s="944"/>
      <c r="N46" s="950"/>
      <c r="O46" s="969"/>
      <c r="P46" s="969"/>
      <c r="Q46" s="929" t="s">
        <v>1160</v>
      </c>
      <c r="R46" s="929"/>
      <c r="S46" s="929"/>
      <c r="T46" s="944"/>
      <c r="U46" s="956"/>
      <c r="V46" s="969"/>
      <c r="W46" s="969"/>
      <c r="X46" s="929" t="s">
        <v>1160</v>
      </c>
      <c r="Y46" s="929"/>
      <c r="Z46" s="929"/>
      <c r="AA46" s="944"/>
      <c r="AC46" s="969"/>
      <c r="AD46" s="969"/>
      <c r="AE46" s="929" t="s">
        <v>1160</v>
      </c>
      <c r="AF46" s="929"/>
      <c r="AG46" s="929"/>
      <c r="AH46" s="944"/>
    </row>
    <row r="47" spans="8:34" ht="30" customHeight="1">
      <c r="H47" s="969"/>
      <c r="I47" s="969"/>
      <c r="J47" s="972" t="s">
        <v>1298</v>
      </c>
      <c r="K47" s="972"/>
      <c r="L47" s="972"/>
      <c r="M47" s="944"/>
      <c r="N47" s="950"/>
      <c r="O47" s="969"/>
      <c r="P47" s="969"/>
      <c r="Q47" s="972" t="s">
        <v>1298</v>
      </c>
      <c r="R47" s="972"/>
      <c r="S47" s="972"/>
      <c r="T47" s="944"/>
      <c r="U47" s="956"/>
      <c r="V47" s="969"/>
      <c r="W47" s="969"/>
      <c r="X47" s="972" t="s">
        <v>1298</v>
      </c>
      <c r="Y47" s="972"/>
      <c r="Z47" s="972"/>
      <c r="AA47" s="944"/>
      <c r="AC47" s="969"/>
      <c r="AD47" s="969"/>
      <c r="AE47" s="972" t="s">
        <v>1298</v>
      </c>
      <c r="AF47" s="972"/>
      <c r="AG47" s="972"/>
      <c r="AH47" s="944"/>
    </row>
    <row r="48" spans="8:34" ht="30" customHeight="1">
      <c r="H48" s="969"/>
      <c r="I48" s="969"/>
      <c r="J48" s="932"/>
      <c r="K48" s="974" t="s">
        <v>1300</v>
      </c>
      <c r="L48" s="974"/>
      <c r="M48" s="945" t="s">
        <v>767</v>
      </c>
      <c r="N48" s="950"/>
      <c r="O48" s="969"/>
      <c r="P48" s="969"/>
      <c r="Q48" s="932"/>
      <c r="R48" s="974" t="s">
        <v>1300</v>
      </c>
      <c r="S48" s="974"/>
      <c r="T48" s="945" t="s">
        <v>767</v>
      </c>
      <c r="U48" s="939"/>
      <c r="V48" s="969"/>
      <c r="W48" s="969"/>
      <c r="X48" s="932"/>
      <c r="Y48" s="974" t="s">
        <v>1300</v>
      </c>
      <c r="Z48" s="974"/>
      <c r="AA48" s="945" t="s">
        <v>767</v>
      </c>
      <c r="AC48" s="969"/>
      <c r="AD48" s="969"/>
      <c r="AE48" s="932"/>
      <c r="AF48" s="974" t="s">
        <v>1300</v>
      </c>
      <c r="AG48" s="974"/>
      <c r="AH48" s="945" t="s">
        <v>767</v>
      </c>
    </row>
    <row r="49" spans="8:34" ht="30" customHeight="1">
      <c r="H49" s="967" t="s">
        <v>1291</v>
      </c>
      <c r="I49" s="967"/>
      <c r="J49" s="972" t="s">
        <v>863</v>
      </c>
      <c r="K49" s="972"/>
      <c r="L49" s="972"/>
      <c r="M49" s="944"/>
      <c r="N49" s="924"/>
      <c r="O49" s="967" t="s">
        <v>1291</v>
      </c>
      <c r="P49" s="967"/>
      <c r="Q49" s="972" t="s">
        <v>863</v>
      </c>
      <c r="R49" s="972"/>
      <c r="S49" s="972"/>
      <c r="T49" s="944"/>
      <c r="U49" s="924"/>
      <c r="V49" s="967" t="s">
        <v>1291</v>
      </c>
      <c r="W49" s="967"/>
      <c r="X49" s="972" t="s">
        <v>863</v>
      </c>
      <c r="Y49" s="972"/>
      <c r="Z49" s="972"/>
      <c r="AA49" s="944"/>
      <c r="AC49" s="967" t="s">
        <v>1291</v>
      </c>
      <c r="AD49" s="967"/>
      <c r="AE49" s="972" t="s">
        <v>863</v>
      </c>
      <c r="AF49" s="972"/>
      <c r="AG49" s="972"/>
      <c r="AH49" s="944"/>
    </row>
    <row r="50" spans="8:34" ht="30" customHeight="1">
      <c r="H50" s="967"/>
      <c r="I50" s="967"/>
      <c r="J50" s="932"/>
      <c r="K50" s="974" t="s">
        <v>466</v>
      </c>
      <c r="L50" s="974"/>
      <c r="M50" s="944"/>
      <c r="N50" s="924"/>
      <c r="O50" s="967"/>
      <c r="P50" s="967"/>
      <c r="Q50" s="932"/>
      <c r="R50" s="974" t="s">
        <v>466</v>
      </c>
      <c r="S50" s="974"/>
      <c r="T50" s="944"/>
      <c r="U50" s="912"/>
      <c r="V50" s="967"/>
      <c r="W50" s="967"/>
      <c r="X50" s="932"/>
      <c r="Y50" s="974" t="s">
        <v>466</v>
      </c>
      <c r="Z50" s="974"/>
      <c r="AA50" s="944"/>
      <c r="AC50" s="967"/>
      <c r="AD50" s="967"/>
      <c r="AE50" s="932"/>
      <c r="AF50" s="974" t="s">
        <v>466</v>
      </c>
      <c r="AG50" s="974"/>
      <c r="AH50" s="944"/>
    </row>
    <row r="51" spans="8:34" ht="30" customHeight="1">
      <c r="H51" s="968" t="s">
        <v>1292</v>
      </c>
      <c r="I51" s="968"/>
      <c r="J51" s="968"/>
      <c r="K51" s="975" t="s">
        <v>156</v>
      </c>
      <c r="L51" s="975"/>
      <c r="M51" s="975"/>
      <c r="N51" s="912"/>
      <c r="O51" s="968" t="s">
        <v>1292</v>
      </c>
      <c r="P51" s="968"/>
      <c r="Q51" s="968"/>
      <c r="R51" s="975" t="s">
        <v>156</v>
      </c>
      <c r="S51" s="975"/>
      <c r="T51" s="975"/>
      <c r="U51" s="912"/>
      <c r="V51" s="968" t="s">
        <v>1292</v>
      </c>
      <c r="W51" s="968"/>
      <c r="X51" s="968"/>
      <c r="Y51" s="975" t="s">
        <v>156</v>
      </c>
      <c r="Z51" s="975"/>
      <c r="AA51" s="975"/>
      <c r="AC51" s="968" t="s">
        <v>1292</v>
      </c>
      <c r="AD51" s="968"/>
      <c r="AE51" s="968"/>
      <c r="AF51" s="975" t="s">
        <v>156</v>
      </c>
      <c r="AG51" s="975"/>
      <c r="AH51" s="975"/>
    </row>
  </sheetData>
  <mergeCells count="232">
    <mergeCell ref="H4:T4"/>
    <mergeCell ref="B6:C6"/>
    <mergeCell ref="D6:F6"/>
    <mergeCell ref="B7:C7"/>
    <mergeCell ref="D7:F7"/>
    <mergeCell ref="H8:M8"/>
    <mergeCell ref="O8:T8"/>
    <mergeCell ref="V8:AA8"/>
    <mergeCell ref="AC8:AH8"/>
    <mergeCell ref="B9:C9"/>
    <mergeCell ref="J9:L9"/>
    <mergeCell ref="Q9:S9"/>
    <mergeCell ref="X9:Z9"/>
    <mergeCell ref="AE9:AG9"/>
    <mergeCell ref="B10:C10"/>
    <mergeCell ref="J10:L10"/>
    <mergeCell ref="Q10:S10"/>
    <mergeCell ref="X10:Z10"/>
    <mergeCell ref="AE10:AG10"/>
    <mergeCell ref="B11:C11"/>
    <mergeCell ref="J11:L11"/>
    <mergeCell ref="Q11:S11"/>
    <mergeCell ref="X11:Z11"/>
    <mergeCell ref="AE11:AG11"/>
    <mergeCell ref="B12:C12"/>
    <mergeCell ref="J12:L12"/>
    <mergeCell ref="Q12:S12"/>
    <mergeCell ref="X12:Z12"/>
    <mergeCell ref="AE12:AG12"/>
    <mergeCell ref="B13:C13"/>
    <mergeCell ref="J13:L13"/>
    <mergeCell ref="Q13:S13"/>
    <mergeCell ref="X13:Z13"/>
    <mergeCell ref="AE13:AG13"/>
    <mergeCell ref="J14:L14"/>
    <mergeCell ref="Q14:S14"/>
    <mergeCell ref="X14:Z14"/>
    <mergeCell ref="AE14:AG14"/>
    <mergeCell ref="B15:C15"/>
    <mergeCell ref="K15:L15"/>
    <mergeCell ref="R15:S15"/>
    <mergeCell ref="Y15:Z15"/>
    <mergeCell ref="AF15:AG15"/>
    <mergeCell ref="J16:L16"/>
    <mergeCell ref="Q16:S16"/>
    <mergeCell ref="X16:Z16"/>
    <mergeCell ref="AE16:AG16"/>
    <mergeCell ref="K17:L17"/>
    <mergeCell ref="R17:S17"/>
    <mergeCell ref="Y17:Z17"/>
    <mergeCell ref="AF17:AG17"/>
    <mergeCell ref="H18:J18"/>
    <mergeCell ref="K18:M18"/>
    <mergeCell ref="O18:Q18"/>
    <mergeCell ref="R18:T18"/>
    <mergeCell ref="V18:X18"/>
    <mergeCell ref="Y18:AA18"/>
    <mergeCell ref="AC18:AE18"/>
    <mergeCell ref="AF18:AH18"/>
    <mergeCell ref="J20:L20"/>
    <mergeCell ref="Q20:S20"/>
    <mergeCell ref="X20:Z20"/>
    <mergeCell ref="AE20:AG20"/>
    <mergeCell ref="J21:L21"/>
    <mergeCell ref="Q21:S21"/>
    <mergeCell ref="X21:Z21"/>
    <mergeCell ref="AE21:AG21"/>
    <mergeCell ref="J22:L22"/>
    <mergeCell ref="Q22:S22"/>
    <mergeCell ref="X22:Z22"/>
    <mergeCell ref="AE22:AG22"/>
    <mergeCell ref="J23:L23"/>
    <mergeCell ref="Q23:S23"/>
    <mergeCell ref="X23:Z23"/>
    <mergeCell ref="AE23:AG23"/>
    <mergeCell ref="J24:L24"/>
    <mergeCell ref="Q24:S24"/>
    <mergeCell ref="X24:Z24"/>
    <mergeCell ref="AE24:AG24"/>
    <mergeCell ref="J25:L25"/>
    <mergeCell ref="Q25:S25"/>
    <mergeCell ref="X25:Z25"/>
    <mergeCell ref="AE25:AG25"/>
    <mergeCell ref="K26:L26"/>
    <mergeCell ref="R26:S26"/>
    <mergeCell ref="Y26:Z26"/>
    <mergeCell ref="AF26:AG26"/>
    <mergeCell ref="J27:L27"/>
    <mergeCell ref="Q27:S27"/>
    <mergeCell ref="X27:Z27"/>
    <mergeCell ref="AE27:AG27"/>
    <mergeCell ref="K28:L28"/>
    <mergeCell ref="R28:S28"/>
    <mergeCell ref="Y28:Z28"/>
    <mergeCell ref="AF28:AG28"/>
    <mergeCell ref="H29:J29"/>
    <mergeCell ref="K29:M29"/>
    <mergeCell ref="O29:Q29"/>
    <mergeCell ref="R29:T29"/>
    <mergeCell ref="V29:X29"/>
    <mergeCell ref="Y29:AA29"/>
    <mergeCell ref="AC29:AE29"/>
    <mergeCell ref="AF29:AH29"/>
    <mergeCell ref="J31:L31"/>
    <mergeCell ref="Q31:S31"/>
    <mergeCell ref="X31:Z31"/>
    <mergeCell ref="AE31:AG31"/>
    <mergeCell ref="J32:L32"/>
    <mergeCell ref="Q32:S32"/>
    <mergeCell ref="X32:Z32"/>
    <mergeCell ref="AE32:AG32"/>
    <mergeCell ref="J33:L33"/>
    <mergeCell ref="Q33:S33"/>
    <mergeCell ref="X33:Z33"/>
    <mergeCell ref="AE33:AG33"/>
    <mergeCell ref="J34:L34"/>
    <mergeCell ref="Q34:S34"/>
    <mergeCell ref="X34:Z34"/>
    <mergeCell ref="AE34:AG34"/>
    <mergeCell ref="J35:L35"/>
    <mergeCell ref="Q35:S35"/>
    <mergeCell ref="X35:Z35"/>
    <mergeCell ref="AE35:AG35"/>
    <mergeCell ref="J36:L36"/>
    <mergeCell ref="Q36:S36"/>
    <mergeCell ref="X36:Z36"/>
    <mergeCell ref="AE36:AG36"/>
    <mergeCell ref="K37:L37"/>
    <mergeCell ref="R37:S37"/>
    <mergeCell ref="Y37:Z37"/>
    <mergeCell ref="AF37:AG37"/>
    <mergeCell ref="J38:L38"/>
    <mergeCell ref="Q38:S38"/>
    <mergeCell ref="X38:Z38"/>
    <mergeCell ref="AE38:AG38"/>
    <mergeCell ref="K39:L39"/>
    <mergeCell ref="R39:S39"/>
    <mergeCell ref="Y39:Z39"/>
    <mergeCell ref="AF39:AG39"/>
    <mergeCell ref="H40:J40"/>
    <mergeCell ref="K40:M40"/>
    <mergeCell ref="O40:Q40"/>
    <mergeCell ref="R40:T40"/>
    <mergeCell ref="V40:X40"/>
    <mergeCell ref="Y40:AA40"/>
    <mergeCell ref="AC40:AE40"/>
    <mergeCell ref="AF40:AH40"/>
    <mergeCell ref="J42:L42"/>
    <mergeCell ref="Q42:S42"/>
    <mergeCell ref="X42:Z42"/>
    <mergeCell ref="AE42:AG42"/>
    <mergeCell ref="J43:L43"/>
    <mergeCell ref="Q43:S43"/>
    <mergeCell ref="X43:Z43"/>
    <mergeCell ref="AE43:AG43"/>
    <mergeCell ref="J44:L44"/>
    <mergeCell ref="Q44:S44"/>
    <mergeCell ref="X44:Z44"/>
    <mergeCell ref="AE44:AG44"/>
    <mergeCell ref="J45:L45"/>
    <mergeCell ref="Q45:S45"/>
    <mergeCell ref="X45:Z45"/>
    <mergeCell ref="AE45:AG45"/>
    <mergeCell ref="J46:L46"/>
    <mergeCell ref="Q46:S46"/>
    <mergeCell ref="X46:Z46"/>
    <mergeCell ref="AE46:AG46"/>
    <mergeCell ref="J47:L47"/>
    <mergeCell ref="Q47:S47"/>
    <mergeCell ref="X47:Z47"/>
    <mergeCell ref="AE47:AG47"/>
    <mergeCell ref="K48:L48"/>
    <mergeCell ref="R48:S48"/>
    <mergeCell ref="Y48:Z48"/>
    <mergeCell ref="AF48:AG48"/>
    <mergeCell ref="J49:L49"/>
    <mergeCell ref="Q49:S49"/>
    <mergeCell ref="X49:Z49"/>
    <mergeCell ref="AE49:AG49"/>
    <mergeCell ref="K50:L50"/>
    <mergeCell ref="R50:S50"/>
    <mergeCell ref="Y50:Z50"/>
    <mergeCell ref="AF50:AG50"/>
    <mergeCell ref="H51:J51"/>
    <mergeCell ref="K51:M51"/>
    <mergeCell ref="O51:Q51"/>
    <mergeCell ref="R51:T51"/>
    <mergeCell ref="V51:X51"/>
    <mergeCell ref="Y51:AA51"/>
    <mergeCell ref="AC51:AE51"/>
    <mergeCell ref="AF51:AH51"/>
    <mergeCell ref="I6:J7"/>
    <mergeCell ref="K6:O7"/>
    <mergeCell ref="U9:U13"/>
    <mergeCell ref="H16:I17"/>
    <mergeCell ref="O16:P17"/>
    <mergeCell ref="U16:U20"/>
    <mergeCell ref="V16:W17"/>
    <mergeCell ref="AC16:AD17"/>
    <mergeCell ref="B18:C19"/>
    <mergeCell ref="B21:C22"/>
    <mergeCell ref="U23:U27"/>
    <mergeCell ref="H27:I28"/>
    <mergeCell ref="O27:P28"/>
    <mergeCell ref="V27:W28"/>
    <mergeCell ref="AC27:AD28"/>
    <mergeCell ref="U32:U36"/>
    <mergeCell ref="H38:I39"/>
    <mergeCell ref="O38:P39"/>
    <mergeCell ref="V38:W39"/>
    <mergeCell ref="AC38:AD39"/>
    <mergeCell ref="U43:U47"/>
    <mergeCell ref="H49:I50"/>
    <mergeCell ref="O49:P50"/>
    <mergeCell ref="V49:W50"/>
    <mergeCell ref="AC49:AD50"/>
    <mergeCell ref="H9:I15"/>
    <mergeCell ref="O9:P15"/>
    <mergeCell ref="V9:W15"/>
    <mergeCell ref="AC9:AD15"/>
    <mergeCell ref="H20:I26"/>
    <mergeCell ref="O20:P26"/>
    <mergeCell ref="V20:W26"/>
    <mergeCell ref="AC20:AD26"/>
    <mergeCell ref="H31:I37"/>
    <mergeCell ref="O31:P37"/>
    <mergeCell ref="V31:W37"/>
    <mergeCell ref="AC31:AD37"/>
    <mergeCell ref="H42:I48"/>
    <mergeCell ref="O42:P48"/>
    <mergeCell ref="V42:W48"/>
    <mergeCell ref="AC42:AD48"/>
  </mergeCells>
  <phoneticPr fontId="60" type="Hiragana"/>
  <pageMargins left="0.23622047244094488" right="0.23622047244094488" top="0.74803149606299213" bottom="0.74803149606299213" header="0.31496062992125984" footer="0.31496062992125984"/>
  <pageSetup paperSize="8" scale="54" fitToWidth="1" fitToHeight="1" orientation="landscape" usePrinterDefaults="1"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R59"/>
  <sheetViews>
    <sheetView showGridLines="0" view="pageBreakPreview" zoomScale="80" zoomScaleNormal="80" zoomScaleSheetLayoutView="80" workbookViewId="0">
      <selection activeCell="N3" sqref="N3"/>
    </sheetView>
  </sheetViews>
  <sheetFormatPr defaultColWidth="3.6640625" defaultRowHeight="13.2"/>
  <cols>
    <col min="1" max="1" width="6.6640625" style="976" customWidth="1" collapsed="1"/>
    <col min="2" max="2" width="6.6640625" style="976" customWidth="1"/>
    <col min="3" max="3" width="24.6640625" style="977" customWidth="1" collapsed="1"/>
    <col min="4" max="4" width="13.6640625" style="977" customWidth="1" collapsed="1"/>
    <col min="5" max="5" width="16.6640625" style="977" customWidth="1"/>
    <col min="6" max="6" width="18.6640625" style="977" customWidth="1"/>
    <col min="7" max="8" width="24.6640625" style="977" customWidth="1"/>
    <col min="9" max="9" width="13.6640625" style="978" customWidth="1" collapsed="1"/>
    <col min="10" max="10" width="13.6640625" style="976" customWidth="1" collapsed="1"/>
    <col min="11" max="11" width="10.6640625" style="976" customWidth="1" collapsed="1"/>
    <col min="12" max="13" width="13.6640625" style="976" customWidth="1" collapsed="1"/>
    <col min="14" max="14" width="10.77734375" style="976" customWidth="1" collapsed="1"/>
    <col min="15" max="15" width="3.6640625" style="976" customWidth="0" collapsed="1"/>
    <col min="16" max="53" width="3.6640625" style="976"/>
    <col min="54" max="54" width="3.6640625" style="976" customWidth="0" collapsed="1"/>
    <col min="55" max="58" width="3.6640625" style="976"/>
    <col min="59" max="59" width="3.6640625" style="976" customWidth="0" collapsed="1"/>
    <col min="60" max="62" width="3.6640625" style="976"/>
    <col min="63" max="64" width="3.6640625" style="976" customWidth="0" collapsed="1"/>
    <col min="65" max="69" width="3.6640625" style="976"/>
    <col min="70" max="70" width="3.6640625" style="976" customWidth="0" collapsed="1"/>
    <col min="71" max="71" width="3.6640625" style="976"/>
    <col min="72" max="16384" width="3.6640625" style="976" customWidth="0" collapsed="1"/>
  </cols>
  <sheetData>
    <row r="1" spans="1:18" ht="24" customHeight="1">
      <c r="A1" s="979"/>
      <c r="B1" s="979"/>
      <c r="C1" s="979"/>
    </row>
    <row r="2" spans="1:18" ht="35.1" customHeight="1">
      <c r="A2" s="980" t="s">
        <v>1141</v>
      </c>
      <c r="B2" s="980"/>
      <c r="C2" s="980"/>
      <c r="D2" s="980"/>
      <c r="E2" s="980"/>
      <c r="F2" s="980"/>
      <c r="G2" s="980"/>
      <c r="H2" s="980"/>
      <c r="I2" s="980"/>
      <c r="J2" s="980"/>
      <c r="K2" s="980"/>
      <c r="L2" s="980"/>
      <c r="M2" s="980"/>
    </row>
    <row r="3" spans="1:18" ht="24" customHeight="1">
      <c r="A3" s="981" t="s">
        <v>1303</v>
      </c>
      <c r="B3" s="981"/>
      <c r="C3" s="981"/>
      <c r="D3" s="1011" t="s">
        <v>1190</v>
      </c>
      <c r="E3" s="1017"/>
      <c r="F3" s="1017"/>
      <c r="G3" s="1017"/>
      <c r="H3" s="1025"/>
      <c r="I3" s="1034"/>
      <c r="J3" s="1039" t="s">
        <v>959</v>
      </c>
      <c r="K3" s="1043">
        <f>基本データ!D7</f>
        <v>45791</v>
      </c>
      <c r="L3" s="1045"/>
      <c r="M3" s="1048"/>
      <c r="N3" s="988"/>
    </row>
    <row r="4" spans="1:18" ht="24" customHeight="1">
      <c r="A4" s="981" t="s">
        <v>1306</v>
      </c>
      <c r="B4" s="981"/>
      <c r="C4" s="981"/>
      <c r="D4" s="1011" t="str">
        <f>基本データ!D4&amp;"　"&amp;基本データ!D5</f>
        <v>土下維工　第○○号　○○○○○○○○○○○○○○○○○○○○○○○○○○○○○○○○○工事</v>
      </c>
      <c r="E4" s="1017"/>
      <c r="F4" s="1017"/>
      <c r="G4" s="1017"/>
      <c r="H4" s="1025"/>
      <c r="I4" s="1012"/>
      <c r="J4" s="1040"/>
      <c r="K4" s="1044">
        <f>基本データ!D8</f>
        <v>46096</v>
      </c>
      <c r="L4" s="1046"/>
      <c r="M4" s="1049"/>
      <c r="N4" s="988"/>
    </row>
    <row r="5" spans="1:18" ht="24" customHeight="1">
      <c r="A5" s="982"/>
      <c r="B5" s="982"/>
      <c r="C5" s="1001"/>
      <c r="D5" s="1012"/>
      <c r="E5" s="1012"/>
      <c r="F5" s="1012"/>
      <c r="G5" s="1012"/>
      <c r="H5" s="1012"/>
      <c r="I5" s="1016"/>
      <c r="J5" s="982"/>
      <c r="K5" s="982"/>
      <c r="L5" s="988"/>
      <c r="M5" s="988"/>
      <c r="N5" s="988"/>
    </row>
    <row r="6" spans="1:18" ht="35.1" customHeight="1">
      <c r="A6" s="983" t="s">
        <v>785</v>
      </c>
      <c r="B6" s="995"/>
      <c r="C6" s="1002"/>
      <c r="D6" s="1013" t="str">
        <f>基本データ!D15&amp;" ・ "&amp;基本データ!D16</f>
        <v>○○○○　(株) ・ T1234567890122</v>
      </c>
      <c r="E6" s="1018"/>
      <c r="F6" s="1018"/>
      <c r="G6" s="1023"/>
      <c r="H6" s="1033"/>
      <c r="I6" s="977"/>
      <c r="J6" s="978"/>
    </row>
    <row r="7" spans="1:18" ht="24" customHeight="1">
      <c r="A7" s="983" t="s">
        <v>1080</v>
      </c>
      <c r="B7" s="995"/>
      <c r="C7" s="1002"/>
      <c r="D7" s="1014"/>
      <c r="E7" s="1019"/>
      <c r="F7" s="1019"/>
      <c r="G7" s="1024"/>
      <c r="H7" s="1034"/>
      <c r="I7" s="977"/>
      <c r="J7" s="983" t="s">
        <v>805</v>
      </c>
      <c r="K7" s="1002"/>
      <c r="L7" s="1014"/>
      <c r="M7" s="1024"/>
    </row>
    <row r="8" spans="1:18" ht="24" customHeight="1">
      <c r="A8" s="983" t="s">
        <v>292</v>
      </c>
      <c r="B8" s="995"/>
      <c r="C8" s="1002"/>
      <c r="D8" s="1011" t="str">
        <f>基本データ!D20</f>
        <v>土浦　三郎</v>
      </c>
      <c r="E8" s="1017"/>
      <c r="F8" s="1017"/>
      <c r="G8" s="1025"/>
      <c r="H8" s="1034"/>
      <c r="I8" s="977"/>
      <c r="J8" s="983" t="s">
        <v>231</v>
      </c>
      <c r="K8" s="1002"/>
      <c r="L8" s="1014"/>
      <c r="M8" s="1024"/>
    </row>
    <row r="9" spans="1:18" ht="24" customHeight="1">
      <c r="A9" s="984" t="s">
        <v>1307</v>
      </c>
      <c r="B9" s="996"/>
      <c r="C9" s="1002"/>
      <c r="D9" s="1014"/>
      <c r="E9" s="1019"/>
      <c r="F9" s="1019"/>
      <c r="G9" s="1024"/>
      <c r="H9" s="1034"/>
      <c r="I9" s="977"/>
      <c r="J9" s="983" t="s">
        <v>1315</v>
      </c>
      <c r="K9" s="1002"/>
      <c r="L9" s="1014"/>
      <c r="M9" s="1024"/>
    </row>
    <row r="10" spans="1:18" ht="24" customHeight="1">
      <c r="A10" s="985" t="s">
        <v>125</v>
      </c>
      <c r="B10" s="997"/>
      <c r="C10" s="1003"/>
      <c r="D10" s="1015"/>
      <c r="E10" s="1020"/>
      <c r="F10" s="1020"/>
      <c r="G10" s="1026"/>
      <c r="H10" s="1016"/>
      <c r="I10" s="1012"/>
      <c r="J10" s="983" t="s">
        <v>1315</v>
      </c>
      <c r="K10" s="1002"/>
      <c r="L10" s="1047"/>
      <c r="M10" s="1050"/>
    </row>
    <row r="11" spans="1:18" ht="24" customHeight="1">
      <c r="A11" s="986"/>
      <c r="B11" s="983" t="s">
        <v>142</v>
      </c>
      <c r="C11" s="1002"/>
      <c r="D11" s="1015"/>
      <c r="E11" s="1020"/>
      <c r="F11" s="1020"/>
      <c r="G11" s="1026"/>
      <c r="H11" s="1016"/>
      <c r="I11" s="977"/>
      <c r="J11" s="983" t="s">
        <v>1317</v>
      </c>
      <c r="K11" s="1002"/>
      <c r="L11" s="1047"/>
      <c r="M11" s="1050"/>
      <c r="N11" s="988"/>
    </row>
    <row r="12" spans="1:18" ht="24" customHeight="1">
      <c r="A12" s="985" t="s">
        <v>125</v>
      </c>
      <c r="B12" s="997"/>
      <c r="C12" s="1003"/>
      <c r="D12" s="1015"/>
      <c r="E12" s="1020"/>
      <c r="F12" s="1020"/>
      <c r="G12" s="1026"/>
      <c r="H12" s="1016"/>
      <c r="I12" s="1027"/>
      <c r="J12" s="1027"/>
      <c r="K12" s="1027"/>
      <c r="L12" s="1027"/>
      <c r="M12" s="1027"/>
      <c r="N12" s="1027"/>
    </row>
    <row r="13" spans="1:18" ht="24" customHeight="1">
      <c r="A13" s="987"/>
      <c r="B13" s="983" t="s">
        <v>142</v>
      </c>
      <c r="C13" s="1002"/>
      <c r="D13" s="1015"/>
      <c r="E13" s="1020"/>
      <c r="F13" s="1020"/>
      <c r="G13" s="1026"/>
      <c r="H13" s="1016"/>
      <c r="I13" s="1036" t="s">
        <v>1314</v>
      </c>
      <c r="J13" s="1036"/>
      <c r="K13" s="1036"/>
      <c r="L13" s="1036"/>
      <c r="M13" s="1036"/>
      <c r="N13" s="1027"/>
    </row>
    <row r="14" spans="1:18" ht="45" customHeight="1">
      <c r="A14" s="988"/>
      <c r="B14" s="982"/>
      <c r="C14" s="982"/>
      <c r="D14" s="1016"/>
      <c r="E14" s="1016"/>
      <c r="F14" s="1016"/>
      <c r="G14" s="1027"/>
      <c r="H14" s="1027"/>
      <c r="I14" s="1027"/>
      <c r="J14" s="1027"/>
      <c r="K14" s="1027"/>
      <c r="L14" s="1027"/>
      <c r="M14" s="1027"/>
    </row>
    <row r="15" spans="1:18" ht="45" customHeight="1">
      <c r="A15" s="989" t="s">
        <v>1310</v>
      </c>
      <c r="B15" s="989" t="s">
        <v>1070</v>
      </c>
      <c r="C15" s="1004" t="s">
        <v>1311</v>
      </c>
      <c r="D15" s="989" t="s">
        <v>1312</v>
      </c>
      <c r="E15" s="989" t="s">
        <v>1111</v>
      </c>
      <c r="F15" s="1021" t="s">
        <v>339</v>
      </c>
      <c r="G15" s="1004" t="s">
        <v>1313</v>
      </c>
      <c r="H15" s="1004" t="s">
        <v>721</v>
      </c>
      <c r="I15" s="1021" t="s">
        <v>857</v>
      </c>
      <c r="J15" s="1041" t="s">
        <v>1135</v>
      </c>
      <c r="K15" s="1021" t="s">
        <v>1318</v>
      </c>
      <c r="L15" s="1021" t="s">
        <v>566</v>
      </c>
      <c r="M15" s="1021" t="s">
        <v>450</v>
      </c>
      <c r="N15" s="1051"/>
      <c r="O15" s="1051"/>
      <c r="P15" s="1051"/>
      <c r="Q15" s="1051"/>
      <c r="R15" s="1051"/>
    </row>
    <row r="16" spans="1:18" ht="35.1" customHeight="1">
      <c r="A16" s="990">
        <v>1</v>
      </c>
      <c r="B16" s="992">
        <v>1</v>
      </c>
      <c r="C16" s="1005"/>
      <c r="D16" s="992"/>
      <c r="E16" s="998"/>
      <c r="F16" s="1022"/>
      <c r="G16" s="1028"/>
      <c r="H16" s="1035"/>
      <c r="I16" s="992"/>
      <c r="J16" s="1042"/>
      <c r="K16" s="1022"/>
      <c r="L16" s="992"/>
      <c r="M16" s="992"/>
      <c r="N16" s="1051"/>
      <c r="O16" s="1051"/>
      <c r="P16" s="1051"/>
      <c r="Q16" s="1051"/>
      <c r="R16" s="1051"/>
    </row>
    <row r="17" spans="1:18" ht="35.1" customHeight="1">
      <c r="A17" s="991"/>
      <c r="B17" s="998">
        <v>2</v>
      </c>
      <c r="C17" s="1006"/>
      <c r="D17" s="998"/>
      <c r="E17" s="992"/>
      <c r="F17" s="998"/>
      <c r="G17" s="1029"/>
      <c r="H17" s="1029"/>
      <c r="I17" s="998"/>
      <c r="J17" s="1041"/>
      <c r="K17" s="998"/>
      <c r="L17" s="1021"/>
      <c r="M17" s="1021"/>
      <c r="N17" s="1052"/>
      <c r="O17" s="1052"/>
      <c r="P17" s="1052"/>
      <c r="Q17" s="1052"/>
      <c r="R17" s="1052"/>
    </row>
    <row r="18" spans="1:18" ht="35.1" customHeight="1">
      <c r="A18" s="991"/>
      <c r="B18" s="998">
        <v>2</v>
      </c>
      <c r="C18" s="1006"/>
      <c r="D18" s="998"/>
      <c r="E18" s="998"/>
      <c r="F18" s="998"/>
      <c r="G18" s="1029"/>
      <c r="H18" s="1029"/>
      <c r="I18" s="998"/>
      <c r="J18" s="1041"/>
      <c r="K18" s="998"/>
      <c r="L18" s="1021"/>
      <c r="M18" s="1021"/>
      <c r="N18" s="1051"/>
      <c r="O18" s="1051"/>
      <c r="P18" s="1051"/>
      <c r="Q18" s="1051"/>
      <c r="R18" s="1051"/>
    </row>
    <row r="19" spans="1:18" ht="35.1" customHeight="1">
      <c r="A19" s="991"/>
      <c r="B19" s="998">
        <v>3</v>
      </c>
      <c r="C19" s="1006"/>
      <c r="D19" s="998"/>
      <c r="E19" s="992"/>
      <c r="F19" s="998"/>
      <c r="G19" s="1029"/>
      <c r="H19" s="1029"/>
      <c r="I19" s="998"/>
      <c r="J19" s="1041"/>
      <c r="K19" s="998"/>
      <c r="L19" s="1021"/>
      <c r="M19" s="1021"/>
    </row>
    <row r="20" spans="1:18" ht="35.1" customHeight="1">
      <c r="A20" s="991"/>
      <c r="B20" s="999"/>
      <c r="C20" s="1007"/>
      <c r="D20" s="999"/>
      <c r="E20" s="999"/>
      <c r="F20" s="999"/>
      <c r="G20" s="1030"/>
      <c r="H20" s="1030"/>
      <c r="I20" s="999"/>
      <c r="J20" s="1042"/>
      <c r="K20" s="999"/>
      <c r="L20" s="992"/>
      <c r="M20" s="992"/>
    </row>
    <row r="21" spans="1:18" ht="35.1" customHeight="1">
      <c r="A21" s="990">
        <v>2</v>
      </c>
      <c r="B21" s="999">
        <v>1</v>
      </c>
      <c r="C21" s="1005"/>
      <c r="D21" s="999"/>
      <c r="E21" s="998"/>
      <c r="F21" s="999"/>
      <c r="G21" s="1028"/>
      <c r="H21" s="1030"/>
      <c r="I21" s="992"/>
      <c r="J21" s="1042"/>
      <c r="K21" s="999"/>
      <c r="L21" s="992"/>
      <c r="M21" s="992"/>
    </row>
    <row r="22" spans="1:18" ht="35.1" customHeight="1">
      <c r="A22" s="991"/>
      <c r="B22" s="998">
        <v>2</v>
      </c>
      <c r="C22" s="1006"/>
      <c r="D22" s="998"/>
      <c r="E22" s="998"/>
      <c r="F22" s="998"/>
      <c r="G22" s="1029"/>
      <c r="H22" s="1029"/>
      <c r="I22" s="1021"/>
      <c r="J22" s="1041"/>
      <c r="K22" s="998"/>
      <c r="L22" s="1021"/>
      <c r="M22" s="1021"/>
    </row>
    <row r="23" spans="1:18" ht="35.1" customHeight="1">
      <c r="A23" s="991"/>
      <c r="B23" s="998">
        <v>3</v>
      </c>
      <c r="C23" s="1007"/>
      <c r="D23" s="998"/>
      <c r="E23" s="998"/>
      <c r="F23" s="998"/>
      <c r="G23" s="1029"/>
      <c r="H23" s="1029"/>
      <c r="I23" s="1021"/>
      <c r="J23" s="1041"/>
      <c r="K23" s="998"/>
      <c r="L23" s="1021"/>
      <c r="M23" s="1021"/>
    </row>
    <row r="24" spans="1:18" ht="35.1" customHeight="1">
      <c r="A24" s="991"/>
      <c r="B24" s="998">
        <v>2</v>
      </c>
      <c r="C24" s="1006"/>
      <c r="D24" s="998"/>
      <c r="E24" s="998"/>
      <c r="F24" s="998"/>
      <c r="G24" s="1029"/>
      <c r="H24" s="1029"/>
      <c r="I24" s="1021"/>
      <c r="J24" s="1041"/>
      <c r="K24" s="998"/>
      <c r="L24" s="1021"/>
      <c r="M24" s="1021"/>
    </row>
    <row r="25" spans="1:18" ht="35.1" customHeight="1">
      <c r="A25" s="991"/>
      <c r="B25" s="998">
        <v>3</v>
      </c>
      <c r="C25" s="1006"/>
      <c r="D25" s="998"/>
      <c r="E25" s="998"/>
      <c r="F25" s="998"/>
      <c r="G25" s="1029"/>
      <c r="H25" s="1029"/>
      <c r="I25" s="1021"/>
      <c r="J25" s="1041"/>
      <c r="K25" s="998"/>
      <c r="L25" s="1021"/>
      <c r="M25" s="1021"/>
    </row>
    <row r="26" spans="1:18" ht="35.1" customHeight="1">
      <c r="A26" s="991"/>
      <c r="B26" s="998">
        <v>3</v>
      </c>
      <c r="C26" s="1006"/>
      <c r="D26" s="998"/>
      <c r="E26" s="998"/>
      <c r="F26" s="998"/>
      <c r="G26" s="1029"/>
      <c r="H26" s="1029"/>
      <c r="I26" s="1021"/>
      <c r="J26" s="1041"/>
      <c r="K26" s="998"/>
      <c r="L26" s="1021"/>
      <c r="M26" s="1021"/>
    </row>
    <row r="27" spans="1:18" ht="35.1" customHeight="1">
      <c r="A27" s="992"/>
      <c r="B27" s="998"/>
      <c r="C27" s="1006"/>
      <c r="D27" s="998"/>
      <c r="E27" s="998"/>
      <c r="F27" s="998"/>
      <c r="G27" s="1029"/>
      <c r="H27" s="1029"/>
      <c r="I27" s="1021"/>
      <c r="J27" s="1041"/>
      <c r="K27" s="998"/>
      <c r="L27" s="1021"/>
      <c r="M27" s="1021"/>
    </row>
    <row r="28" spans="1:18" ht="35.1" customHeight="1">
      <c r="A28" s="990">
        <v>3</v>
      </c>
      <c r="B28" s="998">
        <v>1</v>
      </c>
      <c r="C28" s="1008"/>
      <c r="D28" s="998"/>
      <c r="E28" s="998"/>
      <c r="F28" s="998"/>
      <c r="G28" s="1029"/>
      <c r="H28" s="1029"/>
      <c r="I28" s="1021"/>
      <c r="J28" s="1041"/>
      <c r="K28" s="998"/>
      <c r="L28" s="1021"/>
      <c r="M28" s="1021"/>
    </row>
    <row r="29" spans="1:18" ht="35.1" customHeight="1">
      <c r="A29" s="992"/>
      <c r="B29" s="999"/>
      <c r="C29" s="1005"/>
      <c r="D29" s="999"/>
      <c r="E29" s="999"/>
      <c r="F29" s="999"/>
      <c r="G29" s="1030"/>
      <c r="H29" s="1030"/>
      <c r="I29" s="992"/>
      <c r="J29" s="1042"/>
      <c r="K29" s="999"/>
      <c r="L29" s="992"/>
      <c r="M29" s="992"/>
    </row>
    <row r="30" spans="1:18" ht="35.1" customHeight="1">
      <c r="A30" s="991">
        <v>4</v>
      </c>
      <c r="B30" s="999">
        <v>1</v>
      </c>
      <c r="C30" s="1005"/>
      <c r="D30" s="998"/>
      <c r="E30" s="998"/>
      <c r="F30" s="999"/>
      <c r="G30" s="1028"/>
      <c r="H30" s="1030"/>
      <c r="I30" s="1021"/>
      <c r="J30" s="1041"/>
      <c r="K30" s="999"/>
      <c r="L30" s="992"/>
      <c r="M30" s="992"/>
    </row>
    <row r="31" spans="1:18" ht="35.1" customHeight="1">
      <c r="A31" s="991"/>
      <c r="B31" s="998">
        <v>2</v>
      </c>
      <c r="C31" s="1005"/>
      <c r="D31" s="998"/>
      <c r="E31" s="992"/>
      <c r="F31" s="999"/>
      <c r="G31" s="1029"/>
      <c r="H31" s="1029"/>
      <c r="I31" s="1021"/>
      <c r="J31" s="1041"/>
      <c r="K31" s="998"/>
      <c r="L31" s="1021"/>
      <c r="M31" s="1021"/>
    </row>
    <row r="32" spans="1:18" ht="35.1" customHeight="1">
      <c r="A32" s="991"/>
      <c r="B32" s="998">
        <v>2</v>
      </c>
      <c r="C32" s="1005"/>
      <c r="D32" s="998"/>
      <c r="E32" s="998"/>
      <c r="F32" s="999"/>
      <c r="G32" s="1029"/>
      <c r="H32" s="1029"/>
      <c r="I32" s="1021"/>
      <c r="J32" s="1041"/>
      <c r="K32" s="998"/>
      <c r="L32" s="1021"/>
      <c r="M32" s="1021"/>
    </row>
    <row r="33" spans="1:13" ht="35.1" customHeight="1">
      <c r="A33" s="991"/>
      <c r="B33" s="998">
        <v>3</v>
      </c>
      <c r="C33" s="1005"/>
      <c r="D33" s="998"/>
      <c r="E33" s="998"/>
      <c r="F33" s="999"/>
      <c r="G33" s="1029"/>
      <c r="H33" s="1029"/>
      <c r="I33" s="1021"/>
      <c r="J33" s="1041"/>
      <c r="K33" s="998"/>
      <c r="L33" s="1021"/>
      <c r="M33" s="1021"/>
    </row>
    <row r="34" spans="1:13" ht="35.1" customHeight="1">
      <c r="A34" s="991"/>
      <c r="B34" s="998">
        <v>2</v>
      </c>
      <c r="C34" s="1005"/>
      <c r="D34" s="998"/>
      <c r="E34" s="998"/>
      <c r="F34" s="999"/>
      <c r="G34" s="1029"/>
      <c r="H34" s="1029"/>
      <c r="I34" s="1021"/>
      <c r="J34" s="1041"/>
      <c r="K34" s="998"/>
      <c r="L34" s="1021"/>
      <c r="M34" s="1021"/>
    </row>
    <row r="35" spans="1:13" ht="35.1" customHeight="1">
      <c r="A35" s="991"/>
      <c r="B35" s="998">
        <v>3</v>
      </c>
      <c r="C35" s="1005"/>
      <c r="D35" s="998"/>
      <c r="E35" s="998"/>
      <c r="F35" s="999"/>
      <c r="G35" s="1029"/>
      <c r="H35" s="1029"/>
      <c r="I35" s="1021"/>
      <c r="J35" s="1041"/>
      <c r="K35" s="998"/>
      <c r="L35" s="1021"/>
      <c r="M35" s="1021"/>
    </row>
    <row r="36" spans="1:13" ht="35.1" customHeight="1">
      <c r="A36" s="991"/>
      <c r="B36" s="998">
        <v>3</v>
      </c>
      <c r="C36" s="1005"/>
      <c r="D36" s="998"/>
      <c r="E36" s="998"/>
      <c r="F36" s="999"/>
      <c r="G36" s="1029"/>
      <c r="H36" s="1029"/>
      <c r="I36" s="1021"/>
      <c r="J36" s="1041"/>
      <c r="K36" s="998"/>
      <c r="L36" s="1021"/>
      <c r="M36" s="1021"/>
    </row>
    <row r="37" spans="1:13" ht="35.1" customHeight="1">
      <c r="A37" s="991"/>
      <c r="B37" s="998">
        <v>2</v>
      </c>
      <c r="C37" s="1005"/>
      <c r="D37" s="998"/>
      <c r="E37" s="998"/>
      <c r="F37" s="999"/>
      <c r="G37" s="1029"/>
      <c r="H37" s="1029"/>
      <c r="I37" s="1021"/>
      <c r="J37" s="1041"/>
      <c r="K37" s="998"/>
      <c r="L37" s="1021"/>
      <c r="M37" s="1021"/>
    </row>
    <row r="38" spans="1:13" ht="35.1" customHeight="1">
      <c r="A38" s="991"/>
      <c r="B38" s="998">
        <v>2</v>
      </c>
      <c r="C38" s="1005"/>
      <c r="D38" s="998"/>
      <c r="E38" s="992"/>
      <c r="F38" s="999"/>
      <c r="G38" s="1029"/>
      <c r="H38" s="1029"/>
      <c r="I38" s="1021"/>
      <c r="J38" s="1041"/>
      <c r="K38" s="998"/>
      <c r="L38" s="1021"/>
      <c r="M38" s="1021"/>
    </row>
    <row r="39" spans="1:13" ht="35.1" customHeight="1">
      <c r="A39" s="991"/>
      <c r="B39" s="998">
        <v>3</v>
      </c>
      <c r="C39" s="1005"/>
      <c r="D39" s="998"/>
      <c r="E39" s="992"/>
      <c r="F39" s="999"/>
      <c r="G39" s="1029"/>
      <c r="H39" s="1029"/>
      <c r="I39" s="1021"/>
      <c r="J39" s="1041"/>
      <c r="K39" s="998"/>
      <c r="L39" s="1021"/>
      <c r="M39" s="1021"/>
    </row>
    <row r="40" spans="1:13" ht="35.1" customHeight="1">
      <c r="A40" s="992"/>
      <c r="B40" s="998"/>
      <c r="C40" s="1005"/>
      <c r="D40" s="998"/>
      <c r="E40" s="998"/>
      <c r="F40" s="998"/>
      <c r="G40" s="1029"/>
      <c r="H40" s="1029"/>
      <c r="I40" s="1021"/>
      <c r="J40" s="1041"/>
      <c r="K40" s="998"/>
      <c r="L40" s="1021"/>
      <c r="M40" s="1021"/>
    </row>
    <row r="41" spans="1:13" ht="35.1" customHeight="1">
      <c r="A41" s="991">
        <v>5</v>
      </c>
      <c r="B41" s="998">
        <v>1</v>
      </c>
      <c r="C41" s="1005"/>
      <c r="D41" s="998"/>
      <c r="E41" s="998"/>
      <c r="F41" s="998"/>
      <c r="G41" s="1030"/>
      <c r="H41" s="1029"/>
      <c r="I41" s="1021"/>
      <c r="J41" s="1041"/>
      <c r="K41" s="998"/>
      <c r="L41" s="1021"/>
      <c r="M41" s="1021"/>
    </row>
    <row r="42" spans="1:13" ht="35.1" customHeight="1">
      <c r="A42" s="991"/>
      <c r="B42" s="998">
        <v>2</v>
      </c>
      <c r="C42" s="1005"/>
      <c r="D42" s="998"/>
      <c r="E42" s="998"/>
      <c r="F42" s="998"/>
      <c r="G42" s="1030"/>
      <c r="H42" s="1029"/>
      <c r="I42" s="1021"/>
      <c r="J42" s="1041"/>
      <c r="K42" s="998"/>
      <c r="L42" s="1021"/>
      <c r="M42" s="1021"/>
    </row>
    <row r="43" spans="1:13" ht="35.1" customHeight="1">
      <c r="A43" s="992"/>
      <c r="B43" s="999"/>
      <c r="C43" s="1007"/>
      <c r="D43" s="999"/>
      <c r="E43" s="999"/>
      <c r="F43" s="999"/>
      <c r="G43" s="1030"/>
      <c r="H43" s="1030"/>
      <c r="I43" s="992"/>
      <c r="J43" s="1042"/>
      <c r="K43" s="999"/>
      <c r="L43" s="992"/>
      <c r="M43" s="992"/>
    </row>
    <row r="44" spans="1:13" ht="35.1" customHeight="1">
      <c r="A44" s="991">
        <v>6</v>
      </c>
      <c r="B44" s="999">
        <v>1</v>
      </c>
      <c r="C44" s="1005"/>
      <c r="D44" s="998"/>
      <c r="E44" s="999"/>
      <c r="F44" s="999"/>
      <c r="G44" s="1030"/>
      <c r="H44" s="1030"/>
      <c r="I44" s="1021"/>
      <c r="J44" s="1041"/>
      <c r="K44" s="999"/>
      <c r="L44" s="992"/>
      <c r="M44" s="992"/>
    </row>
    <row r="45" spans="1:13" ht="35.1" customHeight="1">
      <c r="A45" s="991"/>
      <c r="B45" s="998">
        <v>2</v>
      </c>
      <c r="C45" s="1005"/>
      <c r="D45" s="998"/>
      <c r="E45" s="999"/>
      <c r="F45" s="998"/>
      <c r="G45" s="1030"/>
      <c r="H45" s="1029"/>
      <c r="I45" s="1021"/>
      <c r="J45" s="1041"/>
      <c r="K45" s="998"/>
      <c r="L45" s="1021"/>
      <c r="M45" s="1021"/>
    </row>
    <row r="46" spans="1:13" ht="35.1" customHeight="1">
      <c r="A46" s="991"/>
      <c r="B46" s="998">
        <v>3</v>
      </c>
      <c r="C46" s="1005"/>
      <c r="D46" s="998"/>
      <c r="E46" s="999"/>
      <c r="F46" s="998"/>
      <c r="G46" s="1030"/>
      <c r="H46" s="1029"/>
      <c r="I46" s="1021"/>
      <c r="J46" s="1041"/>
      <c r="K46" s="998"/>
      <c r="L46" s="1021"/>
      <c r="M46" s="1021"/>
    </row>
    <row r="47" spans="1:13" ht="35.1" customHeight="1">
      <c r="A47" s="992"/>
      <c r="B47" s="999"/>
      <c r="C47" s="1007"/>
      <c r="D47" s="999"/>
      <c r="E47" s="999"/>
      <c r="F47" s="999"/>
      <c r="G47" s="1030"/>
      <c r="H47" s="1030"/>
      <c r="I47" s="992"/>
      <c r="J47" s="1042"/>
      <c r="K47" s="999"/>
      <c r="L47" s="992"/>
      <c r="M47" s="992"/>
    </row>
    <row r="48" spans="1:13" ht="35.1" customHeight="1">
      <c r="A48" s="991">
        <v>7</v>
      </c>
      <c r="B48" s="999">
        <v>1</v>
      </c>
      <c r="C48" s="1005"/>
      <c r="D48" s="998"/>
      <c r="E48" s="999"/>
      <c r="F48" s="999"/>
      <c r="G48" s="1030"/>
      <c r="H48" s="1030"/>
      <c r="I48" s="1021"/>
      <c r="J48" s="1041"/>
      <c r="K48" s="999"/>
      <c r="L48" s="992"/>
      <c r="M48" s="992"/>
    </row>
    <row r="49" spans="1:14" ht="35.1" customHeight="1">
      <c r="A49" s="991"/>
      <c r="B49" s="998">
        <v>2</v>
      </c>
      <c r="C49" s="1005"/>
      <c r="D49" s="998"/>
      <c r="E49" s="999"/>
      <c r="F49" s="998"/>
      <c r="G49" s="1030"/>
      <c r="H49" s="1030"/>
      <c r="I49" s="1021"/>
      <c r="J49" s="1041"/>
      <c r="K49" s="998"/>
      <c r="L49" s="1021"/>
      <c r="M49" s="1021"/>
    </row>
    <row r="50" spans="1:14" ht="35.1" customHeight="1">
      <c r="A50" s="991"/>
      <c r="B50" s="998">
        <v>3</v>
      </c>
      <c r="C50" s="1005"/>
      <c r="D50" s="998"/>
      <c r="E50" s="999"/>
      <c r="F50" s="998"/>
      <c r="G50" s="1030"/>
      <c r="H50" s="1030"/>
      <c r="I50" s="1021"/>
      <c r="J50" s="1041"/>
      <c r="K50" s="998"/>
      <c r="L50" s="1021"/>
      <c r="M50" s="1021"/>
    </row>
    <row r="51" spans="1:14" ht="35.1" customHeight="1">
      <c r="A51" s="992"/>
      <c r="B51" s="999"/>
      <c r="C51" s="1007"/>
      <c r="D51" s="999"/>
      <c r="E51" s="999"/>
      <c r="F51" s="999"/>
      <c r="G51" s="1030"/>
      <c r="H51" s="1030"/>
      <c r="I51" s="992"/>
      <c r="J51" s="1042"/>
      <c r="K51" s="999"/>
      <c r="L51" s="992"/>
      <c r="M51" s="992"/>
    </row>
    <row r="52" spans="1:14" ht="31.5" hidden="1" customHeight="1">
      <c r="A52" s="993"/>
      <c r="B52" s="1000"/>
      <c r="C52" s="1009"/>
      <c r="D52" s="999"/>
      <c r="E52" s="999"/>
      <c r="F52" s="999"/>
      <c r="G52" s="1031"/>
      <c r="H52" s="1031"/>
      <c r="I52" s="1037"/>
      <c r="J52" s="999"/>
      <c r="K52" s="999"/>
      <c r="L52" s="992"/>
      <c r="M52" s="1042"/>
      <c r="N52" s="1021"/>
    </row>
    <row r="53" spans="1:14" ht="31.5" hidden="1" customHeight="1">
      <c r="A53" s="994"/>
      <c r="B53" s="994"/>
      <c r="C53" s="1010"/>
      <c r="D53" s="998"/>
      <c r="E53" s="998"/>
      <c r="F53" s="998"/>
      <c r="G53" s="1032"/>
      <c r="H53" s="1032"/>
      <c r="I53" s="1038"/>
      <c r="J53" s="998"/>
      <c r="K53" s="998"/>
      <c r="L53" s="1021"/>
      <c r="M53" s="1041"/>
      <c r="N53" s="1021"/>
    </row>
    <row r="54" spans="1:14" ht="31.5" hidden="1" customHeight="1">
      <c r="A54" s="994"/>
      <c r="B54" s="994"/>
      <c r="C54" s="1010"/>
      <c r="D54" s="998"/>
      <c r="E54" s="998"/>
      <c r="F54" s="998"/>
      <c r="G54" s="1032"/>
      <c r="H54" s="1032"/>
      <c r="I54" s="1038"/>
      <c r="J54" s="998"/>
      <c r="K54" s="998"/>
      <c r="L54" s="1021"/>
      <c r="M54" s="1041"/>
      <c r="N54" s="1021"/>
    </row>
    <row r="55" spans="1:14" ht="32.1" hidden="1" customHeight="1">
      <c r="A55" s="994"/>
      <c r="B55" s="994"/>
      <c r="C55" s="1010"/>
      <c r="D55" s="998"/>
      <c r="E55" s="998"/>
      <c r="F55" s="998"/>
      <c r="G55" s="1032"/>
      <c r="H55" s="1032"/>
      <c r="I55" s="1038"/>
      <c r="J55" s="998"/>
      <c r="K55" s="998"/>
      <c r="L55" s="1021"/>
      <c r="M55" s="1041"/>
      <c r="N55" s="1021"/>
    </row>
    <row r="56" spans="1:14" ht="32.1" hidden="1" customHeight="1">
      <c r="A56" s="994"/>
      <c r="B56" s="994"/>
      <c r="C56" s="1010"/>
      <c r="D56" s="998"/>
      <c r="E56" s="998"/>
      <c r="F56" s="998"/>
      <c r="G56" s="1032"/>
      <c r="H56" s="1032"/>
      <c r="I56" s="1038"/>
      <c r="J56" s="998"/>
      <c r="K56" s="998"/>
      <c r="L56" s="1021"/>
      <c r="M56" s="1041"/>
      <c r="N56" s="1021"/>
    </row>
    <row r="57" spans="1:14" ht="32.1" hidden="1" customHeight="1">
      <c r="A57" s="994"/>
      <c r="B57" s="994"/>
      <c r="C57" s="1010"/>
      <c r="D57" s="998"/>
      <c r="E57" s="998"/>
      <c r="F57" s="998"/>
      <c r="G57" s="1032"/>
      <c r="H57" s="1032"/>
      <c r="I57" s="1038"/>
      <c r="J57" s="998"/>
      <c r="K57" s="998"/>
      <c r="L57" s="1021"/>
      <c r="M57" s="1041"/>
      <c r="N57" s="1021"/>
    </row>
    <row r="58" spans="1:14" ht="32.1" hidden="1" customHeight="1">
      <c r="A58" s="994"/>
      <c r="B58" s="994"/>
      <c r="C58" s="1010"/>
      <c r="D58" s="998"/>
      <c r="E58" s="998"/>
      <c r="F58" s="998"/>
      <c r="G58" s="1032"/>
      <c r="H58" s="1032"/>
      <c r="I58" s="1038"/>
      <c r="J58" s="998"/>
      <c r="K58" s="998"/>
      <c r="L58" s="1021"/>
      <c r="M58" s="1041"/>
      <c r="N58" s="1021"/>
    </row>
    <row r="59" spans="1:14" ht="32.1" hidden="1" customHeight="1">
      <c r="A59" s="994"/>
      <c r="B59" s="994"/>
      <c r="C59" s="1010"/>
      <c r="D59" s="998"/>
      <c r="E59" s="998"/>
      <c r="F59" s="998"/>
      <c r="G59" s="1032"/>
      <c r="H59" s="1032"/>
      <c r="I59" s="1038"/>
      <c r="J59" s="998"/>
      <c r="K59" s="998"/>
      <c r="L59" s="1021"/>
      <c r="M59" s="1041"/>
      <c r="N59" s="1021"/>
    </row>
    <row r="60" spans="1:14" hidden="1"/>
    <row r="61" spans="1:14" hidden="1"/>
    <row r="62" spans="1:14" hidden="1"/>
    <row r="63" spans="1:14" hidden="1"/>
    <row r="64" spans="1:14" hidden="1"/>
    <row r="65" hidden="1"/>
    <row r="66" hidden="1"/>
    <row r="67" hidden="1"/>
    <row r="68" hidden="1"/>
    <row r="69" hidden="1"/>
    <row r="70" hidden="1"/>
  </sheetData>
  <mergeCells count="38">
    <mergeCell ref="A1:C1"/>
    <mergeCell ref="A2:M2"/>
    <mergeCell ref="A3:C3"/>
    <mergeCell ref="D3:H3"/>
    <mergeCell ref="K3:M3"/>
    <mergeCell ref="A4:C4"/>
    <mergeCell ref="D4:H4"/>
    <mergeCell ref="K4:M4"/>
    <mergeCell ref="A6:C6"/>
    <mergeCell ref="D6:G6"/>
    <mergeCell ref="A7:C7"/>
    <mergeCell ref="D7:G7"/>
    <mergeCell ref="J7:K7"/>
    <mergeCell ref="L7:M7"/>
    <mergeCell ref="A8:C8"/>
    <mergeCell ref="D8:G8"/>
    <mergeCell ref="J8:K8"/>
    <mergeCell ref="L8:M8"/>
    <mergeCell ref="A9:C9"/>
    <mergeCell ref="D9:G9"/>
    <mergeCell ref="J9:K9"/>
    <mergeCell ref="L9:M9"/>
    <mergeCell ref="A10:C10"/>
    <mergeCell ref="D10:G10"/>
    <mergeCell ref="J10:K10"/>
    <mergeCell ref="L10:M10"/>
    <mergeCell ref="B11:C11"/>
    <mergeCell ref="D11:G11"/>
    <mergeCell ref="J11:K11"/>
    <mergeCell ref="L11:M11"/>
    <mergeCell ref="A12:C12"/>
    <mergeCell ref="D12:G12"/>
    <mergeCell ref="B13:C13"/>
    <mergeCell ref="D13:G13"/>
    <mergeCell ref="I13:M13"/>
    <mergeCell ref="G14:M14"/>
    <mergeCell ref="N15:R15"/>
    <mergeCell ref="J3:J4"/>
  </mergeCells>
  <phoneticPr fontId="12"/>
  <pageMargins left="0.23622047244094488" right="0.23622047244094488" top="0.74803149606299213" bottom="0.74803149606299213" header="0.31496062992125984" footer="0.31496062992125984"/>
  <pageSetup paperSize="9" scale="47" fitToWidth="1" fitToHeight="1" orientation="portrait" usePrinterDefaults="1"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sheetPr>
    <tabColor rgb="FFD9D9D9"/>
    <pageSetUpPr fitToPage="1"/>
  </sheetPr>
  <dimension ref="A1:R59"/>
  <sheetViews>
    <sheetView showGridLines="0" view="pageBreakPreview" zoomScale="60" zoomScaleNormal="80" workbookViewId="0">
      <selection sqref="A1:C1"/>
    </sheetView>
  </sheetViews>
  <sheetFormatPr defaultColWidth="3.6640625" defaultRowHeight="13.5"/>
  <cols>
    <col min="1" max="1" width="6.6640625" style="976" customWidth="1" collapsed="1"/>
    <col min="2" max="2" width="6.6640625" style="976" customWidth="1"/>
    <col min="3" max="3" width="24.6640625" style="977" customWidth="1" collapsed="1"/>
    <col min="4" max="4" width="13.6640625" style="977" customWidth="1" collapsed="1"/>
    <col min="5" max="5" width="16.6640625" style="977" customWidth="1"/>
    <col min="6" max="6" width="18.6640625" style="977" customWidth="1"/>
    <col min="7" max="8" width="24.6640625" style="977" customWidth="1"/>
    <col min="9" max="9" width="13.6640625" style="978" customWidth="1" collapsed="1"/>
    <col min="10" max="10" width="13.6640625" style="976" customWidth="1" collapsed="1"/>
    <col min="11" max="11" width="10.6640625" style="976" customWidth="1" collapsed="1"/>
    <col min="12" max="13" width="13.6640625" style="976" customWidth="1" collapsed="1"/>
    <col min="14" max="14" width="10.77734375" style="976" customWidth="1" collapsed="1"/>
    <col min="15" max="15" width="3.6640625" style="976" customWidth="0" collapsed="1"/>
    <col min="16" max="53" width="3.6640625" style="976"/>
    <col min="54" max="54" width="3.6640625" style="976" customWidth="0" collapsed="1"/>
    <col min="55" max="58" width="3.6640625" style="976"/>
    <col min="59" max="59" width="3.6640625" style="976" customWidth="0" collapsed="1"/>
    <col min="60" max="62" width="3.6640625" style="976"/>
    <col min="63" max="64" width="3.6640625" style="976" customWidth="0" collapsed="1"/>
    <col min="65" max="69" width="3.6640625" style="976"/>
    <col min="70" max="70" width="3.6640625" style="976" customWidth="0" collapsed="1"/>
    <col min="71" max="71" width="3.6640625" style="976"/>
    <col min="72" max="16384" width="3.6640625" style="976" customWidth="0" collapsed="1"/>
  </cols>
  <sheetData>
    <row r="1" spans="1:18" ht="24" customHeight="1">
      <c r="A1" s="979"/>
      <c r="B1" s="979"/>
      <c r="C1" s="979"/>
    </row>
    <row r="2" spans="1:18" ht="35.1" customHeight="1">
      <c r="A2" s="980" t="s">
        <v>1141</v>
      </c>
      <c r="B2" s="980"/>
      <c r="C2" s="980"/>
      <c r="D2" s="980"/>
      <c r="E2" s="980"/>
      <c r="F2" s="980"/>
      <c r="G2" s="980"/>
      <c r="H2" s="980"/>
      <c r="I2" s="980"/>
      <c r="J2" s="980"/>
      <c r="K2" s="980"/>
      <c r="L2" s="980"/>
      <c r="M2" s="980"/>
    </row>
    <row r="3" spans="1:18" ht="24" customHeight="1">
      <c r="A3" s="981" t="s">
        <v>1303</v>
      </c>
      <c r="B3" s="981"/>
      <c r="C3" s="981"/>
      <c r="D3" s="1014" t="s">
        <v>961</v>
      </c>
      <c r="E3" s="1019"/>
      <c r="F3" s="1019"/>
      <c r="G3" s="1019"/>
      <c r="H3" s="1024"/>
      <c r="I3" s="1034"/>
      <c r="J3" s="1039" t="s">
        <v>959</v>
      </c>
      <c r="K3" s="1056" t="s">
        <v>75</v>
      </c>
      <c r="L3" s="1058"/>
      <c r="M3" s="1060"/>
      <c r="N3" s="988"/>
    </row>
    <row r="4" spans="1:18" ht="24" customHeight="1">
      <c r="A4" s="981" t="s">
        <v>1306</v>
      </c>
      <c r="B4" s="981"/>
      <c r="C4" s="981"/>
      <c r="D4" s="1014" t="s">
        <v>1340</v>
      </c>
      <c r="E4" s="1019"/>
      <c r="F4" s="1019"/>
      <c r="G4" s="1019"/>
      <c r="H4" s="1024"/>
      <c r="I4" s="1012"/>
      <c r="J4" s="1040"/>
      <c r="K4" s="1057" t="s">
        <v>542</v>
      </c>
      <c r="L4" s="1059"/>
      <c r="M4" s="1061"/>
      <c r="N4" s="988"/>
    </row>
    <row r="5" spans="1:18" ht="24" customHeight="1">
      <c r="A5" s="982"/>
      <c r="B5" s="982"/>
      <c r="C5" s="1001"/>
      <c r="D5" s="1012"/>
      <c r="E5" s="1012"/>
      <c r="F5" s="1012"/>
      <c r="G5" s="1012"/>
      <c r="H5" s="1012"/>
      <c r="I5" s="1016"/>
      <c r="J5" s="982"/>
      <c r="K5" s="982"/>
      <c r="L5" s="988"/>
      <c r="M5" s="988"/>
      <c r="N5" s="988"/>
    </row>
    <row r="6" spans="1:18" ht="35.1" customHeight="1">
      <c r="A6" s="983" t="s">
        <v>785</v>
      </c>
      <c r="B6" s="995"/>
      <c r="C6" s="1002"/>
      <c r="D6" s="1053" t="s">
        <v>1341</v>
      </c>
      <c r="E6" s="1054"/>
      <c r="F6" s="1054"/>
      <c r="G6" s="1055"/>
      <c r="H6" s="1033"/>
      <c r="I6" s="977"/>
      <c r="J6" s="978"/>
    </row>
    <row r="7" spans="1:18" ht="24" customHeight="1">
      <c r="A7" s="983" t="s">
        <v>1080</v>
      </c>
      <c r="B7" s="995"/>
      <c r="C7" s="1002"/>
      <c r="D7" s="1014" t="s">
        <v>1342</v>
      </c>
      <c r="E7" s="1019"/>
      <c r="F7" s="1019"/>
      <c r="G7" s="1024"/>
      <c r="H7" s="1034"/>
      <c r="I7" s="977"/>
      <c r="J7" s="983" t="s">
        <v>805</v>
      </c>
      <c r="K7" s="1002"/>
      <c r="L7" s="1014" t="s">
        <v>1425</v>
      </c>
      <c r="M7" s="1024"/>
    </row>
    <row r="8" spans="1:18" ht="24" customHeight="1">
      <c r="A8" s="983" t="s">
        <v>292</v>
      </c>
      <c r="B8" s="995"/>
      <c r="C8" s="1002"/>
      <c r="D8" s="1014" t="s">
        <v>25</v>
      </c>
      <c r="E8" s="1019"/>
      <c r="F8" s="1019"/>
      <c r="G8" s="1024"/>
      <c r="H8" s="1034"/>
      <c r="I8" s="977"/>
      <c r="J8" s="983" t="s">
        <v>231</v>
      </c>
      <c r="K8" s="1002"/>
      <c r="L8" s="1014" t="s">
        <v>1427</v>
      </c>
      <c r="M8" s="1024"/>
    </row>
    <row r="9" spans="1:18" ht="24" customHeight="1">
      <c r="A9" s="984" t="s">
        <v>1307</v>
      </c>
      <c r="B9" s="996"/>
      <c r="C9" s="1002"/>
      <c r="D9" s="1014" t="s">
        <v>325</v>
      </c>
      <c r="E9" s="1019"/>
      <c r="F9" s="1019"/>
      <c r="G9" s="1024"/>
      <c r="H9" s="1034"/>
      <c r="I9" s="977"/>
      <c r="J9" s="983" t="s">
        <v>1315</v>
      </c>
      <c r="K9" s="1002"/>
      <c r="L9" s="1014" t="s">
        <v>804</v>
      </c>
      <c r="M9" s="1024"/>
    </row>
    <row r="10" spans="1:18" ht="24" customHeight="1">
      <c r="A10" s="985" t="s">
        <v>125</v>
      </c>
      <c r="B10" s="997"/>
      <c r="C10" s="1003"/>
      <c r="D10" s="1015"/>
      <c r="E10" s="1020"/>
      <c r="F10" s="1020"/>
      <c r="G10" s="1026"/>
      <c r="H10" s="1016"/>
      <c r="I10" s="1012"/>
      <c r="J10" s="983" t="s">
        <v>1315</v>
      </c>
      <c r="K10" s="1002"/>
      <c r="L10" s="1047"/>
      <c r="M10" s="1050"/>
    </row>
    <row r="11" spans="1:18" ht="24" customHeight="1">
      <c r="A11" s="986"/>
      <c r="B11" s="983" t="s">
        <v>142</v>
      </c>
      <c r="C11" s="1002"/>
      <c r="D11" s="1015"/>
      <c r="E11" s="1020"/>
      <c r="F11" s="1020"/>
      <c r="G11" s="1026"/>
      <c r="H11" s="1016"/>
      <c r="I11" s="977"/>
      <c r="J11" s="983" t="s">
        <v>1317</v>
      </c>
      <c r="K11" s="1002"/>
      <c r="L11" s="1047" t="s">
        <v>651</v>
      </c>
      <c r="M11" s="1050"/>
      <c r="N11" s="988"/>
    </row>
    <row r="12" spans="1:18" ht="24" customHeight="1">
      <c r="A12" s="985" t="s">
        <v>125</v>
      </c>
      <c r="B12" s="997"/>
      <c r="C12" s="1003"/>
      <c r="D12" s="1015"/>
      <c r="E12" s="1020"/>
      <c r="F12" s="1020"/>
      <c r="G12" s="1026"/>
      <c r="H12" s="1016"/>
      <c r="I12" s="1027"/>
      <c r="J12" s="1027"/>
      <c r="K12" s="1027"/>
      <c r="L12" s="1027"/>
      <c r="M12" s="1027"/>
      <c r="N12" s="1027"/>
    </row>
    <row r="13" spans="1:18" ht="24" customHeight="1">
      <c r="A13" s="987"/>
      <c r="B13" s="983" t="s">
        <v>142</v>
      </c>
      <c r="C13" s="1002"/>
      <c r="D13" s="1015"/>
      <c r="E13" s="1020"/>
      <c r="F13" s="1020"/>
      <c r="G13" s="1026"/>
      <c r="H13" s="1016"/>
      <c r="I13" s="1036" t="s">
        <v>1314</v>
      </c>
      <c r="J13" s="1036"/>
      <c r="K13" s="1036"/>
      <c r="L13" s="1036"/>
      <c r="M13" s="1036"/>
      <c r="N13" s="1027"/>
    </row>
    <row r="14" spans="1:18" ht="45" customHeight="1">
      <c r="A14" s="988"/>
      <c r="B14" s="982"/>
      <c r="C14" s="982"/>
      <c r="D14" s="1016"/>
      <c r="E14" s="1016"/>
      <c r="F14" s="1016"/>
      <c r="G14" s="1027"/>
      <c r="H14" s="1027"/>
      <c r="I14" s="1027"/>
      <c r="J14" s="1027"/>
      <c r="K14" s="1027"/>
      <c r="L14" s="1027"/>
      <c r="M14" s="1027"/>
    </row>
    <row r="15" spans="1:18" ht="45" customHeight="1">
      <c r="A15" s="989" t="s">
        <v>1310</v>
      </c>
      <c r="B15" s="989" t="s">
        <v>1070</v>
      </c>
      <c r="C15" s="1004" t="s">
        <v>1311</v>
      </c>
      <c r="D15" s="989" t="s">
        <v>1312</v>
      </c>
      <c r="E15" s="989" t="s">
        <v>1111</v>
      </c>
      <c r="F15" s="1021" t="s">
        <v>339</v>
      </c>
      <c r="G15" s="1004" t="s">
        <v>1313</v>
      </c>
      <c r="H15" s="1004" t="s">
        <v>721</v>
      </c>
      <c r="I15" s="1021" t="s">
        <v>857</v>
      </c>
      <c r="J15" s="1041" t="s">
        <v>1135</v>
      </c>
      <c r="K15" s="1021" t="s">
        <v>1318</v>
      </c>
      <c r="L15" s="1021" t="s">
        <v>566</v>
      </c>
      <c r="M15" s="1021" t="s">
        <v>450</v>
      </c>
      <c r="N15" s="1051"/>
      <c r="O15" s="1051"/>
      <c r="P15" s="1051"/>
      <c r="Q15" s="1051"/>
      <c r="R15" s="1051"/>
    </row>
    <row r="16" spans="1:18" ht="35.1" customHeight="1">
      <c r="A16" s="990">
        <v>1</v>
      </c>
      <c r="B16" s="992">
        <v>1</v>
      </c>
      <c r="C16" s="1005" t="s">
        <v>1319</v>
      </c>
      <c r="D16" s="992" t="s">
        <v>294</v>
      </c>
      <c r="E16" s="998" t="s">
        <v>1365</v>
      </c>
      <c r="F16" s="1022" t="s">
        <v>850</v>
      </c>
      <c r="G16" s="1028" t="s">
        <v>1173</v>
      </c>
      <c r="H16" s="1035"/>
      <c r="I16" s="992" t="s">
        <v>1398</v>
      </c>
      <c r="J16" s="1042" t="s">
        <v>908</v>
      </c>
      <c r="K16" s="1022" t="s">
        <v>1236</v>
      </c>
      <c r="L16" s="992"/>
      <c r="M16" s="992"/>
      <c r="N16" s="1051"/>
      <c r="O16" s="1051"/>
      <c r="P16" s="1051"/>
      <c r="Q16" s="1051"/>
      <c r="R16" s="1051"/>
    </row>
    <row r="17" spans="1:18" ht="35.1" customHeight="1">
      <c r="A17" s="991"/>
      <c r="B17" s="998">
        <v>2</v>
      </c>
      <c r="C17" s="1006" t="s">
        <v>995</v>
      </c>
      <c r="D17" s="998" t="s">
        <v>132</v>
      </c>
      <c r="E17" s="992" t="s">
        <v>1366</v>
      </c>
      <c r="F17" s="998" t="s">
        <v>853</v>
      </c>
      <c r="G17" s="1029" t="s">
        <v>372</v>
      </c>
      <c r="H17" s="1029"/>
      <c r="I17" s="998" t="s">
        <v>558</v>
      </c>
      <c r="J17" s="1041" t="s">
        <v>976</v>
      </c>
      <c r="K17" s="998" t="s">
        <v>1236</v>
      </c>
      <c r="L17" s="1021"/>
      <c r="M17" s="1021"/>
      <c r="N17" s="1052"/>
      <c r="O17" s="1052"/>
      <c r="P17" s="1052"/>
      <c r="Q17" s="1052"/>
      <c r="R17" s="1052"/>
    </row>
    <row r="18" spans="1:18" ht="35.1" customHeight="1">
      <c r="A18" s="991"/>
      <c r="B18" s="998">
        <v>2</v>
      </c>
      <c r="C18" s="1006" t="s">
        <v>1322</v>
      </c>
      <c r="D18" s="998" t="s">
        <v>148</v>
      </c>
      <c r="E18" s="998" t="s">
        <v>1365</v>
      </c>
      <c r="F18" s="998" t="s">
        <v>853</v>
      </c>
      <c r="G18" s="1029" t="s">
        <v>1377</v>
      </c>
      <c r="H18" s="1029"/>
      <c r="I18" s="998" t="s">
        <v>522</v>
      </c>
      <c r="J18" s="1041" t="s">
        <v>1072</v>
      </c>
      <c r="K18" s="998" t="s">
        <v>1236</v>
      </c>
      <c r="L18" s="1021"/>
      <c r="M18" s="1021"/>
      <c r="N18" s="1051"/>
      <c r="O18" s="1051"/>
      <c r="P18" s="1051"/>
      <c r="Q18" s="1051"/>
      <c r="R18" s="1051"/>
    </row>
    <row r="19" spans="1:18" ht="35.1" customHeight="1">
      <c r="A19" s="991"/>
      <c r="B19" s="998">
        <v>3</v>
      </c>
      <c r="C19" s="1006" t="s">
        <v>952</v>
      </c>
      <c r="D19" s="998" t="s">
        <v>1344</v>
      </c>
      <c r="E19" s="992" t="s">
        <v>368</v>
      </c>
      <c r="F19" s="998" t="s">
        <v>171</v>
      </c>
      <c r="G19" s="1029" t="s">
        <v>1378</v>
      </c>
      <c r="H19" s="1029"/>
      <c r="I19" s="998" t="s">
        <v>915</v>
      </c>
      <c r="J19" s="1041" t="s">
        <v>1409</v>
      </c>
      <c r="K19" s="998" t="s">
        <v>1236</v>
      </c>
      <c r="L19" s="1021"/>
      <c r="M19" s="1021"/>
    </row>
    <row r="20" spans="1:18" ht="35.1" customHeight="1">
      <c r="A20" s="991"/>
      <c r="B20" s="999"/>
      <c r="C20" s="1007"/>
      <c r="D20" s="999"/>
      <c r="E20" s="999"/>
      <c r="F20" s="999"/>
      <c r="G20" s="1030"/>
      <c r="H20" s="1030"/>
      <c r="I20" s="999"/>
      <c r="J20" s="1042"/>
      <c r="K20" s="999"/>
      <c r="L20" s="992"/>
      <c r="M20" s="992"/>
    </row>
    <row r="21" spans="1:18" ht="35.1" customHeight="1">
      <c r="A21" s="990">
        <v>2</v>
      </c>
      <c r="B21" s="999">
        <v>1</v>
      </c>
      <c r="C21" s="1005" t="s">
        <v>1323</v>
      </c>
      <c r="D21" s="999" t="s">
        <v>1091</v>
      </c>
      <c r="E21" s="998" t="s">
        <v>1365</v>
      </c>
      <c r="F21" s="999" t="s">
        <v>402</v>
      </c>
      <c r="G21" s="1028" t="s">
        <v>619</v>
      </c>
      <c r="H21" s="1030"/>
      <c r="I21" s="992" t="s">
        <v>1399</v>
      </c>
      <c r="J21" s="1042" t="s">
        <v>1410</v>
      </c>
      <c r="K21" s="999" t="s">
        <v>1236</v>
      </c>
      <c r="L21" s="992"/>
      <c r="M21" s="992"/>
    </row>
    <row r="22" spans="1:18" ht="35.1" customHeight="1">
      <c r="A22" s="991"/>
      <c r="B22" s="998">
        <v>2</v>
      </c>
      <c r="C22" s="1006" t="s">
        <v>895</v>
      </c>
      <c r="D22" s="998" t="s">
        <v>1345</v>
      </c>
      <c r="E22" s="998" t="s">
        <v>1367</v>
      </c>
      <c r="F22" s="998" t="s">
        <v>402</v>
      </c>
      <c r="G22" s="1029" t="s">
        <v>433</v>
      </c>
      <c r="H22" s="1029" t="s">
        <v>1118</v>
      </c>
      <c r="I22" s="1021" t="s">
        <v>1400</v>
      </c>
      <c r="J22" s="1041" t="s">
        <v>1412</v>
      </c>
      <c r="K22" s="998" t="s">
        <v>1236</v>
      </c>
      <c r="L22" s="1021"/>
      <c r="M22" s="1021"/>
    </row>
    <row r="23" spans="1:18" ht="35.1" customHeight="1">
      <c r="A23" s="991"/>
      <c r="B23" s="998">
        <v>3</v>
      </c>
      <c r="C23" s="1007" t="s">
        <v>126</v>
      </c>
      <c r="D23" s="998" t="s">
        <v>1347</v>
      </c>
      <c r="E23" s="998" t="s">
        <v>1367</v>
      </c>
      <c r="F23" s="998" t="s">
        <v>402</v>
      </c>
      <c r="G23" s="1029" t="s">
        <v>178</v>
      </c>
      <c r="H23" s="1029"/>
      <c r="I23" s="1021" t="s">
        <v>1402</v>
      </c>
      <c r="J23" s="1041" t="s">
        <v>589</v>
      </c>
      <c r="K23" s="998" t="s">
        <v>1236</v>
      </c>
      <c r="L23" s="1021"/>
      <c r="M23" s="1021"/>
    </row>
    <row r="24" spans="1:18" ht="35.1" customHeight="1">
      <c r="A24" s="991"/>
      <c r="B24" s="998">
        <v>2</v>
      </c>
      <c r="C24" s="1006" t="s">
        <v>1165</v>
      </c>
      <c r="D24" s="998" t="s">
        <v>1087</v>
      </c>
      <c r="E24" s="998" t="s">
        <v>1370</v>
      </c>
      <c r="F24" s="998" t="s">
        <v>402</v>
      </c>
      <c r="G24" s="1029" t="s">
        <v>516</v>
      </c>
      <c r="H24" s="1029"/>
      <c r="I24" s="1021" t="s">
        <v>483</v>
      </c>
      <c r="J24" s="1041" t="s">
        <v>328</v>
      </c>
      <c r="K24" s="998" t="s">
        <v>1236</v>
      </c>
      <c r="L24" s="1021"/>
      <c r="M24" s="1021"/>
    </row>
    <row r="25" spans="1:18" ht="35.1" customHeight="1">
      <c r="A25" s="991"/>
      <c r="B25" s="998">
        <v>3</v>
      </c>
      <c r="C25" s="1006" t="s">
        <v>1325</v>
      </c>
      <c r="D25" s="998" t="s">
        <v>216</v>
      </c>
      <c r="E25" s="998" t="s">
        <v>1370</v>
      </c>
      <c r="F25" s="998" t="s">
        <v>1372</v>
      </c>
      <c r="G25" s="1029" t="s">
        <v>299</v>
      </c>
      <c r="H25" s="1029"/>
      <c r="I25" s="1021" t="s">
        <v>678</v>
      </c>
      <c r="J25" s="1041" t="s">
        <v>1343</v>
      </c>
      <c r="K25" s="998" t="s">
        <v>1236</v>
      </c>
      <c r="L25" s="1021"/>
      <c r="M25" s="1021"/>
    </row>
    <row r="26" spans="1:18" ht="35.1" customHeight="1">
      <c r="A26" s="991"/>
      <c r="B26" s="998">
        <v>3</v>
      </c>
      <c r="C26" s="1006" t="s">
        <v>512</v>
      </c>
      <c r="D26" s="998" t="s">
        <v>733</v>
      </c>
      <c r="E26" s="998" t="s">
        <v>1370</v>
      </c>
      <c r="F26" s="998" t="s">
        <v>1372</v>
      </c>
      <c r="G26" s="1029" t="s">
        <v>264</v>
      </c>
      <c r="H26" s="1029"/>
      <c r="I26" s="1021" t="s">
        <v>1219</v>
      </c>
      <c r="J26" s="1041" t="s">
        <v>1066</v>
      </c>
      <c r="K26" s="998" t="s">
        <v>1236</v>
      </c>
      <c r="L26" s="1021"/>
      <c r="M26" s="1021"/>
    </row>
    <row r="27" spans="1:18" ht="35.1" customHeight="1">
      <c r="A27" s="992"/>
      <c r="B27" s="998"/>
      <c r="C27" s="1006"/>
      <c r="D27" s="998"/>
      <c r="E27" s="998"/>
      <c r="F27" s="998"/>
      <c r="G27" s="1029"/>
      <c r="H27" s="1029"/>
      <c r="I27" s="1021"/>
      <c r="J27" s="1041"/>
      <c r="K27" s="998"/>
      <c r="L27" s="1021"/>
      <c r="M27" s="1021"/>
    </row>
    <row r="28" spans="1:18" ht="35.1" customHeight="1">
      <c r="A28" s="990">
        <v>3</v>
      </c>
      <c r="B28" s="998">
        <v>1</v>
      </c>
      <c r="C28" s="1008" t="s">
        <v>1326</v>
      </c>
      <c r="D28" s="998" t="s">
        <v>1348</v>
      </c>
      <c r="E28" s="998" t="s">
        <v>308</v>
      </c>
      <c r="F28" s="998" t="s">
        <v>531</v>
      </c>
      <c r="G28" s="1029" t="s">
        <v>1381</v>
      </c>
      <c r="H28" s="1029"/>
      <c r="I28" s="1021" t="s">
        <v>1403</v>
      </c>
      <c r="J28" s="1041" t="s">
        <v>1063</v>
      </c>
      <c r="K28" s="998" t="s">
        <v>1236</v>
      </c>
      <c r="L28" s="1021"/>
      <c r="M28" s="1021"/>
    </row>
    <row r="29" spans="1:18" ht="35.1" customHeight="1">
      <c r="A29" s="992"/>
      <c r="B29" s="999"/>
      <c r="C29" s="1005"/>
      <c r="D29" s="999"/>
      <c r="E29" s="999"/>
      <c r="F29" s="999"/>
      <c r="G29" s="1030"/>
      <c r="H29" s="1030"/>
      <c r="I29" s="992"/>
      <c r="J29" s="1042"/>
      <c r="K29" s="999"/>
      <c r="L29" s="992"/>
      <c r="M29" s="992"/>
    </row>
    <row r="30" spans="1:18" ht="35.1" customHeight="1">
      <c r="A30" s="991">
        <v>4</v>
      </c>
      <c r="B30" s="999">
        <v>1</v>
      </c>
      <c r="C30" s="1005" t="s">
        <v>820</v>
      </c>
      <c r="D30" s="998" t="s">
        <v>1351</v>
      </c>
      <c r="E30" s="998" t="s">
        <v>1365</v>
      </c>
      <c r="F30" s="999" t="s">
        <v>311</v>
      </c>
      <c r="G30" s="1028" t="s">
        <v>520</v>
      </c>
      <c r="H30" s="1030"/>
      <c r="I30" s="1021" t="s">
        <v>1272</v>
      </c>
      <c r="J30" s="1041" t="s">
        <v>1413</v>
      </c>
      <c r="K30" s="999" t="s">
        <v>1236</v>
      </c>
      <c r="L30" s="992"/>
      <c r="M30" s="992"/>
    </row>
    <row r="31" spans="1:18" ht="35.1" customHeight="1">
      <c r="A31" s="991"/>
      <c r="B31" s="998">
        <v>2</v>
      </c>
      <c r="C31" s="1005" t="s">
        <v>798</v>
      </c>
      <c r="D31" s="998" t="s">
        <v>750</v>
      </c>
      <c r="E31" s="992" t="s">
        <v>1366</v>
      </c>
      <c r="F31" s="999" t="s">
        <v>311</v>
      </c>
      <c r="G31" s="1029" t="s">
        <v>1382</v>
      </c>
      <c r="H31" s="1029"/>
      <c r="I31" s="1021" t="s">
        <v>431</v>
      </c>
      <c r="J31" s="1041" t="s">
        <v>1414</v>
      </c>
      <c r="K31" s="998" t="s">
        <v>1236</v>
      </c>
      <c r="L31" s="1021"/>
      <c r="M31" s="1021"/>
    </row>
    <row r="32" spans="1:18" ht="35.1" customHeight="1">
      <c r="A32" s="991"/>
      <c r="B32" s="998">
        <v>2</v>
      </c>
      <c r="C32" s="1005" t="s">
        <v>1104</v>
      </c>
      <c r="D32" s="998" t="s">
        <v>1352</v>
      </c>
      <c r="E32" s="998" t="s">
        <v>1367</v>
      </c>
      <c r="F32" s="999" t="s">
        <v>311</v>
      </c>
      <c r="G32" s="1029" t="s">
        <v>1068</v>
      </c>
      <c r="H32" s="1029" t="s">
        <v>880</v>
      </c>
      <c r="I32" s="1021" t="s">
        <v>498</v>
      </c>
      <c r="J32" s="1041" t="s">
        <v>1416</v>
      </c>
      <c r="K32" s="998" t="s">
        <v>1236</v>
      </c>
      <c r="L32" s="1021"/>
      <c r="M32" s="1021"/>
    </row>
    <row r="33" spans="1:13" ht="35.1" customHeight="1">
      <c r="A33" s="991"/>
      <c r="B33" s="998">
        <v>3</v>
      </c>
      <c r="C33" s="1005" t="s">
        <v>448</v>
      </c>
      <c r="D33" s="998" t="s">
        <v>124</v>
      </c>
      <c r="E33" s="998" t="s">
        <v>1367</v>
      </c>
      <c r="F33" s="999" t="s">
        <v>311</v>
      </c>
      <c r="G33" s="1029" t="s">
        <v>1384</v>
      </c>
      <c r="H33" s="1029"/>
      <c r="I33" s="1021" t="s">
        <v>1354</v>
      </c>
      <c r="J33" s="1041" t="s">
        <v>1102</v>
      </c>
      <c r="K33" s="998" t="s">
        <v>1236</v>
      </c>
      <c r="L33" s="1021"/>
      <c r="M33" s="1021"/>
    </row>
    <row r="34" spans="1:13" ht="35.1" customHeight="1">
      <c r="A34" s="991"/>
      <c r="B34" s="998">
        <v>2</v>
      </c>
      <c r="C34" s="1005" t="s">
        <v>1328</v>
      </c>
      <c r="D34" s="998" t="s">
        <v>594</v>
      </c>
      <c r="E34" s="998" t="s">
        <v>1370</v>
      </c>
      <c r="F34" s="999" t="s">
        <v>311</v>
      </c>
      <c r="G34" s="1029" t="s">
        <v>210</v>
      </c>
      <c r="H34" s="1029"/>
      <c r="I34" s="1021" t="s">
        <v>899</v>
      </c>
      <c r="J34" s="1041" t="s">
        <v>177</v>
      </c>
      <c r="K34" s="998" t="s">
        <v>1236</v>
      </c>
      <c r="L34" s="1021"/>
      <c r="M34" s="1021"/>
    </row>
    <row r="35" spans="1:13" ht="35.1" customHeight="1">
      <c r="A35" s="991"/>
      <c r="B35" s="998">
        <v>3</v>
      </c>
      <c r="C35" s="1005" t="s">
        <v>998</v>
      </c>
      <c r="D35" s="998" t="s">
        <v>1353</v>
      </c>
      <c r="E35" s="998" t="s">
        <v>1370</v>
      </c>
      <c r="F35" s="999" t="s">
        <v>311</v>
      </c>
      <c r="G35" s="1029" t="s">
        <v>1385</v>
      </c>
      <c r="H35" s="1029"/>
      <c r="I35" s="1021" t="s">
        <v>324</v>
      </c>
      <c r="J35" s="1041" t="s">
        <v>1417</v>
      </c>
      <c r="K35" s="998" t="s">
        <v>1236</v>
      </c>
      <c r="L35" s="1021"/>
      <c r="M35" s="1021"/>
    </row>
    <row r="36" spans="1:13" ht="35.1" customHeight="1">
      <c r="A36" s="991"/>
      <c r="B36" s="998">
        <v>3</v>
      </c>
      <c r="C36" s="1005" t="s">
        <v>754</v>
      </c>
      <c r="D36" s="998" t="s">
        <v>1206</v>
      </c>
      <c r="E36" s="998" t="s">
        <v>1370</v>
      </c>
      <c r="F36" s="999" t="s">
        <v>311</v>
      </c>
      <c r="G36" s="1029" t="s">
        <v>883</v>
      </c>
      <c r="H36" s="1029"/>
      <c r="I36" s="1021" t="s">
        <v>1406</v>
      </c>
      <c r="J36" s="1041" t="s">
        <v>1418</v>
      </c>
      <c r="K36" s="998" t="s">
        <v>1236</v>
      </c>
      <c r="L36" s="1021"/>
      <c r="M36" s="1021"/>
    </row>
    <row r="37" spans="1:13" ht="35.1" customHeight="1">
      <c r="A37" s="991"/>
      <c r="B37" s="998">
        <v>2</v>
      </c>
      <c r="C37" s="1005" t="s">
        <v>870</v>
      </c>
      <c r="D37" s="998" t="s">
        <v>779</v>
      </c>
      <c r="E37" s="998" t="s">
        <v>1370</v>
      </c>
      <c r="F37" s="999" t="s">
        <v>311</v>
      </c>
      <c r="G37" s="1029" t="s">
        <v>1240</v>
      </c>
      <c r="H37" s="1029"/>
      <c r="I37" s="1021" t="s">
        <v>800</v>
      </c>
      <c r="J37" s="1041" t="s">
        <v>736</v>
      </c>
      <c r="K37" s="998" t="s">
        <v>1236</v>
      </c>
      <c r="L37" s="1021"/>
      <c r="M37" s="1021"/>
    </row>
    <row r="38" spans="1:13" ht="35.1" customHeight="1">
      <c r="A38" s="991"/>
      <c r="B38" s="998">
        <v>2</v>
      </c>
      <c r="C38" s="1005" t="s">
        <v>1330</v>
      </c>
      <c r="D38" s="998" t="s">
        <v>291</v>
      </c>
      <c r="E38" s="992" t="s">
        <v>368</v>
      </c>
      <c r="F38" s="999" t="s">
        <v>311</v>
      </c>
      <c r="G38" s="1029" t="s">
        <v>297</v>
      </c>
      <c r="H38" s="1029"/>
      <c r="I38" s="1021" t="s">
        <v>188</v>
      </c>
      <c r="J38" s="1041" t="s">
        <v>1084</v>
      </c>
      <c r="K38" s="998" t="s">
        <v>1236</v>
      </c>
      <c r="L38" s="1021"/>
      <c r="M38" s="1021"/>
    </row>
    <row r="39" spans="1:13" ht="35.1" customHeight="1">
      <c r="A39" s="991"/>
      <c r="B39" s="998">
        <v>3</v>
      </c>
      <c r="C39" s="1005" t="s">
        <v>1331</v>
      </c>
      <c r="D39" s="998" t="s">
        <v>72</v>
      </c>
      <c r="E39" s="992" t="s">
        <v>368</v>
      </c>
      <c r="F39" s="999" t="s">
        <v>311</v>
      </c>
      <c r="G39" s="1029" t="s">
        <v>869</v>
      </c>
      <c r="H39" s="1029"/>
      <c r="I39" s="1021" t="s">
        <v>1258</v>
      </c>
      <c r="J39" s="1041" t="s">
        <v>640</v>
      </c>
      <c r="K39" s="998" t="s">
        <v>1236</v>
      </c>
      <c r="L39" s="1021"/>
      <c r="M39" s="1021"/>
    </row>
    <row r="40" spans="1:13" ht="35.1" customHeight="1">
      <c r="A40" s="992"/>
      <c r="B40" s="998"/>
      <c r="C40" s="1005"/>
      <c r="D40" s="998"/>
      <c r="E40" s="998"/>
      <c r="F40" s="998"/>
      <c r="G40" s="1029"/>
      <c r="H40" s="1029"/>
      <c r="I40" s="1021"/>
      <c r="J40" s="1041"/>
      <c r="K40" s="998"/>
      <c r="L40" s="1021"/>
      <c r="M40" s="1021"/>
    </row>
    <row r="41" spans="1:13" ht="35.1" customHeight="1">
      <c r="A41" s="991">
        <v>5</v>
      </c>
      <c r="B41" s="998">
        <v>1</v>
      </c>
      <c r="C41" s="1005" t="s">
        <v>1185</v>
      </c>
      <c r="D41" s="998" t="s">
        <v>151</v>
      </c>
      <c r="E41" s="998" t="s">
        <v>1281</v>
      </c>
      <c r="F41" s="998" t="s">
        <v>107</v>
      </c>
      <c r="G41" s="1030" t="s">
        <v>204</v>
      </c>
      <c r="H41" s="1029"/>
      <c r="I41" s="1021" t="s">
        <v>374</v>
      </c>
      <c r="J41" s="1041" t="s">
        <v>1099</v>
      </c>
      <c r="K41" s="998" t="s">
        <v>1236</v>
      </c>
      <c r="L41" s="1021"/>
      <c r="M41" s="1021"/>
    </row>
    <row r="42" spans="1:13" ht="35.1" customHeight="1">
      <c r="A42" s="991"/>
      <c r="B42" s="998">
        <v>2</v>
      </c>
      <c r="C42" s="1005" t="s">
        <v>737</v>
      </c>
      <c r="D42" s="998" t="s">
        <v>1355</v>
      </c>
      <c r="E42" s="998" t="s">
        <v>1281</v>
      </c>
      <c r="F42" s="998" t="s">
        <v>53</v>
      </c>
      <c r="G42" s="1030" t="s">
        <v>1386</v>
      </c>
      <c r="H42" s="1029"/>
      <c r="I42" s="1021" t="s">
        <v>1277</v>
      </c>
      <c r="J42" s="1041" t="s">
        <v>263</v>
      </c>
      <c r="K42" s="998" t="s">
        <v>1236</v>
      </c>
      <c r="L42" s="1021"/>
      <c r="M42" s="1021"/>
    </row>
    <row r="43" spans="1:13" ht="35.1" customHeight="1">
      <c r="A43" s="992"/>
      <c r="B43" s="999"/>
      <c r="C43" s="1007"/>
      <c r="D43" s="999"/>
      <c r="E43" s="999"/>
      <c r="F43" s="999"/>
      <c r="G43" s="1030"/>
      <c r="H43" s="1030"/>
      <c r="I43" s="992"/>
      <c r="J43" s="1042"/>
      <c r="K43" s="999"/>
      <c r="L43" s="992"/>
      <c r="M43" s="992"/>
    </row>
    <row r="44" spans="1:13" ht="35.1" customHeight="1">
      <c r="A44" s="991">
        <v>6</v>
      </c>
      <c r="B44" s="999">
        <v>1</v>
      </c>
      <c r="C44" s="1005" t="s">
        <v>1163</v>
      </c>
      <c r="D44" s="998" t="s">
        <v>1357</v>
      </c>
      <c r="E44" s="999" t="s">
        <v>1294</v>
      </c>
      <c r="F44" s="999" t="s">
        <v>1374</v>
      </c>
      <c r="G44" s="1030" t="s">
        <v>1388</v>
      </c>
      <c r="H44" s="1030"/>
      <c r="I44" s="1021" t="s">
        <v>1407</v>
      </c>
      <c r="J44" s="1041" t="s">
        <v>1420</v>
      </c>
      <c r="K44" s="999" t="s">
        <v>1236</v>
      </c>
      <c r="L44" s="992"/>
      <c r="M44" s="992"/>
    </row>
    <row r="45" spans="1:13" ht="35.1" customHeight="1">
      <c r="A45" s="991"/>
      <c r="B45" s="998">
        <v>2</v>
      </c>
      <c r="C45" s="1005" t="s">
        <v>1332</v>
      </c>
      <c r="D45" s="998" t="s">
        <v>1359</v>
      </c>
      <c r="E45" s="999" t="s">
        <v>1294</v>
      </c>
      <c r="F45" s="998" t="s">
        <v>715</v>
      </c>
      <c r="G45" s="1030" t="s">
        <v>1390</v>
      </c>
      <c r="H45" s="1029"/>
      <c r="I45" s="1021" t="s">
        <v>1405</v>
      </c>
      <c r="J45" s="1041" t="s">
        <v>1422</v>
      </c>
      <c r="K45" s="998" t="s">
        <v>1236</v>
      </c>
      <c r="L45" s="1021"/>
      <c r="M45" s="1021"/>
    </row>
    <row r="46" spans="1:13" ht="35.1" customHeight="1">
      <c r="A46" s="991"/>
      <c r="B46" s="998">
        <v>3</v>
      </c>
      <c r="C46" s="1005" t="s">
        <v>1334</v>
      </c>
      <c r="D46" s="998" t="s">
        <v>631</v>
      </c>
      <c r="E46" s="999" t="s">
        <v>1294</v>
      </c>
      <c r="F46" s="998" t="s">
        <v>715</v>
      </c>
      <c r="G46" s="1030" t="s">
        <v>1220</v>
      </c>
      <c r="H46" s="1029"/>
      <c r="I46" s="1021" t="s">
        <v>624</v>
      </c>
      <c r="J46" s="1041" t="s">
        <v>58</v>
      </c>
      <c r="K46" s="998" t="s">
        <v>1236</v>
      </c>
      <c r="L46" s="1021"/>
      <c r="M46" s="1021"/>
    </row>
    <row r="47" spans="1:13" ht="35.1" customHeight="1">
      <c r="A47" s="992"/>
      <c r="B47" s="999"/>
      <c r="C47" s="1007"/>
      <c r="D47" s="999"/>
      <c r="E47" s="999"/>
      <c r="F47" s="999"/>
      <c r="G47" s="1030"/>
      <c r="H47" s="1030"/>
      <c r="I47" s="992"/>
      <c r="J47" s="1042"/>
      <c r="K47" s="999"/>
      <c r="L47" s="992"/>
      <c r="M47" s="992"/>
    </row>
    <row r="48" spans="1:13" ht="35.1" customHeight="1">
      <c r="A48" s="991">
        <v>7</v>
      </c>
      <c r="B48" s="999">
        <v>1</v>
      </c>
      <c r="C48" s="1005" t="s">
        <v>1337</v>
      </c>
      <c r="D48" s="998" t="s">
        <v>1360</v>
      </c>
      <c r="E48" s="999" t="s">
        <v>1081</v>
      </c>
      <c r="F48" s="999" t="s">
        <v>531</v>
      </c>
      <c r="G48" s="1030" t="s">
        <v>1395</v>
      </c>
      <c r="H48" s="1030" t="s">
        <v>208</v>
      </c>
      <c r="I48" s="1021" t="s">
        <v>630</v>
      </c>
      <c r="J48" s="1041" t="s">
        <v>729</v>
      </c>
      <c r="K48" s="999" t="s">
        <v>1236</v>
      </c>
      <c r="L48" s="992"/>
      <c r="M48" s="992"/>
    </row>
    <row r="49" spans="1:14" ht="35.1" customHeight="1">
      <c r="A49" s="991"/>
      <c r="B49" s="998">
        <v>2</v>
      </c>
      <c r="C49" s="1005" t="s">
        <v>1110</v>
      </c>
      <c r="D49" s="998" t="s">
        <v>1362</v>
      </c>
      <c r="E49" s="999" t="s">
        <v>1081</v>
      </c>
      <c r="F49" s="998" t="s">
        <v>1030</v>
      </c>
      <c r="G49" s="1030" t="s">
        <v>1125</v>
      </c>
      <c r="H49" s="1030" t="s">
        <v>1397</v>
      </c>
      <c r="I49" s="1021" t="s">
        <v>496</v>
      </c>
      <c r="J49" s="1041" t="s">
        <v>1424</v>
      </c>
      <c r="K49" s="998" t="s">
        <v>1236</v>
      </c>
      <c r="L49" s="1021"/>
      <c r="M49" s="1021"/>
    </row>
    <row r="50" spans="1:14" ht="35.1" customHeight="1">
      <c r="A50" s="991"/>
      <c r="B50" s="998">
        <v>3</v>
      </c>
      <c r="C50" s="1005" t="s">
        <v>1338</v>
      </c>
      <c r="D50" s="998" t="s">
        <v>1363</v>
      </c>
      <c r="E50" s="999" t="s">
        <v>1081</v>
      </c>
      <c r="F50" s="998" t="s">
        <v>1375</v>
      </c>
      <c r="G50" s="1030" t="s">
        <v>1195</v>
      </c>
      <c r="H50" s="1030"/>
      <c r="I50" s="1021" t="s">
        <v>635</v>
      </c>
      <c r="J50" s="1041" t="s">
        <v>1373</v>
      </c>
      <c r="K50" s="998" t="s">
        <v>1236</v>
      </c>
      <c r="L50" s="1021"/>
      <c r="M50" s="1021"/>
    </row>
    <row r="51" spans="1:14" ht="35.1" customHeight="1">
      <c r="A51" s="992"/>
      <c r="B51" s="999"/>
      <c r="C51" s="1007"/>
      <c r="D51" s="999"/>
      <c r="E51" s="999"/>
      <c r="F51" s="999"/>
      <c r="G51" s="1030"/>
      <c r="H51" s="1030"/>
      <c r="I51" s="992"/>
      <c r="J51" s="1042"/>
      <c r="K51" s="999"/>
      <c r="L51" s="992"/>
      <c r="M51" s="992"/>
    </row>
    <row r="52" spans="1:14" ht="31.5" hidden="1" customHeight="1">
      <c r="A52" s="993"/>
      <c r="B52" s="1000"/>
      <c r="C52" s="1009"/>
      <c r="D52" s="999"/>
      <c r="E52" s="999"/>
      <c r="F52" s="999"/>
      <c r="G52" s="1031"/>
      <c r="H52" s="1031"/>
      <c r="I52" s="1037"/>
      <c r="J52" s="999"/>
      <c r="K52" s="999"/>
      <c r="L52" s="992"/>
      <c r="M52" s="1042"/>
      <c r="N52" s="1021"/>
    </row>
    <row r="53" spans="1:14" ht="31.5" hidden="1" customHeight="1">
      <c r="A53" s="994"/>
      <c r="B53" s="994"/>
      <c r="C53" s="1010"/>
      <c r="D53" s="998"/>
      <c r="E53" s="998"/>
      <c r="F53" s="998"/>
      <c r="G53" s="1032"/>
      <c r="H53" s="1032"/>
      <c r="I53" s="1038"/>
      <c r="J53" s="998"/>
      <c r="K53" s="998"/>
      <c r="L53" s="1021"/>
      <c r="M53" s="1041"/>
      <c r="N53" s="1021"/>
    </row>
    <row r="54" spans="1:14" ht="31.5" hidden="1" customHeight="1">
      <c r="A54" s="994"/>
      <c r="B54" s="994"/>
      <c r="C54" s="1010"/>
      <c r="D54" s="998"/>
      <c r="E54" s="998"/>
      <c r="F54" s="998"/>
      <c r="G54" s="1032"/>
      <c r="H54" s="1032"/>
      <c r="I54" s="1038"/>
      <c r="J54" s="998"/>
      <c r="K54" s="998"/>
      <c r="L54" s="1021"/>
      <c r="M54" s="1041"/>
      <c r="N54" s="1021"/>
    </row>
    <row r="55" spans="1:14" ht="32.1" hidden="1" customHeight="1">
      <c r="A55" s="994"/>
      <c r="B55" s="994"/>
      <c r="C55" s="1010"/>
      <c r="D55" s="998"/>
      <c r="E55" s="998"/>
      <c r="F55" s="998"/>
      <c r="G55" s="1032"/>
      <c r="H55" s="1032"/>
      <c r="I55" s="1038"/>
      <c r="J55" s="998"/>
      <c r="K55" s="998"/>
      <c r="L55" s="1021"/>
      <c r="M55" s="1041"/>
      <c r="N55" s="1021"/>
    </row>
    <row r="56" spans="1:14" ht="32.1" hidden="1" customHeight="1">
      <c r="A56" s="994"/>
      <c r="B56" s="994"/>
      <c r="C56" s="1010"/>
      <c r="D56" s="998"/>
      <c r="E56" s="998"/>
      <c r="F56" s="998"/>
      <c r="G56" s="1032"/>
      <c r="H56" s="1032"/>
      <c r="I56" s="1038"/>
      <c r="J56" s="998"/>
      <c r="K56" s="998"/>
      <c r="L56" s="1021"/>
      <c r="M56" s="1041"/>
      <c r="N56" s="1021"/>
    </row>
    <row r="57" spans="1:14" ht="32.1" hidden="1" customHeight="1">
      <c r="A57" s="994"/>
      <c r="B57" s="994"/>
      <c r="C57" s="1010"/>
      <c r="D57" s="998"/>
      <c r="E57" s="998"/>
      <c r="F57" s="998"/>
      <c r="G57" s="1032"/>
      <c r="H57" s="1032"/>
      <c r="I57" s="1038"/>
      <c r="J57" s="998"/>
      <c r="K57" s="998"/>
      <c r="L57" s="1021"/>
      <c r="M57" s="1041"/>
      <c r="N57" s="1021"/>
    </row>
    <row r="58" spans="1:14" ht="32.1" hidden="1" customHeight="1">
      <c r="A58" s="994"/>
      <c r="B58" s="994"/>
      <c r="C58" s="1010"/>
      <c r="D58" s="998"/>
      <c r="E58" s="998"/>
      <c r="F58" s="998"/>
      <c r="G58" s="1032"/>
      <c r="H58" s="1032"/>
      <c r="I58" s="1038"/>
      <c r="J58" s="998"/>
      <c r="K58" s="998"/>
      <c r="L58" s="1021"/>
      <c r="M58" s="1041"/>
      <c r="N58" s="1021"/>
    </row>
    <row r="59" spans="1:14" ht="32.1" hidden="1" customHeight="1">
      <c r="A59" s="994"/>
      <c r="B59" s="994"/>
      <c r="C59" s="1010"/>
      <c r="D59" s="998"/>
      <c r="E59" s="998"/>
      <c r="F59" s="998"/>
      <c r="G59" s="1032"/>
      <c r="H59" s="1032"/>
      <c r="I59" s="1038"/>
      <c r="J59" s="998"/>
      <c r="K59" s="998"/>
      <c r="L59" s="1021"/>
      <c r="M59" s="1041"/>
      <c r="N59" s="1021"/>
    </row>
    <row r="60" spans="1:14" hidden="1"/>
    <row r="61" spans="1:14" hidden="1"/>
    <row r="62" spans="1:14" hidden="1"/>
    <row r="63" spans="1:14" hidden="1"/>
    <row r="64" spans="1:14" hidden="1"/>
    <row r="65" hidden="1"/>
    <row r="66" hidden="1"/>
    <row r="67" hidden="1"/>
    <row r="68" hidden="1"/>
    <row r="69" hidden="1"/>
    <row r="70" hidden="1"/>
  </sheetData>
  <mergeCells count="38">
    <mergeCell ref="A1:C1"/>
    <mergeCell ref="A2:M2"/>
    <mergeCell ref="A3:C3"/>
    <mergeCell ref="D3:H3"/>
    <mergeCell ref="K3:M3"/>
    <mergeCell ref="A4:C4"/>
    <mergeCell ref="D4:H4"/>
    <mergeCell ref="K4:M4"/>
    <mergeCell ref="A6:C6"/>
    <mergeCell ref="D6:G6"/>
    <mergeCell ref="A7:C7"/>
    <mergeCell ref="D7:G7"/>
    <mergeCell ref="J7:K7"/>
    <mergeCell ref="L7:M7"/>
    <mergeCell ref="A8:C8"/>
    <mergeCell ref="D8:G8"/>
    <mergeCell ref="J8:K8"/>
    <mergeCell ref="L8:M8"/>
    <mergeCell ref="A9:C9"/>
    <mergeCell ref="D9:G9"/>
    <mergeCell ref="J9:K9"/>
    <mergeCell ref="L9:M9"/>
    <mergeCell ref="A10:C10"/>
    <mergeCell ref="D10:G10"/>
    <mergeCell ref="J10:K10"/>
    <mergeCell ref="L10:M10"/>
    <mergeCell ref="B11:C11"/>
    <mergeCell ref="D11:G11"/>
    <mergeCell ref="J11:K11"/>
    <mergeCell ref="L11:M11"/>
    <mergeCell ref="A12:C12"/>
    <mergeCell ref="D12:G12"/>
    <mergeCell ref="B13:C13"/>
    <mergeCell ref="D13:G13"/>
    <mergeCell ref="I13:M13"/>
    <mergeCell ref="G14:M14"/>
    <mergeCell ref="N15:R15"/>
    <mergeCell ref="J3:J4"/>
  </mergeCells>
  <phoneticPr fontId="12"/>
  <pageMargins left="0.23622047244094488" right="0.23622047244094488" top="0.74803149606299213" bottom="0.74803149606299213" header="0.31496062992125984" footer="0.31496062992125984"/>
  <pageSetup paperSize="9" scale="48" fitToWidth="1" fitToHeight="1" orientation="portrait" usePrinterDefaults="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IV49"/>
  <sheetViews>
    <sheetView view="pageBreakPreview" zoomScale="80" zoomScaleSheetLayoutView="80" workbookViewId="0">
      <selection activeCell="AH38" sqref="AH38"/>
    </sheetView>
  </sheetViews>
  <sheetFormatPr defaultRowHeight="13.5"/>
  <cols>
    <col min="1" max="163" width="3.625" style="8" customWidth="1"/>
    <col min="164" max="256" width="9.00390625" style="8" bestFit="1" customWidth="1"/>
  </cols>
  <sheetData>
    <row r="1" spans="1:24">
      <c r="A1" s="8" t="s">
        <v>1808</v>
      </c>
      <c r="B1" s="1073"/>
      <c r="C1" s="1073"/>
      <c r="D1" s="1073"/>
    </row>
    <row r="2" spans="1:24">
      <c r="A2" s="8" t="s">
        <v>1809</v>
      </c>
      <c r="B2" s="1073"/>
      <c r="C2" s="1073"/>
      <c r="D2" s="1073"/>
    </row>
    <row r="3" spans="1:24" ht="25" customHeight="1">
      <c r="A3" s="1062" t="s">
        <v>1810</v>
      </c>
      <c r="B3" s="1062"/>
      <c r="C3" s="1062"/>
      <c r="D3" s="1062"/>
      <c r="E3" s="1062"/>
      <c r="F3" s="1062"/>
      <c r="G3" s="1062"/>
      <c r="H3" s="1062"/>
      <c r="I3" s="1062"/>
      <c r="J3" s="1062"/>
      <c r="K3" s="1062"/>
      <c r="L3" s="1062"/>
      <c r="M3" s="1062"/>
      <c r="N3" s="1062"/>
      <c r="O3" s="1062"/>
      <c r="P3" s="1062"/>
      <c r="Q3" s="1062"/>
      <c r="R3" s="1062"/>
      <c r="S3" s="1062"/>
      <c r="T3" s="1062"/>
      <c r="U3" s="1062"/>
      <c r="V3" s="1062"/>
      <c r="W3" s="1062"/>
      <c r="X3" s="1062"/>
    </row>
    <row r="4" spans="1:24" ht="26.1" customHeight="1">
      <c r="A4" s="1063" t="s">
        <v>396</v>
      </c>
      <c r="B4" s="1074"/>
      <c r="C4" s="1074"/>
      <c r="D4" s="1092"/>
      <c r="E4" s="1097" t="s">
        <v>1823</v>
      </c>
      <c r="F4" s="1105"/>
      <c r="G4" s="1105"/>
      <c r="H4" s="1105"/>
      <c r="I4" s="1105"/>
      <c r="J4" s="1120"/>
      <c r="K4" s="1122" t="s">
        <v>1286</v>
      </c>
      <c r="L4" s="1074"/>
      <c r="M4" s="1127"/>
      <c r="N4" s="1132" t="s">
        <v>813</v>
      </c>
      <c r="O4" s="1137"/>
      <c r="P4" s="1137"/>
      <c r="Q4" s="1137"/>
      <c r="R4" s="1137"/>
      <c r="S4" s="1137"/>
      <c r="T4" s="1137"/>
      <c r="U4" s="1137"/>
      <c r="V4" s="1137"/>
      <c r="W4" s="1137"/>
      <c r="X4" s="1144"/>
    </row>
    <row r="5" spans="1:24" ht="26.1" customHeight="1">
      <c r="A5" s="1064" t="s">
        <v>1811</v>
      </c>
      <c r="B5" s="1075"/>
      <c r="C5" s="1075"/>
      <c r="D5" s="1093"/>
      <c r="E5" s="1098" t="s">
        <v>1181</v>
      </c>
      <c r="F5" s="1106"/>
      <c r="G5" s="1106"/>
      <c r="H5" s="1106"/>
      <c r="I5" s="1106"/>
      <c r="J5" s="1106"/>
      <c r="K5" s="1106"/>
      <c r="L5" s="1106"/>
      <c r="M5" s="1106"/>
      <c r="N5" s="1106"/>
      <c r="O5" s="1106"/>
      <c r="P5" s="1106"/>
      <c r="Q5" s="1106"/>
      <c r="R5" s="1106"/>
      <c r="S5" s="1106"/>
      <c r="T5" s="1106"/>
      <c r="U5" s="1106"/>
      <c r="V5" s="1106"/>
      <c r="W5" s="1106"/>
      <c r="X5" s="1145"/>
    </row>
    <row r="6" spans="1:24" ht="26.1" customHeight="1">
      <c r="A6" s="1064"/>
      <c r="B6" s="1075"/>
      <c r="C6" s="1075"/>
      <c r="D6" s="1093"/>
      <c r="E6" s="1099" t="s">
        <v>323</v>
      </c>
      <c r="F6" s="1099"/>
      <c r="G6" s="1099"/>
      <c r="H6" s="834" t="s">
        <v>295</v>
      </c>
      <c r="I6" s="8"/>
      <c r="J6" s="8"/>
      <c r="K6" s="8"/>
      <c r="L6" s="8"/>
      <c r="M6" s="8"/>
      <c r="N6" s="8"/>
      <c r="O6" s="8"/>
      <c r="P6" s="8"/>
      <c r="Q6" s="8"/>
      <c r="R6" s="8"/>
      <c r="S6" s="8"/>
      <c r="T6" s="8"/>
      <c r="U6" s="8"/>
      <c r="V6" s="8"/>
      <c r="W6" s="8"/>
      <c r="X6" s="1146" t="s">
        <v>290</v>
      </c>
    </row>
    <row r="7" spans="1:24" ht="26.1" customHeight="1">
      <c r="A7" s="1065" t="s">
        <v>660</v>
      </c>
      <c r="B7" s="1076"/>
      <c r="C7" s="1076"/>
      <c r="D7" s="1094"/>
      <c r="E7" s="1100" t="str">
        <f>基本データ!D5</f>
        <v>○○○○○○○○○○○○○○○○○○○○○○○○○○○○○○○○○工事</v>
      </c>
      <c r="F7" s="1107"/>
      <c r="G7" s="1107"/>
      <c r="H7" s="1107"/>
      <c r="I7" s="1107"/>
      <c r="J7" s="1107"/>
      <c r="K7" s="1107"/>
      <c r="L7" s="1107"/>
      <c r="M7" s="1107"/>
      <c r="N7" s="1107"/>
      <c r="O7" s="1107"/>
      <c r="P7" s="1107"/>
      <c r="Q7" s="1107"/>
      <c r="R7" s="1107"/>
      <c r="S7" s="1107"/>
      <c r="T7" s="1107"/>
      <c r="U7" s="1107"/>
      <c r="V7" s="1107"/>
      <c r="W7" s="1107"/>
      <c r="X7" s="1147"/>
    </row>
    <row r="8" spans="1:24" ht="18" customHeight="1">
      <c r="A8" s="1066"/>
      <c r="B8" s="1077" t="s">
        <v>1293</v>
      </c>
      <c r="C8" s="1077"/>
      <c r="D8" s="1077"/>
      <c r="E8" s="1077"/>
      <c r="F8" s="1077"/>
      <c r="G8" s="1077"/>
      <c r="H8" s="1077"/>
      <c r="I8" s="1077"/>
      <c r="J8" s="1077"/>
      <c r="K8" s="1077"/>
      <c r="L8" s="1077"/>
      <c r="M8" s="1077"/>
      <c r="N8" s="1077"/>
      <c r="O8" s="1077"/>
      <c r="P8" s="1077"/>
      <c r="Q8" s="1077"/>
      <c r="R8" s="1077"/>
      <c r="S8" s="1077"/>
      <c r="T8" s="1077"/>
      <c r="U8" s="1077"/>
      <c r="V8" s="1077"/>
      <c r="W8" s="1077"/>
      <c r="X8" s="1148"/>
    </row>
    <row r="9" spans="1:24" ht="13.5" customHeight="1">
      <c r="A9" s="261"/>
      <c r="B9" s="1078"/>
      <c r="C9" s="1078"/>
      <c r="D9" s="1078"/>
      <c r="E9" s="1078"/>
      <c r="F9" s="1078"/>
      <c r="G9" s="1078"/>
      <c r="H9" s="1078"/>
      <c r="I9" s="1078"/>
      <c r="J9" s="1078"/>
      <c r="K9" s="1078"/>
      <c r="L9" s="1078"/>
      <c r="M9" s="1078"/>
      <c r="N9" s="1078"/>
      <c r="O9" s="1078"/>
      <c r="P9" s="1078"/>
      <c r="Q9" s="1078"/>
      <c r="R9" s="1078"/>
      <c r="S9" s="1078"/>
      <c r="T9" s="1078"/>
      <c r="U9" s="1078"/>
      <c r="V9" s="1078"/>
      <c r="W9" s="1078"/>
      <c r="X9" s="1146"/>
    </row>
    <row r="10" spans="1:24" ht="13.5" customHeight="1">
      <c r="A10" s="261"/>
      <c r="B10" s="1078"/>
      <c r="C10" s="1078"/>
      <c r="D10" s="1078"/>
      <c r="E10" s="1078"/>
      <c r="F10" s="1078"/>
      <c r="G10" s="1078"/>
      <c r="H10" s="1078"/>
      <c r="I10" s="1078"/>
      <c r="J10" s="1078"/>
      <c r="K10" s="1078"/>
      <c r="L10" s="1078"/>
      <c r="M10" s="1078"/>
      <c r="N10" s="1078"/>
      <c r="O10" s="1078"/>
      <c r="P10" s="1078"/>
      <c r="Q10" s="1078"/>
      <c r="R10" s="1078"/>
      <c r="S10" s="1078"/>
      <c r="T10" s="1078"/>
      <c r="U10" s="1078"/>
      <c r="V10" s="1078"/>
      <c r="W10" s="1078"/>
      <c r="X10" s="1146"/>
    </row>
    <row r="11" spans="1:24" ht="13.5" customHeight="1">
      <c r="A11" s="261"/>
      <c r="C11" s="1090"/>
      <c r="D11" s="1090"/>
      <c r="E11" s="1090"/>
      <c r="F11" s="1090"/>
      <c r="G11" s="1090"/>
      <c r="H11" s="1090"/>
      <c r="I11" s="1090"/>
      <c r="J11" s="1090"/>
      <c r="K11" s="1090"/>
      <c r="L11" s="1090"/>
      <c r="M11" s="1090"/>
      <c r="N11" s="1090"/>
      <c r="O11" s="1090"/>
      <c r="P11" s="1090"/>
      <c r="Q11" s="1090"/>
      <c r="R11" s="1090"/>
      <c r="S11" s="1090"/>
      <c r="T11" s="1090"/>
      <c r="U11" s="1090"/>
      <c r="V11" s="1090"/>
      <c r="W11" s="1090"/>
      <c r="X11" s="1146"/>
    </row>
    <row r="12" spans="1:24" ht="13.5" customHeight="1">
      <c r="A12" s="261"/>
      <c r="B12" s="1079"/>
      <c r="C12" s="1079"/>
      <c r="D12" s="1079"/>
      <c r="E12" s="1079"/>
      <c r="F12" s="1079"/>
      <c r="G12" s="1079"/>
      <c r="H12" s="1079"/>
      <c r="I12" s="1079"/>
      <c r="J12" s="1079"/>
      <c r="K12" s="1079"/>
      <c r="L12" s="1079"/>
      <c r="M12" s="1079"/>
      <c r="N12" s="1079"/>
      <c r="O12" s="1079"/>
      <c r="P12" s="1079"/>
      <c r="Q12" s="1079"/>
      <c r="R12" s="1079"/>
      <c r="S12" s="1079"/>
      <c r="T12" s="1079"/>
      <c r="U12" s="1079"/>
      <c r="V12" s="1079"/>
      <c r="W12" s="1079"/>
      <c r="X12" s="1146"/>
    </row>
    <row r="13" spans="1:24" ht="13.5" customHeight="1">
      <c r="A13" s="261"/>
      <c r="B13" s="1079"/>
      <c r="C13" s="1079"/>
      <c r="D13" s="1079"/>
      <c r="E13" s="1079"/>
      <c r="F13" s="1079"/>
      <c r="G13" s="1079"/>
      <c r="H13" s="1079"/>
      <c r="I13" s="1079"/>
      <c r="J13" s="1079"/>
      <c r="K13" s="1079"/>
      <c r="L13" s="1079"/>
      <c r="M13" s="1079"/>
      <c r="N13" s="1079"/>
      <c r="O13" s="1079"/>
      <c r="P13" s="1079"/>
      <c r="Q13" s="1079"/>
      <c r="R13" s="1079"/>
      <c r="S13" s="1079"/>
      <c r="T13" s="1079"/>
      <c r="U13" s="1079"/>
      <c r="V13" s="1079"/>
      <c r="W13" s="1079"/>
      <c r="X13" s="1146"/>
    </row>
    <row r="14" spans="1:24" ht="13.5" customHeight="1">
      <c r="A14" s="261"/>
      <c r="B14" s="1079"/>
      <c r="C14" s="1079"/>
      <c r="D14" s="1079"/>
      <c r="E14" s="1079"/>
      <c r="F14" s="1079"/>
      <c r="G14" s="1079"/>
      <c r="H14" s="1079"/>
      <c r="I14" s="1079"/>
      <c r="J14" s="1079"/>
      <c r="K14" s="1079"/>
      <c r="L14" s="1079"/>
      <c r="M14" s="1079"/>
      <c r="N14" s="1079"/>
      <c r="O14" s="1079"/>
      <c r="P14" s="1079"/>
      <c r="Q14" s="1079"/>
      <c r="R14" s="1079"/>
      <c r="S14" s="1079"/>
      <c r="T14" s="1079"/>
      <c r="U14" s="1079"/>
      <c r="V14" s="1079"/>
      <c r="W14" s="1079"/>
      <c r="X14" s="1146"/>
    </row>
    <row r="15" spans="1:24" ht="13.5" customHeight="1">
      <c r="A15" s="261"/>
      <c r="B15" s="1079"/>
      <c r="C15" s="1079"/>
      <c r="D15" s="1079"/>
      <c r="E15" s="1079"/>
      <c r="F15" s="1079"/>
      <c r="G15" s="1079"/>
      <c r="H15" s="1079"/>
      <c r="I15" s="1079"/>
      <c r="J15" s="1079"/>
      <c r="K15" s="1079"/>
      <c r="L15" s="1079"/>
      <c r="M15" s="1079"/>
      <c r="N15" s="1079"/>
      <c r="O15" s="1079"/>
      <c r="P15" s="1079"/>
      <c r="Q15" s="1079"/>
      <c r="R15" s="1079"/>
      <c r="S15" s="1079"/>
      <c r="T15" s="1079"/>
      <c r="U15" s="1079"/>
      <c r="V15" s="1079"/>
      <c r="W15" s="1079"/>
      <c r="X15" s="1146"/>
    </row>
    <row r="16" spans="1:24" ht="13.5" customHeight="1">
      <c r="A16" s="261"/>
      <c r="B16" s="1079"/>
      <c r="C16" s="1079"/>
      <c r="D16" s="1079"/>
      <c r="E16" s="1079"/>
      <c r="F16" s="1079"/>
      <c r="G16" s="1079"/>
      <c r="H16" s="1079"/>
      <c r="I16" s="1079"/>
      <c r="J16" s="1079"/>
      <c r="K16" s="1079"/>
      <c r="L16" s="1079"/>
      <c r="M16" s="1079"/>
      <c r="N16" s="1079"/>
      <c r="O16" s="1079"/>
      <c r="P16" s="1079"/>
      <c r="Q16" s="1079"/>
      <c r="R16" s="1079"/>
      <c r="S16" s="1079"/>
      <c r="T16" s="1079"/>
      <c r="U16" s="1079"/>
      <c r="V16" s="1079"/>
      <c r="W16" s="1079"/>
      <c r="X16" s="1146"/>
    </row>
    <row r="17" spans="1:24" ht="13.5" customHeight="1">
      <c r="A17" s="261"/>
      <c r="B17" s="1079"/>
      <c r="C17" s="1079"/>
      <c r="D17" s="1079"/>
      <c r="E17" s="1079"/>
      <c r="F17" s="1079"/>
      <c r="G17" s="1079"/>
      <c r="H17" s="1079"/>
      <c r="I17" s="1079"/>
      <c r="J17" s="1079"/>
      <c r="K17" s="1079"/>
      <c r="L17" s="1079"/>
      <c r="M17" s="1079"/>
      <c r="N17" s="1079"/>
      <c r="O17" s="1079"/>
      <c r="P17" s="1079"/>
      <c r="Q17" s="1079"/>
      <c r="R17" s="1079"/>
      <c r="S17" s="1079"/>
      <c r="T17" s="1079"/>
      <c r="U17" s="1079"/>
      <c r="V17" s="1079"/>
      <c r="W17" s="1079"/>
      <c r="X17" s="1146"/>
    </row>
    <row r="18" spans="1:24" ht="13.5" customHeight="1">
      <c r="A18" s="261"/>
      <c r="B18" s="1079"/>
      <c r="C18" s="1079"/>
      <c r="D18" s="1079"/>
      <c r="E18" s="1079"/>
      <c r="F18" s="1079"/>
      <c r="G18" s="1079"/>
      <c r="H18" s="1079"/>
      <c r="I18" s="1079"/>
      <c r="J18" s="1079"/>
      <c r="K18" s="1079"/>
      <c r="L18" s="1079"/>
      <c r="M18" s="1079"/>
      <c r="N18" s="1079"/>
      <c r="O18" s="1079"/>
      <c r="P18" s="1079"/>
      <c r="Q18" s="1079"/>
      <c r="R18" s="1079"/>
      <c r="S18" s="1079"/>
      <c r="T18" s="1079"/>
      <c r="U18" s="1079"/>
      <c r="V18" s="1079"/>
      <c r="W18" s="1079"/>
      <c r="X18" s="1146"/>
    </row>
    <row r="19" spans="1:24" ht="13.5" customHeight="1">
      <c r="A19" s="261"/>
      <c r="B19" s="1079"/>
      <c r="C19" s="1079"/>
      <c r="D19" s="1079"/>
      <c r="E19" s="1079"/>
      <c r="F19" s="1079"/>
      <c r="G19" s="1079"/>
      <c r="H19" s="1079"/>
      <c r="I19" s="1079"/>
      <c r="J19" s="1079"/>
      <c r="K19" s="1079"/>
      <c r="L19" s="1079"/>
      <c r="M19" s="1079"/>
      <c r="N19" s="1079"/>
      <c r="O19" s="1079"/>
      <c r="P19" s="1079"/>
      <c r="Q19" s="1079"/>
      <c r="R19" s="1079"/>
      <c r="S19" s="1079"/>
      <c r="T19" s="1079"/>
      <c r="U19" s="1079"/>
      <c r="V19" s="1079"/>
      <c r="W19" s="1079"/>
      <c r="X19" s="1146"/>
    </row>
    <row r="20" spans="1:24" ht="13.5" customHeight="1">
      <c r="A20" s="261"/>
      <c r="B20" s="1079"/>
      <c r="C20" s="1079"/>
      <c r="D20" s="1079"/>
      <c r="E20" s="1079"/>
      <c r="F20" s="1079"/>
      <c r="G20" s="1079"/>
      <c r="H20" s="1079"/>
      <c r="I20" s="1079"/>
      <c r="J20" s="1079"/>
      <c r="K20" s="1079"/>
      <c r="L20" s="1079"/>
      <c r="M20" s="1079"/>
      <c r="N20" s="1079"/>
      <c r="O20" s="1079"/>
      <c r="P20" s="1079"/>
      <c r="Q20" s="1079"/>
      <c r="R20" s="1079"/>
      <c r="S20" s="1079"/>
      <c r="T20" s="1079"/>
      <c r="U20" s="1079"/>
      <c r="V20" s="1079"/>
      <c r="W20" s="1079"/>
      <c r="X20" s="1146"/>
    </row>
    <row r="21" spans="1:24" ht="13.5" customHeight="1">
      <c r="A21" s="261"/>
      <c r="B21" s="1079"/>
      <c r="C21" s="1079"/>
      <c r="D21" s="1079"/>
      <c r="E21" s="1079"/>
      <c r="F21" s="1079"/>
      <c r="G21" s="1079"/>
      <c r="H21" s="1079"/>
      <c r="I21" s="1079"/>
      <c r="J21" s="1079"/>
      <c r="K21" s="1079"/>
      <c r="L21" s="1079"/>
      <c r="M21" s="1079"/>
      <c r="N21" s="1079"/>
      <c r="O21" s="1079"/>
      <c r="P21" s="1079"/>
      <c r="Q21" s="1079"/>
      <c r="R21" s="1079"/>
      <c r="S21" s="1079"/>
      <c r="T21" s="1079"/>
      <c r="U21" s="1079"/>
      <c r="V21" s="1079"/>
      <c r="W21" s="1079"/>
      <c r="X21" s="1146"/>
    </row>
    <row r="22" spans="1:24" ht="13.5" customHeight="1">
      <c r="A22" s="261"/>
      <c r="B22" s="1079"/>
      <c r="C22" s="1079"/>
      <c r="D22" s="1079"/>
      <c r="E22" s="1079"/>
      <c r="F22" s="1079"/>
      <c r="G22" s="1079"/>
      <c r="H22" s="1079"/>
      <c r="I22" s="1079"/>
      <c r="J22" s="1079"/>
      <c r="K22" s="1079"/>
      <c r="L22" s="1079"/>
      <c r="M22" s="1079"/>
      <c r="N22" s="1079"/>
      <c r="O22" s="1079"/>
      <c r="P22" s="1079"/>
      <c r="Q22" s="1079"/>
      <c r="R22" s="1079"/>
      <c r="S22" s="1079"/>
      <c r="T22" s="1079"/>
      <c r="U22" s="1079"/>
      <c r="V22" s="1079"/>
      <c r="W22" s="1079"/>
      <c r="X22" s="1146"/>
    </row>
    <row r="23" spans="1:24" ht="13.5" customHeight="1">
      <c r="A23" s="261"/>
      <c r="B23" s="1079"/>
      <c r="C23" s="1079"/>
      <c r="D23" s="1079"/>
      <c r="E23" s="1079"/>
      <c r="F23" s="1079"/>
      <c r="G23" s="1079"/>
      <c r="H23" s="1079"/>
      <c r="I23" s="1079"/>
      <c r="J23" s="1079"/>
      <c r="K23" s="1079"/>
      <c r="L23" s="1079"/>
      <c r="M23" s="1079"/>
      <c r="N23" s="1079"/>
      <c r="O23" s="1079"/>
      <c r="P23" s="1079"/>
      <c r="Q23" s="1079"/>
      <c r="R23" s="1079"/>
      <c r="S23" s="1079"/>
      <c r="T23" s="1079"/>
      <c r="U23" s="1079"/>
      <c r="V23" s="1079"/>
      <c r="W23" s="1079"/>
      <c r="X23" s="1146"/>
    </row>
    <row r="24" spans="1:24" ht="13.5" customHeight="1">
      <c r="A24" s="261"/>
      <c r="B24" s="1079"/>
      <c r="C24" s="1079"/>
      <c r="D24" s="1079"/>
      <c r="E24" s="1079"/>
      <c r="F24" s="1079"/>
      <c r="G24" s="1079"/>
      <c r="H24" s="1079"/>
      <c r="I24" s="1079"/>
      <c r="J24" s="1079"/>
      <c r="K24" s="1079"/>
      <c r="L24" s="1079"/>
      <c r="M24" s="1079"/>
      <c r="N24" s="1079"/>
      <c r="O24" s="1079"/>
      <c r="P24" s="1079"/>
      <c r="Q24" s="1079"/>
      <c r="R24" s="1079"/>
      <c r="S24" s="1079"/>
      <c r="T24" s="1079"/>
      <c r="U24" s="1079"/>
      <c r="V24" s="1079"/>
      <c r="W24" s="1079"/>
      <c r="X24" s="1146"/>
    </row>
    <row r="25" spans="1:24" ht="13.5" customHeight="1">
      <c r="A25" s="261"/>
      <c r="B25" s="1079"/>
      <c r="C25" s="1079"/>
      <c r="D25" s="1079"/>
      <c r="E25" s="1079"/>
      <c r="F25" s="1079"/>
      <c r="G25" s="1079"/>
      <c r="H25" s="1079"/>
      <c r="I25" s="1079"/>
      <c r="J25" s="1079"/>
      <c r="K25" s="1079"/>
      <c r="L25" s="1079"/>
      <c r="M25" s="1079"/>
      <c r="N25" s="1079"/>
      <c r="O25" s="1079"/>
      <c r="P25" s="1079"/>
      <c r="Q25" s="1079"/>
      <c r="R25" s="1079"/>
      <c r="S25" s="1079"/>
      <c r="T25" s="1079"/>
      <c r="U25" s="1079"/>
      <c r="V25" s="1079"/>
      <c r="W25" s="1079"/>
      <c r="X25" s="1146"/>
    </row>
    <row r="26" spans="1:24" ht="13.5" customHeight="1">
      <c r="A26" s="261"/>
      <c r="B26" s="1079"/>
      <c r="C26" s="1079"/>
      <c r="D26" s="1079"/>
      <c r="E26" s="1079"/>
      <c r="F26" s="1079"/>
      <c r="G26" s="1079"/>
      <c r="H26" s="1079"/>
      <c r="I26" s="1079"/>
      <c r="J26" s="1079"/>
      <c r="K26" s="1079"/>
      <c r="L26" s="1079"/>
      <c r="M26" s="1079"/>
      <c r="N26" s="1079"/>
      <c r="O26" s="1079"/>
      <c r="P26" s="1079"/>
      <c r="Q26" s="1079"/>
      <c r="R26" s="1079"/>
      <c r="S26" s="1079"/>
      <c r="T26" s="1079"/>
      <c r="U26" s="1079"/>
      <c r="V26" s="1079"/>
      <c r="W26" s="1079"/>
      <c r="X26" s="1146"/>
    </row>
    <row r="27" spans="1:24" ht="26.1" customHeight="1">
      <c r="A27" s="263"/>
      <c r="B27" s="1080" t="s">
        <v>1813</v>
      </c>
      <c r="C27" s="1080"/>
      <c r="D27" s="1080"/>
      <c r="E27" s="1080"/>
      <c r="F27" s="1080"/>
      <c r="G27" s="1111" t="s">
        <v>780</v>
      </c>
      <c r="H27" s="1111"/>
      <c r="I27" s="1111"/>
      <c r="J27" s="1111"/>
      <c r="K27" s="1111"/>
      <c r="L27" s="1111"/>
      <c r="M27" s="1128"/>
      <c r="N27" s="1128"/>
      <c r="O27" s="1128"/>
      <c r="P27" s="1128"/>
      <c r="Q27" s="1128"/>
      <c r="R27" s="1128"/>
      <c r="S27" s="1128"/>
      <c r="T27" s="1128"/>
      <c r="U27" s="1128"/>
      <c r="V27" s="1128"/>
      <c r="W27" s="1128"/>
      <c r="X27" s="1149"/>
    </row>
    <row r="28" spans="1:24" ht="15.95" customHeight="1">
      <c r="A28" s="1067"/>
      <c r="B28" s="1081" t="s">
        <v>887</v>
      </c>
      <c r="C28" s="1088" t="s">
        <v>796</v>
      </c>
      <c r="D28" s="1088"/>
      <c r="E28" s="1088"/>
      <c r="F28" s="1088"/>
      <c r="G28" s="1112" t="s">
        <v>685</v>
      </c>
      <c r="H28" s="1112"/>
      <c r="I28" s="1088"/>
      <c r="J28" s="1108" t="s">
        <v>1815</v>
      </c>
      <c r="K28" s="1108"/>
      <c r="L28" s="1088"/>
      <c r="M28" s="1108" t="s">
        <v>1817</v>
      </c>
      <c r="N28" s="1108"/>
      <c r="O28" s="1088"/>
      <c r="P28" s="1108" t="s">
        <v>896</v>
      </c>
      <c r="Q28" s="1108"/>
      <c r="R28" s="1088"/>
      <c r="S28" s="1108" t="s">
        <v>1380</v>
      </c>
      <c r="T28" s="1108"/>
      <c r="U28" s="1088" t="s">
        <v>1819</v>
      </c>
      <c r="V28" s="1088"/>
      <c r="W28" s="1088"/>
      <c r="X28" s="1146"/>
    </row>
    <row r="29" spans="1:24" ht="15.95" customHeight="1">
      <c r="A29" s="1068" t="s">
        <v>1636</v>
      </c>
      <c r="B29" s="1082"/>
      <c r="C29" s="1088"/>
      <c r="D29" s="1088"/>
      <c r="E29" s="1088"/>
      <c r="F29" s="1088"/>
      <c r="G29" s="1113"/>
      <c r="H29" s="1113"/>
      <c r="I29" s="1088"/>
      <c r="J29" s="1088"/>
      <c r="K29" s="1088"/>
      <c r="L29" s="1088"/>
      <c r="M29" s="1088"/>
      <c r="N29" s="1088"/>
      <c r="O29" s="1088"/>
      <c r="P29" s="1088"/>
      <c r="Q29" s="1088"/>
      <c r="R29" s="1088"/>
      <c r="S29" s="1088"/>
      <c r="T29" s="1088"/>
      <c r="U29" s="1088"/>
      <c r="V29" s="1088"/>
      <c r="W29" s="1088"/>
      <c r="X29" s="1146"/>
    </row>
    <row r="30" spans="1:24" ht="15.95" customHeight="1">
      <c r="A30" s="1068"/>
      <c r="B30" s="1082"/>
      <c r="G30" s="8" t="s">
        <v>323</v>
      </c>
      <c r="H30" s="8"/>
      <c r="I30" s="8"/>
      <c r="J30" s="1121"/>
      <c r="K30" s="1121"/>
      <c r="L30" s="1121"/>
      <c r="M30" s="1121"/>
      <c r="N30" s="1121"/>
      <c r="O30" s="1121"/>
      <c r="P30" s="1121"/>
      <c r="Q30" s="1121"/>
      <c r="R30" s="1121"/>
      <c r="S30" s="1121"/>
      <c r="T30" s="1121"/>
      <c r="U30" s="1121"/>
      <c r="V30" s="1121"/>
      <c r="X30" s="1146"/>
    </row>
    <row r="31" spans="1:24" ht="15.95" customHeight="1">
      <c r="A31" s="1068"/>
      <c r="B31" s="1082"/>
      <c r="G31" s="8"/>
      <c r="H31" s="8"/>
      <c r="I31" s="8"/>
      <c r="J31" s="1121"/>
      <c r="K31" s="1121"/>
      <c r="L31" s="1121"/>
      <c r="M31" s="1121"/>
      <c r="N31" s="1121"/>
      <c r="O31" s="1121"/>
      <c r="P31" s="1121"/>
      <c r="Q31" s="1121"/>
      <c r="R31" s="1121"/>
      <c r="S31" s="1121"/>
      <c r="T31" s="1121"/>
      <c r="U31" s="1121"/>
      <c r="V31" s="1121"/>
      <c r="X31" s="1146"/>
    </row>
    <row r="32" spans="1:24" ht="15.95" customHeight="1">
      <c r="A32" s="1068"/>
      <c r="B32" s="1082"/>
      <c r="G32" s="8"/>
      <c r="H32" s="8"/>
      <c r="I32" s="8"/>
      <c r="J32" s="1121"/>
      <c r="K32" s="1121"/>
      <c r="L32" s="1121"/>
      <c r="M32" s="1121"/>
      <c r="N32" s="1121"/>
      <c r="O32" s="1121"/>
      <c r="P32" s="1121"/>
      <c r="Q32" s="1121"/>
      <c r="R32" s="1121"/>
      <c r="S32" s="1121"/>
      <c r="T32" s="1121"/>
      <c r="U32" s="1121"/>
      <c r="V32" s="1121"/>
      <c r="X32" s="1146"/>
    </row>
    <row r="33" spans="1:24" ht="15.95" customHeight="1">
      <c r="A33" s="1069" t="s">
        <v>735</v>
      </c>
      <c r="B33" s="1083"/>
      <c r="C33" s="279"/>
      <c r="D33" s="279"/>
      <c r="E33" s="279"/>
      <c r="F33" s="279"/>
      <c r="G33" s="279"/>
      <c r="H33" s="279"/>
      <c r="I33" s="279"/>
      <c r="J33" s="279"/>
      <c r="K33" s="279"/>
      <c r="L33" s="279"/>
      <c r="M33" s="1129" t="s">
        <v>1266</v>
      </c>
      <c r="N33" s="1133"/>
      <c r="O33" s="1133"/>
      <c r="P33" s="1133"/>
      <c r="Q33" s="1138"/>
      <c r="R33" s="1138"/>
      <c r="S33" s="1138"/>
      <c r="T33" s="1138"/>
      <c r="U33" s="1138"/>
      <c r="V33" s="1138"/>
      <c r="W33" s="1138"/>
      <c r="X33" s="294"/>
    </row>
    <row r="34" spans="1:24" ht="15.95" customHeight="1">
      <c r="A34" s="1070"/>
      <c r="B34" s="1084" t="s">
        <v>1814</v>
      </c>
      <c r="C34" s="1076" t="s">
        <v>796</v>
      </c>
      <c r="D34" s="1076"/>
      <c r="E34" s="1076"/>
      <c r="F34" s="1076"/>
      <c r="G34" s="1114" t="s">
        <v>1815</v>
      </c>
      <c r="H34" s="1117"/>
      <c r="I34" s="1076"/>
      <c r="J34" s="1076" t="s">
        <v>1817</v>
      </c>
      <c r="K34" s="1076"/>
      <c r="L34" s="1076"/>
      <c r="M34" s="1076" t="s">
        <v>896</v>
      </c>
      <c r="N34" s="1076"/>
      <c r="O34" s="1076"/>
      <c r="P34" s="1076" t="s">
        <v>1044</v>
      </c>
      <c r="Q34" s="1076"/>
      <c r="R34" s="1076"/>
      <c r="S34" s="1143" t="s">
        <v>1380</v>
      </c>
      <c r="T34" s="1076"/>
      <c r="U34" s="1076" t="s">
        <v>1819</v>
      </c>
      <c r="V34" s="1076"/>
      <c r="W34" s="1076"/>
      <c r="X34" s="1150"/>
    </row>
    <row r="35" spans="1:24" ht="15.95" customHeight="1">
      <c r="A35" s="1068" t="s">
        <v>1812</v>
      </c>
      <c r="B35" s="1082"/>
      <c r="C35" s="1088"/>
      <c r="D35" s="1088"/>
      <c r="E35" s="1088"/>
      <c r="F35" s="1088"/>
      <c r="G35" s="8"/>
      <c r="H35" s="8"/>
      <c r="I35" s="1088"/>
      <c r="J35" s="1088"/>
      <c r="K35" s="1088"/>
      <c r="L35" s="1088"/>
      <c r="M35" s="1088"/>
      <c r="N35" s="1088"/>
      <c r="O35" s="1088"/>
      <c r="P35" s="1088"/>
      <c r="Q35" s="1088"/>
      <c r="R35" s="1088"/>
      <c r="S35" s="1088"/>
      <c r="T35" s="1088"/>
      <c r="U35" s="1088"/>
      <c r="V35" s="1088"/>
      <c r="W35" s="1088"/>
      <c r="X35" s="1146"/>
    </row>
    <row r="36" spans="1:24" ht="15.95" customHeight="1">
      <c r="A36" s="1068"/>
      <c r="B36" s="1082"/>
      <c r="G36" s="8" t="s">
        <v>570</v>
      </c>
      <c r="H36" s="8"/>
      <c r="I36" s="8"/>
      <c r="J36" s="1121"/>
      <c r="K36" s="1121"/>
      <c r="L36" s="1121"/>
      <c r="M36" s="1121"/>
      <c r="N36" s="1121"/>
      <c r="O36" s="1121"/>
      <c r="P36" s="1121"/>
      <c r="Q36" s="1121"/>
      <c r="R36" s="1121"/>
      <c r="S36" s="1121"/>
      <c r="T36" s="1121"/>
      <c r="U36" s="1121"/>
      <c r="V36" s="1121"/>
      <c r="X36" s="1146"/>
    </row>
    <row r="37" spans="1:24" ht="15.95" customHeight="1">
      <c r="A37" s="1068"/>
      <c r="B37" s="1082"/>
      <c r="G37" s="8"/>
      <c r="H37" s="8"/>
      <c r="I37" s="8"/>
      <c r="J37" s="1121"/>
      <c r="K37" s="1121"/>
      <c r="L37" s="1121"/>
      <c r="M37" s="1121"/>
      <c r="N37" s="1121"/>
      <c r="O37" s="1121"/>
      <c r="P37" s="1121"/>
      <c r="Q37" s="1121"/>
      <c r="R37" s="1121"/>
      <c r="S37" s="1121"/>
      <c r="T37" s="1121"/>
      <c r="U37" s="1121"/>
      <c r="V37" s="1121"/>
      <c r="X37" s="1146"/>
    </row>
    <row r="38" spans="1:24" ht="15.95" customHeight="1">
      <c r="A38" s="1068"/>
      <c r="B38" s="1082"/>
      <c r="G38" s="8"/>
      <c r="H38" s="8"/>
      <c r="I38" s="8"/>
      <c r="J38" s="1121"/>
      <c r="K38" s="1121"/>
      <c r="L38" s="1121"/>
      <c r="M38" s="1121"/>
      <c r="N38" s="1121"/>
      <c r="O38" s="1121"/>
      <c r="P38" s="1121"/>
      <c r="Q38" s="1121"/>
      <c r="R38" s="1121"/>
      <c r="S38" s="1121"/>
      <c r="T38" s="1121"/>
      <c r="U38" s="1121"/>
      <c r="V38" s="1121"/>
      <c r="X38" s="1146"/>
    </row>
    <row r="39" spans="1:24" ht="15.95" customHeight="1">
      <c r="A39" s="1071"/>
      <c r="B39" s="1085"/>
      <c r="C39" s="272"/>
      <c r="D39" s="272"/>
      <c r="E39" s="272"/>
      <c r="F39" s="272"/>
      <c r="G39" s="272"/>
      <c r="H39" s="272"/>
      <c r="I39" s="272"/>
      <c r="J39" s="272"/>
      <c r="K39" s="272"/>
      <c r="L39" s="272"/>
      <c r="M39" s="1130" t="s">
        <v>1266</v>
      </c>
      <c r="N39" s="1134"/>
      <c r="O39" s="1134"/>
      <c r="P39" s="1134"/>
      <c r="Q39" s="1139"/>
      <c r="R39" s="1139"/>
      <c r="S39" s="1139"/>
      <c r="T39" s="1139"/>
      <c r="U39" s="1139"/>
      <c r="V39" s="1139"/>
      <c r="W39" s="1139"/>
      <c r="X39" s="1149"/>
    </row>
    <row r="40" spans="1:24" ht="14" customHeight="1">
      <c r="A40" s="1072"/>
      <c r="B40" s="1086"/>
      <c r="M40" s="1088"/>
      <c r="N40" s="1135"/>
      <c r="O40" s="1135"/>
      <c r="P40" s="1135"/>
      <c r="Q40" s="1140"/>
      <c r="R40" s="1140"/>
      <c r="S40" s="1140"/>
      <c r="T40" s="1140"/>
      <c r="U40" s="1140"/>
      <c r="V40" s="1140"/>
      <c r="W40" s="1140"/>
    </row>
    <row r="41" spans="1:24" ht="14" customHeight="1"/>
    <row r="42" spans="1:24" ht="13.5" customHeight="1">
      <c r="B42" s="1087"/>
      <c r="C42" s="1088"/>
      <c r="D42" s="1095"/>
      <c r="E42" s="1101" t="s">
        <v>655</v>
      </c>
      <c r="F42" s="1108"/>
      <c r="G42" s="1115"/>
      <c r="H42" s="1118" t="s">
        <v>1816</v>
      </c>
      <c r="I42" s="1119"/>
      <c r="J42" s="1119"/>
      <c r="K42" s="1123" t="s">
        <v>232</v>
      </c>
      <c r="L42" s="1074"/>
      <c r="M42" s="1092"/>
      <c r="N42" s="1087"/>
      <c r="O42" s="1136"/>
      <c r="P42" s="1136"/>
      <c r="R42" s="1141" t="s">
        <v>1818</v>
      </c>
      <c r="S42" s="1074"/>
      <c r="T42" s="1127"/>
      <c r="U42" s="1123" t="s">
        <v>1822</v>
      </c>
      <c r="V42" s="1074"/>
      <c r="W42" s="1092"/>
    </row>
    <row r="43" spans="1:24">
      <c r="B43" s="1088"/>
      <c r="C43" s="1088"/>
      <c r="D43" s="1095"/>
      <c r="E43" s="1088"/>
      <c r="F43" s="1088"/>
      <c r="G43" s="1089"/>
      <c r="H43" s="1109"/>
      <c r="I43" s="1109"/>
      <c r="J43" s="1109"/>
      <c r="K43" s="1124"/>
      <c r="L43" s="1075"/>
      <c r="M43" s="1093"/>
      <c r="N43" s="1136"/>
      <c r="O43" s="1136"/>
      <c r="P43" s="1136"/>
      <c r="R43" s="1064"/>
      <c r="S43" s="1075"/>
      <c r="T43" s="1103"/>
      <c r="U43" s="1124"/>
      <c r="V43" s="1075"/>
      <c r="W43" s="1093"/>
    </row>
    <row r="44" spans="1:24">
      <c r="B44" s="1088"/>
      <c r="C44" s="1088"/>
      <c r="D44" s="1095"/>
      <c r="E44" s="1088"/>
      <c r="F44" s="1088"/>
      <c r="G44" s="1089"/>
      <c r="H44" s="1109"/>
      <c r="I44" s="1109"/>
      <c r="J44" s="1109"/>
      <c r="K44" s="1124"/>
      <c r="L44" s="1075"/>
      <c r="M44" s="1093"/>
      <c r="N44" s="1136"/>
      <c r="O44" s="1136"/>
      <c r="P44" s="1136"/>
      <c r="R44" s="1064"/>
      <c r="S44" s="1075"/>
      <c r="T44" s="1103"/>
      <c r="U44" s="1124"/>
      <c r="V44" s="1075"/>
      <c r="W44" s="1093"/>
    </row>
    <row r="45" spans="1:24">
      <c r="B45" s="1088"/>
      <c r="C45" s="1088"/>
      <c r="D45" s="1095"/>
      <c r="E45" s="1102"/>
      <c r="F45" s="1102"/>
      <c r="G45" s="1116"/>
      <c r="H45" s="1109"/>
      <c r="I45" s="1109"/>
      <c r="J45" s="1109"/>
      <c r="K45" s="1124"/>
      <c r="L45" s="1075"/>
      <c r="M45" s="1093"/>
      <c r="N45" s="1136"/>
      <c r="O45" s="1136"/>
      <c r="P45" s="1136"/>
      <c r="R45" s="1064"/>
      <c r="S45" s="1075"/>
      <c r="T45" s="1103"/>
      <c r="U45" s="1124"/>
      <c r="V45" s="1075"/>
      <c r="W45" s="1093"/>
    </row>
    <row r="46" spans="1:24">
      <c r="B46" s="1089"/>
      <c r="C46" s="1091"/>
      <c r="D46" s="1096"/>
      <c r="E46" s="1103"/>
      <c r="F46" s="1109"/>
      <c r="G46" s="1109"/>
      <c r="H46" s="1109"/>
      <c r="I46" s="1109"/>
      <c r="J46" s="1109"/>
      <c r="K46" s="1124"/>
      <c r="L46" s="1075"/>
      <c r="M46" s="1093"/>
      <c r="N46" s="1088"/>
      <c r="O46" s="1088"/>
      <c r="P46" s="1088"/>
      <c r="R46" s="1064"/>
      <c r="S46" s="1075"/>
      <c r="T46" s="1103"/>
      <c r="U46" s="1124"/>
      <c r="V46" s="1075"/>
      <c r="W46" s="1093"/>
    </row>
    <row r="47" spans="1:24">
      <c r="B47" s="1089"/>
      <c r="C47" s="1091"/>
      <c r="D47" s="1096"/>
      <c r="E47" s="1103"/>
      <c r="F47" s="1109"/>
      <c r="G47" s="1109"/>
      <c r="H47" s="1109"/>
      <c r="I47" s="1109"/>
      <c r="J47" s="1109"/>
      <c r="K47" s="1124"/>
      <c r="L47" s="1075"/>
      <c r="M47" s="1093"/>
      <c r="N47" s="1088"/>
      <c r="O47" s="1088"/>
      <c r="P47" s="1088"/>
      <c r="R47" s="1064"/>
      <c r="S47" s="1075"/>
      <c r="T47" s="1103"/>
      <c r="U47" s="1124"/>
      <c r="V47" s="1075"/>
      <c r="W47" s="1093"/>
    </row>
    <row r="48" spans="1:24">
      <c r="B48" s="1089"/>
      <c r="C48" s="1091"/>
      <c r="D48" s="1096"/>
      <c r="E48" s="1103"/>
      <c r="F48" s="1109"/>
      <c r="G48" s="1109"/>
      <c r="H48" s="1109"/>
      <c r="I48" s="1109"/>
      <c r="J48" s="1109"/>
      <c r="K48" s="1124"/>
      <c r="L48" s="1075"/>
      <c r="M48" s="1093"/>
      <c r="N48" s="1088"/>
      <c r="O48" s="1088"/>
      <c r="P48" s="1088"/>
      <c r="R48" s="1064"/>
      <c r="S48" s="1075"/>
      <c r="T48" s="1103"/>
      <c r="U48" s="1124"/>
      <c r="V48" s="1075"/>
      <c r="W48" s="1093"/>
    </row>
    <row r="49" spans="2:23">
      <c r="B49" s="1089"/>
      <c r="C49" s="1091"/>
      <c r="D49" s="1096"/>
      <c r="E49" s="1104"/>
      <c r="F49" s="1110"/>
      <c r="G49" s="1110"/>
      <c r="H49" s="1110"/>
      <c r="I49" s="1110"/>
      <c r="J49" s="1110"/>
      <c r="K49" s="1125"/>
      <c r="L49" s="1126"/>
      <c r="M49" s="1131"/>
      <c r="N49" s="1088"/>
      <c r="O49" s="1088"/>
      <c r="P49" s="1088"/>
      <c r="R49" s="1142"/>
      <c r="S49" s="1126"/>
      <c r="T49" s="1104"/>
      <c r="U49" s="1125"/>
      <c r="V49" s="1126"/>
      <c r="W49" s="1131"/>
    </row>
  </sheetData>
  <mergeCells count="64">
    <mergeCell ref="A3:X3"/>
    <mergeCell ref="A4:D4"/>
    <mergeCell ref="E4:J4"/>
    <mergeCell ref="K4:M4"/>
    <mergeCell ref="N4:X4"/>
    <mergeCell ref="E5:X5"/>
    <mergeCell ref="E6:G6"/>
    <mergeCell ref="I6:W6"/>
    <mergeCell ref="A7:D7"/>
    <mergeCell ref="E7:X7"/>
    <mergeCell ref="B27:D27"/>
    <mergeCell ref="E27:F27"/>
    <mergeCell ref="G27:L27"/>
    <mergeCell ref="M33:P33"/>
    <mergeCell ref="Q33:W33"/>
    <mergeCell ref="M39:P39"/>
    <mergeCell ref="Q39:W39"/>
    <mergeCell ref="A5:D6"/>
    <mergeCell ref="B9:W10"/>
    <mergeCell ref="B28:B33"/>
    <mergeCell ref="C28:F29"/>
    <mergeCell ref="G28:H29"/>
    <mergeCell ref="I28:I29"/>
    <mergeCell ref="J28:K29"/>
    <mergeCell ref="L28:L29"/>
    <mergeCell ref="M28:N29"/>
    <mergeCell ref="O28:O29"/>
    <mergeCell ref="P28:Q29"/>
    <mergeCell ref="R28:R29"/>
    <mergeCell ref="S28:T29"/>
    <mergeCell ref="U28:W29"/>
    <mergeCell ref="A29:A32"/>
    <mergeCell ref="G30:I32"/>
    <mergeCell ref="J30:V32"/>
    <mergeCell ref="B34:B39"/>
    <mergeCell ref="C34:F35"/>
    <mergeCell ref="G34:H35"/>
    <mergeCell ref="I34:I35"/>
    <mergeCell ref="J34:K35"/>
    <mergeCell ref="L34:L35"/>
    <mergeCell ref="M34:N35"/>
    <mergeCell ref="O34:O35"/>
    <mergeCell ref="P34:Q35"/>
    <mergeCell ref="R34:R35"/>
    <mergeCell ref="S34:T35"/>
    <mergeCell ref="U34:W35"/>
    <mergeCell ref="A35:A38"/>
    <mergeCell ref="G36:I38"/>
    <mergeCell ref="J36:V38"/>
    <mergeCell ref="B42:D45"/>
    <mergeCell ref="E42:G45"/>
    <mergeCell ref="H42:J45"/>
    <mergeCell ref="K42:M45"/>
    <mergeCell ref="N42:P45"/>
    <mergeCell ref="R42:T45"/>
    <mergeCell ref="U42:W45"/>
    <mergeCell ref="B46:D49"/>
    <mergeCell ref="E46:G49"/>
    <mergeCell ref="H46:J49"/>
    <mergeCell ref="K46:M49"/>
    <mergeCell ref="N46:P49"/>
    <mergeCell ref="R46:T49"/>
    <mergeCell ref="U46:W49"/>
    <mergeCell ref="B12:W26"/>
  </mergeCells>
  <phoneticPr fontId="60" type="Hiragana"/>
  <printOptions horizontalCentered="1"/>
  <pageMargins left="0.78740157480314965" right="0.59055118110236227" top="0.98425196850393704" bottom="0.98425196850393704" header="0.51181102362204722" footer="0.51181102362204722"/>
  <pageSetup paperSize="9" fitToWidth="1" fitToHeight="1" orientation="portrait" usePrinterDefaults="1"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sheetPr>
    <tabColor rgb="FFFFFF00"/>
  </sheetPr>
  <dimension ref="A2:P24"/>
  <sheetViews>
    <sheetView view="pageBreakPreview" zoomScale="80" zoomScaleNormal="70" zoomScaleSheetLayoutView="80" workbookViewId="0">
      <selection activeCell="AA18" sqref="AA18"/>
    </sheetView>
  </sheetViews>
  <sheetFormatPr defaultRowHeight="13.2"/>
  <cols>
    <col min="1" max="1" width="9.875" customWidth="1"/>
    <col min="2" max="2" width="5.75" customWidth="1"/>
    <col min="3" max="3" width="11" customWidth="1"/>
    <col min="4" max="4" width="17" customWidth="1"/>
    <col min="5" max="5" width="11.625" customWidth="1"/>
    <col min="6" max="6" width="12.625" customWidth="1"/>
    <col min="7" max="7" width="12.875" customWidth="1"/>
    <col min="8" max="8" width="10.75" customWidth="1"/>
    <col min="9" max="9" width="2.25" customWidth="1"/>
    <col min="10" max="10" width="1.5" customWidth="1"/>
    <col min="11" max="11" width="3.625" customWidth="1"/>
    <col min="12" max="12" width="15.25" customWidth="1"/>
    <col min="13" max="13" width="8.125" customWidth="1"/>
    <col min="14" max="14" width="4.75" customWidth="1"/>
    <col min="15" max="15" width="6.25" customWidth="1"/>
    <col min="16" max="16" width="9" customWidth="1"/>
  </cols>
  <sheetData>
    <row r="1" spans="1:16" ht="9" customHeight="1"/>
    <row r="2" spans="1:16">
      <c r="M2" t="s">
        <v>1910</v>
      </c>
    </row>
    <row r="3" spans="1:16" ht="8.25" customHeight="1"/>
    <row r="4" spans="1:16" ht="18.75" customHeight="1">
      <c r="A4" s="1151" t="s">
        <v>1896</v>
      </c>
      <c r="B4" s="497"/>
      <c r="C4" s="497"/>
      <c r="D4" s="497"/>
      <c r="E4" s="497"/>
      <c r="F4" s="497"/>
      <c r="G4" s="497"/>
      <c r="H4" s="497"/>
      <c r="I4" s="497"/>
      <c r="J4" s="497"/>
      <c r="K4" s="497"/>
      <c r="L4" s="497"/>
      <c r="M4" s="497"/>
      <c r="N4" s="497"/>
      <c r="O4" s="497"/>
      <c r="P4" s="497"/>
    </row>
    <row r="5" spans="1:16" ht="20.25" customHeight="1"/>
    <row r="6" spans="1:16" ht="15.75" customHeight="1">
      <c r="C6" s="1156" t="str">
        <f>"工事名称："&amp;基本データ!D5</f>
        <v>工事名称：○○○○○○○○○○○○○○○○○○○○○○○○○○○○○○○○○工事</v>
      </c>
      <c r="D6" s="1156"/>
      <c r="E6" s="1156"/>
      <c r="F6" s="1156"/>
      <c r="G6" s="1156"/>
    </row>
    <row r="8" spans="1:16" ht="4.5" customHeight="1"/>
    <row r="9" spans="1:16" ht="15" customHeight="1">
      <c r="E9" s="1161" t="s">
        <v>2134</v>
      </c>
      <c r="F9" s="1162" t="str">
        <f>基本データ!D15</f>
        <v>○○○○　(株)</v>
      </c>
      <c r="G9" s="1162"/>
      <c r="H9" s="1162"/>
      <c r="K9" s="1166" t="str">
        <f>"監督員："&amp;基本データ!D11</f>
        <v>監督員：技師　　○○　○○</v>
      </c>
      <c r="L9" s="1166"/>
      <c r="M9" s="1166"/>
    </row>
    <row r="10" spans="1:16" ht="15" customHeight="1">
      <c r="E10" s="1161" t="s">
        <v>1980</v>
      </c>
      <c r="F10" s="1162" t="str">
        <f>基本データ!D19</f>
        <v>土浦　二郎</v>
      </c>
      <c r="G10" s="1162"/>
      <c r="H10" s="1162"/>
      <c r="K10" s="1166" t="s">
        <v>1906</v>
      </c>
      <c r="L10" s="1166"/>
      <c r="M10" s="1166"/>
    </row>
    <row r="11" spans="1:16" ht="21" customHeight="1"/>
    <row r="12" spans="1:16" ht="34.5" customHeight="1">
      <c r="B12" s="1152" t="s">
        <v>1263</v>
      </c>
      <c r="C12" s="1157"/>
      <c r="D12" s="1157"/>
      <c r="E12" s="1157"/>
      <c r="F12" s="1157"/>
      <c r="G12" s="1163" t="s">
        <v>1903</v>
      </c>
      <c r="H12" s="1157"/>
      <c r="I12" s="1157"/>
      <c r="J12" s="1157"/>
      <c r="K12" s="1157"/>
      <c r="L12" s="1163" t="s">
        <v>1907</v>
      </c>
      <c r="M12" s="1163" t="s">
        <v>1911</v>
      </c>
      <c r="N12" s="1157"/>
      <c r="O12" s="1168"/>
    </row>
    <row r="13" spans="1:16" ht="33.75" customHeight="1">
      <c r="B13" s="1153" t="s">
        <v>1646</v>
      </c>
      <c r="C13" s="1157"/>
      <c r="D13" s="1157" t="s">
        <v>1088</v>
      </c>
      <c r="E13" s="1157" t="s">
        <v>1902</v>
      </c>
      <c r="F13" s="1157"/>
      <c r="G13" s="1157" t="s">
        <v>1904</v>
      </c>
      <c r="H13" s="1164" t="s">
        <v>1905</v>
      </c>
      <c r="I13" s="1165"/>
      <c r="J13" s="1165"/>
      <c r="K13" s="1167"/>
      <c r="L13" s="1157" t="s">
        <v>1535</v>
      </c>
      <c r="M13" s="1157" t="s">
        <v>1329</v>
      </c>
      <c r="N13" s="1157"/>
      <c r="O13" s="1169" t="s">
        <v>1280</v>
      </c>
    </row>
    <row r="14" spans="1:16" ht="40.5" customHeight="1">
      <c r="B14" s="1154"/>
      <c r="C14" s="1154"/>
      <c r="D14" s="1159"/>
      <c r="E14" s="1154"/>
      <c r="F14" s="1154"/>
      <c r="G14" s="1159"/>
      <c r="H14" s="1154"/>
      <c r="I14" s="1154"/>
      <c r="J14" s="1154"/>
      <c r="K14" s="1154"/>
      <c r="L14" s="1159"/>
      <c r="M14" s="1154"/>
      <c r="N14" s="1154"/>
      <c r="O14" s="1159"/>
    </row>
    <row r="15" spans="1:16" ht="40.5" customHeight="1">
      <c r="B15" s="1155"/>
      <c r="C15" s="1155"/>
      <c r="D15" s="1160"/>
      <c r="E15" s="1155"/>
      <c r="F15" s="1155"/>
      <c r="G15" s="1160"/>
      <c r="H15" s="1155"/>
      <c r="I15" s="1155"/>
      <c r="J15" s="1155"/>
      <c r="K15" s="1155"/>
      <c r="L15" s="1160"/>
      <c r="M15" s="1155"/>
      <c r="N15" s="1155"/>
      <c r="O15" s="1160"/>
    </row>
    <row r="16" spans="1:16" ht="40.5" customHeight="1">
      <c r="B16" s="1155"/>
      <c r="C16" s="1155"/>
      <c r="D16" s="1160"/>
      <c r="E16" s="1155"/>
      <c r="F16" s="1155"/>
      <c r="G16" s="1160"/>
      <c r="H16" s="1155"/>
      <c r="I16" s="1155"/>
      <c r="J16" s="1155"/>
      <c r="K16" s="1155"/>
      <c r="L16" s="1160"/>
      <c r="M16" s="1155"/>
      <c r="N16" s="1155"/>
      <c r="O16" s="1160"/>
    </row>
    <row r="17" spans="2:15" ht="40.5" customHeight="1">
      <c r="B17" s="1155"/>
      <c r="C17" s="1155"/>
      <c r="D17" s="1160"/>
      <c r="E17" s="1155"/>
      <c r="F17" s="1155"/>
      <c r="G17" s="1160"/>
      <c r="H17" s="1155"/>
      <c r="I17" s="1155"/>
      <c r="J17" s="1155"/>
      <c r="K17" s="1155"/>
      <c r="L17" s="1160"/>
      <c r="M17" s="1155"/>
      <c r="N17" s="1155"/>
      <c r="O17" s="1160"/>
    </row>
    <row r="18" spans="2:15" ht="40.5" customHeight="1">
      <c r="B18" s="1155"/>
      <c r="C18" s="1155"/>
      <c r="D18" s="1160"/>
      <c r="E18" s="1155"/>
      <c r="F18" s="1155"/>
      <c r="G18" s="1160"/>
      <c r="H18" s="1155"/>
      <c r="I18" s="1155"/>
      <c r="J18" s="1155"/>
      <c r="K18" s="1155"/>
      <c r="L18" s="1160"/>
      <c r="M18" s="1155"/>
      <c r="N18" s="1155"/>
      <c r="O18" s="1160"/>
    </row>
    <row r="19" spans="2:15" ht="17.25" customHeight="1">
      <c r="C19" s="1158" t="s">
        <v>1897</v>
      </c>
    </row>
    <row r="20" spans="2:15" ht="17.25" customHeight="1">
      <c r="C20" s="1158" t="s">
        <v>1898</v>
      </c>
    </row>
    <row r="21" spans="2:15" ht="17.25" customHeight="1">
      <c r="C21" s="1158" t="s">
        <v>1899</v>
      </c>
    </row>
    <row r="22" spans="2:15" ht="17.25" customHeight="1">
      <c r="C22" s="1158" t="s">
        <v>1900</v>
      </c>
    </row>
    <row r="23" spans="2:15" ht="17.25" customHeight="1">
      <c r="C23" s="1158" t="s">
        <v>1881</v>
      </c>
    </row>
    <row r="24" spans="2:15" ht="17.25" customHeight="1">
      <c r="C24" s="1158" t="s">
        <v>1901</v>
      </c>
    </row>
  </sheetData>
  <mergeCells count="33">
    <mergeCell ref="A4:P4"/>
    <mergeCell ref="C6:G6"/>
    <mergeCell ref="F9:H9"/>
    <mergeCell ref="K9:M9"/>
    <mergeCell ref="F10:H10"/>
    <mergeCell ref="K10:M10"/>
    <mergeCell ref="B12:F12"/>
    <mergeCell ref="G12:K12"/>
    <mergeCell ref="M12:O12"/>
    <mergeCell ref="B13:C13"/>
    <mergeCell ref="E13:F13"/>
    <mergeCell ref="H13:K13"/>
    <mergeCell ref="M13:N13"/>
    <mergeCell ref="B14:C14"/>
    <mergeCell ref="E14:F14"/>
    <mergeCell ref="H14:K14"/>
    <mergeCell ref="M14:N14"/>
    <mergeCell ref="B15:C15"/>
    <mergeCell ref="E15:F15"/>
    <mergeCell ref="H15:K15"/>
    <mergeCell ref="M15:N15"/>
    <mergeCell ref="B16:C16"/>
    <mergeCell ref="E16:F16"/>
    <mergeCell ref="H16:K16"/>
    <mergeCell ref="M16:N16"/>
    <mergeCell ref="B17:C17"/>
    <mergeCell ref="E17:F17"/>
    <mergeCell ref="H17:K17"/>
    <mergeCell ref="M17:N17"/>
    <mergeCell ref="B18:C18"/>
    <mergeCell ref="E18:F18"/>
    <mergeCell ref="H18:K18"/>
    <mergeCell ref="M18:N18"/>
  </mergeCells>
  <phoneticPr fontId="12"/>
  <pageMargins left="0.25" right="0.25" top="0.75" bottom="0.75" header="0.3" footer="0.3"/>
  <pageSetup paperSize="9" fitToWidth="1" fitToHeight="1" orientation="landscape" usePrinterDefaults="1"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sheetPr codeName="Sheet14">
    <tabColor rgb="FFFFFF00"/>
  </sheetPr>
  <dimension ref="A3:Z60"/>
  <sheetViews>
    <sheetView view="pageBreakPreview" zoomScale="80" zoomScaleSheetLayoutView="80" workbookViewId="0"/>
  </sheetViews>
  <sheetFormatPr defaultColWidth="9" defaultRowHeight="13.2"/>
  <cols>
    <col min="1" max="1" width="2.625" style="8" customWidth="1"/>
    <col min="2" max="5" width="3.625" style="8" customWidth="1"/>
    <col min="6" max="6" width="2.625" style="8" customWidth="1"/>
    <col min="7" max="25" width="3.875" style="8" customWidth="1"/>
    <col min="26" max="26" width="2.625" style="8" customWidth="1"/>
    <col min="27" max="34" width="3.6640625" style="8" customWidth="1"/>
    <col min="35" max="16384" width="9" style="8"/>
  </cols>
  <sheetData>
    <row r="3" spans="1:26">
      <c r="B3" s="1124" t="s">
        <v>176</v>
      </c>
      <c r="C3" s="1075"/>
      <c r="D3" s="1103"/>
      <c r="E3" s="1124" t="s">
        <v>519</v>
      </c>
      <c r="F3" s="1075"/>
      <c r="G3" s="1103"/>
      <c r="H3" s="1124" t="s">
        <v>521</v>
      </c>
      <c r="I3" s="1075"/>
      <c r="J3" s="1103"/>
      <c r="K3" s="1124" t="s">
        <v>799</v>
      </c>
      <c r="L3" s="1075"/>
      <c r="M3" s="1075"/>
      <c r="N3" s="1075"/>
      <c r="O3" s="1075"/>
      <c r="P3" s="1103"/>
      <c r="Q3" s="1124" t="s">
        <v>1098</v>
      </c>
      <c r="R3" s="1075"/>
      <c r="S3" s="1103"/>
    </row>
    <row r="4" spans="1:26">
      <c r="B4" s="1124"/>
      <c r="C4" s="1075"/>
      <c r="D4" s="1103"/>
      <c r="E4" s="1175"/>
      <c r="F4" s="1076"/>
      <c r="G4" s="1179"/>
      <c r="H4" s="1175"/>
      <c r="I4" s="1076"/>
      <c r="J4" s="1179"/>
      <c r="K4" s="1175"/>
      <c r="L4" s="1076"/>
      <c r="M4" s="1076"/>
      <c r="N4" s="1076"/>
      <c r="O4" s="1076"/>
      <c r="P4" s="1179"/>
      <c r="Q4" s="1175"/>
      <c r="R4" s="1076"/>
      <c r="S4" s="1179"/>
    </row>
    <row r="5" spans="1:26">
      <c r="B5" s="1124"/>
      <c r="C5" s="1075"/>
      <c r="D5" s="1103"/>
      <c r="E5" s="1176"/>
      <c r="F5" s="1088"/>
      <c r="G5" s="1089"/>
      <c r="H5" s="1176"/>
      <c r="I5" s="1088"/>
      <c r="J5" s="1089"/>
      <c r="K5" s="1176"/>
      <c r="L5" s="1088"/>
      <c r="M5" s="1088"/>
      <c r="N5" s="1088"/>
      <c r="O5" s="1088"/>
      <c r="P5" s="1089"/>
      <c r="Q5" s="1176"/>
      <c r="R5" s="1088"/>
      <c r="S5" s="1089"/>
    </row>
    <row r="6" spans="1:26">
      <c r="B6" s="1124"/>
      <c r="C6" s="1075"/>
      <c r="D6" s="1103"/>
      <c r="E6" s="1176"/>
      <c r="F6" s="1088"/>
      <c r="G6" s="1089"/>
      <c r="H6" s="1176"/>
      <c r="I6" s="1088"/>
      <c r="J6" s="1089"/>
      <c r="K6" s="1176"/>
      <c r="L6" s="1088"/>
      <c r="M6" s="1088"/>
      <c r="N6" s="1088"/>
      <c r="O6" s="1088"/>
      <c r="P6" s="1089"/>
      <c r="Q6" s="1176"/>
      <c r="R6" s="1088"/>
      <c r="S6" s="1089"/>
    </row>
    <row r="7" spans="1:26">
      <c r="B7" s="1124"/>
      <c r="C7" s="1075"/>
      <c r="D7" s="1103"/>
      <c r="E7" s="1177"/>
      <c r="F7" s="1102"/>
      <c r="G7" s="1116"/>
      <c r="H7" s="1177"/>
      <c r="I7" s="1102"/>
      <c r="J7" s="1116"/>
      <c r="K7" s="1177"/>
      <c r="L7" s="1102"/>
      <c r="M7" s="1102"/>
      <c r="N7" s="1102"/>
      <c r="O7" s="1102"/>
      <c r="P7" s="1116"/>
      <c r="Q7" s="1177"/>
      <c r="R7" s="1102"/>
      <c r="S7" s="1116"/>
    </row>
    <row r="9" spans="1:26" ht="15" customHeight="1"/>
    <row r="10" spans="1:26" ht="15.9" customHeight="1">
      <c r="Y10" s="1182" t="s">
        <v>1233</v>
      </c>
      <c r="Z10" s="1182"/>
    </row>
    <row r="11" spans="1:26" ht="15.9" customHeight="1"/>
    <row r="12" spans="1:26" ht="15.9" customHeight="1">
      <c r="A12" s="8" t="s">
        <v>211</v>
      </c>
      <c r="B12" s="8" t="s">
        <v>1130</v>
      </c>
      <c r="F12" s="1172"/>
      <c r="G12" s="1172"/>
    </row>
    <row r="13" spans="1:26" ht="15.9" customHeight="1">
      <c r="C13" s="8" t="str">
        <f>基本データ!D11</f>
        <v xml:space="preserve">
技師　　○○　○○</v>
      </c>
      <c r="H13" s="1172"/>
      <c r="I13" s="1172" t="s">
        <v>345</v>
      </c>
      <c r="J13" s="1172"/>
      <c r="K13" s="1172"/>
      <c r="L13" s="1172"/>
      <c r="M13" s="1172"/>
      <c r="N13" s="1172"/>
      <c r="O13" s="1172"/>
      <c r="P13" s="1172"/>
      <c r="Q13" s="1172"/>
      <c r="R13" s="1172"/>
      <c r="S13" s="1172"/>
      <c r="T13" s="1172"/>
      <c r="U13" s="1172"/>
      <c r="V13" s="1172"/>
      <c r="W13" s="1172"/>
      <c r="X13" s="1172"/>
      <c r="Y13" s="1172"/>
      <c r="Z13" s="1172"/>
    </row>
    <row r="14" spans="1:26" ht="15.9" customHeight="1">
      <c r="H14" s="1172"/>
      <c r="I14" s="1172"/>
      <c r="J14" s="1172"/>
      <c r="K14" s="1172"/>
      <c r="L14" s="1172"/>
      <c r="M14" s="1172"/>
      <c r="N14" s="1172"/>
      <c r="O14" s="1172"/>
      <c r="P14" s="1172"/>
      <c r="Q14" s="1172"/>
      <c r="R14" s="1172"/>
      <c r="S14" s="1172"/>
      <c r="T14" s="1172"/>
      <c r="U14" s="1172"/>
      <c r="V14" s="1172"/>
      <c r="W14" s="1172"/>
      <c r="X14" s="1172"/>
      <c r="Y14" s="1172"/>
      <c r="Z14" s="1172"/>
    </row>
    <row r="15" spans="1:26" ht="15.9" customHeight="1">
      <c r="F15" s="1172"/>
      <c r="G15" s="1172"/>
      <c r="N15" s="8" t="s">
        <v>662</v>
      </c>
    </row>
    <row r="16" spans="1:26" ht="15.9" customHeight="1">
      <c r="O16" s="8" t="s">
        <v>357</v>
      </c>
      <c r="R16" s="1180" t="str">
        <f>基本データ!D15</f>
        <v>○○○○　(株)</v>
      </c>
      <c r="S16" s="1180"/>
      <c r="T16" s="1180"/>
      <c r="U16" s="1180"/>
      <c r="V16" s="1180"/>
      <c r="W16" s="1180"/>
      <c r="X16" s="1180"/>
      <c r="Y16" s="1180"/>
    </row>
    <row r="17" spans="1:26" ht="15.9" customHeight="1">
      <c r="O17" s="8" t="s">
        <v>73</v>
      </c>
      <c r="R17" s="1180" t="str">
        <f>基本データ!D19</f>
        <v>土浦　二郎</v>
      </c>
      <c r="S17" s="1180"/>
      <c r="T17" s="1180"/>
      <c r="U17" s="1180"/>
      <c r="V17" s="1180"/>
      <c r="W17" s="1180"/>
      <c r="X17" s="1180"/>
      <c r="Y17" s="869" t="s">
        <v>32</v>
      </c>
    </row>
    <row r="18" spans="1:26" ht="12" customHeight="1"/>
    <row r="19" spans="1:26" ht="12" customHeight="1"/>
    <row r="20" spans="1:26" ht="12" customHeight="1"/>
    <row r="21" spans="1:26" s="500" customFormat="1" ht="21" customHeight="1">
      <c r="A21" s="1170" t="s">
        <v>1129</v>
      </c>
      <c r="B21" s="1170"/>
      <c r="C21" s="1170"/>
      <c r="D21" s="1170"/>
      <c r="E21" s="1170"/>
      <c r="F21" s="1170"/>
      <c r="G21" s="1170"/>
      <c r="H21" s="1170"/>
      <c r="I21" s="1170"/>
      <c r="J21" s="1170"/>
      <c r="K21" s="1170"/>
      <c r="L21" s="1170"/>
      <c r="M21" s="1170"/>
      <c r="N21" s="1170"/>
      <c r="O21" s="1170"/>
      <c r="P21" s="1170"/>
      <c r="Q21" s="1170"/>
      <c r="R21" s="1170"/>
      <c r="S21" s="1170"/>
      <c r="T21" s="1170"/>
      <c r="U21" s="1170"/>
      <c r="V21" s="1170"/>
      <c r="W21" s="1170"/>
      <c r="X21" s="1170"/>
      <c r="Y21" s="1170"/>
      <c r="Z21" s="1170"/>
    </row>
    <row r="22" spans="1:26" s="500" customFormat="1" ht="12" customHeight="1">
      <c r="A22" s="1171"/>
      <c r="B22" s="1171"/>
      <c r="C22" s="1171"/>
      <c r="D22" s="1171"/>
      <c r="E22" s="1171"/>
      <c r="F22" s="1171"/>
      <c r="G22" s="1171"/>
      <c r="H22" s="1171"/>
      <c r="I22" s="1171"/>
      <c r="J22" s="1171"/>
      <c r="K22" s="1171"/>
      <c r="L22" s="1171"/>
      <c r="M22" s="1171"/>
      <c r="N22" s="1171"/>
      <c r="O22" s="1171"/>
      <c r="P22" s="1171"/>
      <c r="Q22" s="1171"/>
      <c r="R22" s="1171"/>
      <c r="S22" s="1171"/>
      <c r="T22" s="1171"/>
      <c r="U22" s="1171"/>
      <c r="V22" s="1171"/>
      <c r="W22" s="1171"/>
      <c r="X22" s="1171"/>
      <c r="Y22" s="1171"/>
      <c r="Z22" s="1171"/>
    </row>
    <row r="23" spans="1:26" s="500" customFormat="1" ht="12" customHeight="1">
      <c r="A23" s="1171"/>
      <c r="B23" s="1171"/>
      <c r="C23" s="1171"/>
      <c r="D23" s="1171"/>
      <c r="E23" s="1171"/>
      <c r="F23" s="1171"/>
      <c r="G23" s="1171"/>
      <c r="H23" s="1171"/>
      <c r="I23" s="1171"/>
      <c r="J23" s="1171"/>
      <c r="K23" s="1171"/>
      <c r="L23" s="1171"/>
      <c r="M23" s="1171"/>
      <c r="N23" s="1171"/>
      <c r="O23" s="1171"/>
      <c r="P23" s="1171"/>
      <c r="Q23" s="1171"/>
      <c r="R23" s="1171"/>
      <c r="S23" s="1171"/>
      <c r="T23" s="1171"/>
      <c r="U23" s="1171"/>
      <c r="V23" s="1171"/>
      <c r="W23" s="1171"/>
      <c r="X23" s="1171"/>
      <c r="Y23" s="1171"/>
      <c r="Z23" s="1171"/>
    </row>
    <row r="24" spans="1:26" ht="12" customHeight="1"/>
    <row r="25" spans="1:26" ht="15.9" customHeight="1">
      <c r="C25" s="8" t="s">
        <v>1131</v>
      </c>
    </row>
    <row r="26" spans="1:26" ht="12" customHeight="1"/>
    <row r="27" spans="1:26" ht="12" customHeight="1"/>
    <row r="28" spans="1:26" ht="15.9" customHeight="1">
      <c r="A28" s="869" t="s">
        <v>286</v>
      </c>
      <c r="B28" s="869"/>
      <c r="C28" s="869"/>
      <c r="D28" s="869"/>
      <c r="E28" s="869"/>
      <c r="F28" s="869"/>
      <c r="G28" s="869"/>
      <c r="H28" s="869"/>
      <c r="I28" s="869"/>
      <c r="J28" s="869"/>
      <c r="K28" s="869"/>
      <c r="L28" s="869"/>
      <c r="M28" s="869"/>
      <c r="N28" s="869"/>
      <c r="O28" s="869"/>
      <c r="P28" s="869"/>
      <c r="Q28" s="869"/>
      <c r="R28" s="869"/>
      <c r="S28" s="869"/>
      <c r="T28" s="869"/>
      <c r="U28" s="869"/>
      <c r="V28" s="869"/>
      <c r="W28" s="869"/>
      <c r="X28" s="869"/>
      <c r="Y28" s="869"/>
      <c r="Z28" s="869"/>
    </row>
    <row r="29" spans="1:26" ht="12" customHeight="1">
      <c r="A29" s="869"/>
      <c r="B29" s="869"/>
      <c r="C29" s="869"/>
      <c r="D29" s="869"/>
      <c r="E29" s="869"/>
      <c r="F29" s="869"/>
      <c r="G29" s="869"/>
      <c r="H29" s="869"/>
      <c r="I29" s="869"/>
      <c r="J29" s="869"/>
      <c r="K29" s="869"/>
      <c r="L29" s="869"/>
      <c r="M29" s="869"/>
      <c r="N29" s="869"/>
      <c r="O29" s="869"/>
      <c r="P29" s="869"/>
      <c r="Q29" s="869"/>
      <c r="R29" s="869"/>
      <c r="S29" s="869"/>
      <c r="T29" s="869"/>
      <c r="U29" s="869"/>
      <c r="V29" s="869"/>
      <c r="W29" s="869"/>
      <c r="X29" s="869"/>
      <c r="Y29" s="869"/>
      <c r="Z29" s="869"/>
    </row>
    <row r="30" spans="1:26" ht="12" customHeight="1"/>
    <row r="31" spans="1:26" ht="15.9" customHeight="1">
      <c r="B31" s="869">
        <v>1</v>
      </c>
      <c r="C31" s="8" t="s">
        <v>487</v>
      </c>
      <c r="G31" s="1180" t="str">
        <f>基本データ!D5</f>
        <v>○○○○○○○○○○○○○○○○○○○○○○○○○○○○○○○○○工事</v>
      </c>
      <c r="H31" s="1180"/>
      <c r="I31" s="1180"/>
      <c r="J31" s="1180"/>
      <c r="K31" s="1180"/>
      <c r="L31" s="1180"/>
      <c r="M31" s="1180"/>
      <c r="N31" s="1180"/>
      <c r="O31" s="1180"/>
      <c r="P31" s="1180"/>
      <c r="Q31" s="1180"/>
      <c r="R31" s="1180"/>
      <c r="S31" s="1180"/>
      <c r="T31" s="1180"/>
      <c r="U31" s="1180"/>
      <c r="V31" s="1180"/>
      <c r="W31" s="1180"/>
      <c r="X31" s="1180"/>
      <c r="Y31" s="1180"/>
    </row>
    <row r="32" spans="1:26" ht="12" customHeight="1">
      <c r="B32" s="1172"/>
      <c r="C32" s="1172"/>
      <c r="L32" s="1172"/>
      <c r="M32" s="1172"/>
    </row>
    <row r="33" spans="2:24" ht="15.9" customHeight="1">
      <c r="B33" s="869">
        <v>2</v>
      </c>
      <c r="C33" s="8" t="s">
        <v>1119</v>
      </c>
      <c r="G33" s="8" t="s">
        <v>1243</v>
      </c>
    </row>
    <row r="34" spans="2:24" ht="15.9" customHeight="1">
      <c r="B34" s="869"/>
      <c r="C34" s="869"/>
      <c r="G34" s="1172" t="s">
        <v>670</v>
      </c>
    </row>
    <row r="35" spans="2:24" ht="12" customHeight="1">
      <c r="B35" s="1172"/>
      <c r="C35" s="1172"/>
    </row>
    <row r="36" spans="2:24" ht="15.9" customHeight="1">
      <c r="B36" s="869">
        <v>3</v>
      </c>
      <c r="C36" s="8" t="s">
        <v>1121</v>
      </c>
      <c r="G36" s="8" t="s">
        <v>1093</v>
      </c>
    </row>
    <row r="37" spans="2:24" ht="12" customHeight="1">
      <c r="B37" s="1172"/>
      <c r="C37" s="1172"/>
      <c r="L37" s="1172"/>
      <c r="M37" s="1172"/>
    </row>
    <row r="38" spans="2:24" ht="15.9" customHeight="1">
      <c r="B38" s="869">
        <v>4</v>
      </c>
      <c r="C38" s="8" t="s">
        <v>1123</v>
      </c>
      <c r="G38" s="8" t="s">
        <v>1126</v>
      </c>
      <c r="L38" s="1172"/>
      <c r="M38" s="1172"/>
    </row>
    <row r="39" spans="2:24" ht="12" customHeight="1"/>
    <row r="40" spans="2:24" ht="15.9" customHeight="1">
      <c r="B40" s="869">
        <v>5</v>
      </c>
      <c r="C40" s="1172" t="s">
        <v>1829</v>
      </c>
      <c r="D40" s="1173"/>
      <c r="E40" s="1173"/>
      <c r="F40" s="1173"/>
      <c r="G40" s="841" t="s">
        <v>1101</v>
      </c>
      <c r="I40" s="841"/>
      <c r="J40" s="841"/>
      <c r="K40" s="841"/>
      <c r="L40" s="841"/>
      <c r="M40" s="841"/>
      <c r="N40" s="841"/>
      <c r="O40" s="841"/>
      <c r="P40" s="841"/>
      <c r="Q40" s="841"/>
      <c r="R40" s="841"/>
      <c r="S40" s="841"/>
      <c r="T40" s="841"/>
      <c r="U40" s="841"/>
      <c r="V40" s="841"/>
      <c r="W40" s="841"/>
      <c r="X40" s="841"/>
    </row>
    <row r="41" spans="2:24" ht="15.9" customHeight="1">
      <c r="C41" s="8" t="s">
        <v>1831</v>
      </c>
      <c r="D41" s="1173"/>
      <c r="E41" s="1173"/>
      <c r="F41" s="1173"/>
      <c r="G41" s="1181"/>
      <c r="I41" s="841"/>
      <c r="J41" s="841"/>
      <c r="K41" s="841"/>
      <c r="L41" s="841"/>
      <c r="M41" s="841"/>
      <c r="N41" s="841"/>
      <c r="O41" s="1173"/>
      <c r="P41" s="1173"/>
      <c r="Q41" s="841"/>
      <c r="R41" s="1181"/>
      <c r="S41" s="841"/>
      <c r="T41" s="841"/>
      <c r="U41" s="841"/>
      <c r="V41" s="841"/>
      <c r="W41" s="841"/>
      <c r="X41" s="841"/>
    </row>
    <row r="42" spans="2:24" ht="12" customHeight="1">
      <c r="D42" s="841"/>
      <c r="E42" s="841"/>
      <c r="F42" s="841"/>
      <c r="G42" s="1088"/>
      <c r="I42" s="1088"/>
      <c r="J42" s="1088"/>
      <c r="K42" s="1088"/>
      <c r="L42" s="1088"/>
      <c r="M42" s="1088"/>
      <c r="N42" s="1088"/>
      <c r="O42" s="841"/>
      <c r="P42" s="841"/>
      <c r="Q42" s="841"/>
      <c r="R42" s="1088"/>
      <c r="S42" s="1088"/>
      <c r="T42" s="1088"/>
      <c r="U42" s="1088"/>
      <c r="V42" s="1088"/>
      <c r="W42" s="1088"/>
      <c r="X42" s="1088"/>
    </row>
    <row r="43" spans="2:24" ht="15.9" customHeight="1">
      <c r="B43" s="869">
        <v>6</v>
      </c>
      <c r="C43" s="841" t="s">
        <v>1097</v>
      </c>
      <c r="E43" s="841"/>
      <c r="F43" s="841"/>
      <c r="G43" s="841" t="s">
        <v>972</v>
      </c>
      <c r="I43" s="841"/>
      <c r="J43" s="841"/>
      <c r="K43" s="841"/>
      <c r="L43" s="841"/>
      <c r="M43" s="841"/>
      <c r="N43" s="841"/>
      <c r="O43" s="841"/>
      <c r="P43" s="841"/>
      <c r="Q43" s="841"/>
      <c r="R43" s="841"/>
      <c r="S43" s="841"/>
      <c r="T43" s="841"/>
      <c r="U43" s="841"/>
      <c r="V43" s="841"/>
      <c r="W43" s="841"/>
      <c r="X43" s="841"/>
    </row>
    <row r="44" spans="2:24" ht="12" customHeight="1">
      <c r="D44" s="841"/>
      <c r="E44" s="841"/>
      <c r="F44" s="841"/>
      <c r="G44" s="841"/>
      <c r="I44" s="841"/>
      <c r="J44" s="841"/>
      <c r="K44" s="841"/>
      <c r="L44" s="841"/>
      <c r="M44" s="841"/>
      <c r="N44" s="841"/>
      <c r="O44" s="841"/>
      <c r="P44" s="841"/>
      <c r="Q44" s="841"/>
      <c r="R44" s="841"/>
      <c r="S44" s="841"/>
      <c r="T44" s="841"/>
      <c r="U44" s="841"/>
      <c r="V44" s="841"/>
      <c r="W44" s="841"/>
      <c r="X44" s="841"/>
    </row>
    <row r="45" spans="2:24" ht="15.9" customHeight="1">
      <c r="B45" s="869">
        <v>7</v>
      </c>
      <c r="C45" s="841" t="s">
        <v>1116</v>
      </c>
      <c r="E45" s="841"/>
      <c r="F45" s="841"/>
      <c r="G45" s="841" t="s">
        <v>982</v>
      </c>
      <c r="I45" s="841"/>
      <c r="J45" s="841"/>
      <c r="K45" s="841"/>
      <c r="L45" s="841"/>
      <c r="M45" s="841"/>
      <c r="N45" s="841"/>
      <c r="O45" s="841"/>
      <c r="P45" s="841"/>
      <c r="Q45" s="841"/>
      <c r="R45" s="841"/>
      <c r="S45" s="841"/>
      <c r="T45" s="841"/>
      <c r="U45" s="841"/>
      <c r="V45" s="841"/>
      <c r="W45" s="841"/>
      <c r="X45" s="841"/>
    </row>
    <row r="46" spans="2:24" ht="12" customHeight="1">
      <c r="D46" s="841"/>
      <c r="E46" s="841"/>
      <c r="F46" s="841"/>
      <c r="G46" s="841"/>
      <c r="H46" s="841"/>
      <c r="I46" s="841"/>
      <c r="J46" s="841"/>
      <c r="K46" s="841"/>
      <c r="L46" s="841"/>
      <c r="M46" s="841"/>
      <c r="N46" s="841"/>
      <c r="O46" s="841"/>
      <c r="P46" s="841"/>
      <c r="Q46" s="841"/>
      <c r="R46" s="841"/>
      <c r="S46" s="841"/>
      <c r="T46" s="841"/>
      <c r="U46" s="841"/>
      <c r="V46" s="841"/>
      <c r="W46" s="841"/>
      <c r="X46" s="841"/>
    </row>
    <row r="47" spans="2:24" ht="15.9" customHeight="1">
      <c r="B47" s="869">
        <v>8</v>
      </c>
      <c r="C47" s="8" t="s">
        <v>470</v>
      </c>
    </row>
    <row r="48" spans="2:24" ht="15.9" customHeight="1">
      <c r="D48" s="1174"/>
      <c r="E48" s="1174"/>
      <c r="F48" s="1174"/>
      <c r="G48" s="1174"/>
      <c r="H48" s="1174"/>
      <c r="I48" s="1174"/>
      <c r="J48" s="1174"/>
      <c r="K48" s="1174"/>
      <c r="L48" s="1174"/>
      <c r="M48" s="1174"/>
      <c r="N48" s="1174"/>
      <c r="O48" s="1174"/>
      <c r="P48" s="1174"/>
      <c r="Q48" s="1174"/>
      <c r="R48" s="1174"/>
      <c r="S48" s="1174"/>
      <c r="T48" s="1174"/>
      <c r="U48" s="1174"/>
      <c r="V48" s="1174"/>
      <c r="W48" s="1174"/>
      <c r="X48" s="1174"/>
    </row>
    <row r="49" spans="4:24" ht="15.9" customHeight="1">
      <c r="D49" s="1174"/>
      <c r="E49" s="1174"/>
      <c r="F49" s="1174"/>
      <c r="G49" s="1174"/>
      <c r="H49" s="1174"/>
      <c r="I49" s="1174"/>
      <c r="J49" s="1174"/>
      <c r="K49" s="1174"/>
      <c r="L49" s="1174"/>
      <c r="M49" s="1174"/>
      <c r="N49" s="1174"/>
      <c r="O49" s="1174"/>
      <c r="P49" s="1174"/>
      <c r="Q49" s="1174"/>
      <c r="R49" s="1174"/>
      <c r="S49" s="1174"/>
      <c r="T49" s="1174"/>
      <c r="U49" s="1174"/>
      <c r="V49" s="1174"/>
      <c r="W49" s="1174"/>
      <c r="X49" s="1174"/>
    </row>
    <row r="50" spans="4:24" ht="15.9" customHeight="1">
      <c r="D50" s="1174"/>
      <c r="E50" s="1174"/>
      <c r="F50" s="1174"/>
      <c r="G50" s="1174"/>
      <c r="H50" s="1174"/>
      <c r="I50" s="1174"/>
      <c r="J50" s="1174"/>
      <c r="K50" s="1174"/>
      <c r="L50" s="1174"/>
      <c r="M50" s="1174"/>
      <c r="N50" s="1174"/>
      <c r="O50" s="1174"/>
      <c r="P50" s="1174"/>
      <c r="Q50" s="1174"/>
      <c r="R50" s="1174"/>
      <c r="S50" s="1174"/>
      <c r="T50" s="1174"/>
      <c r="U50" s="1174"/>
      <c r="V50" s="1174"/>
      <c r="W50" s="1174"/>
      <c r="X50" s="1174"/>
    </row>
    <row r="51" spans="4:24" ht="15.9" customHeight="1">
      <c r="D51" s="1174"/>
      <c r="E51" s="1174"/>
      <c r="F51" s="1174"/>
      <c r="G51" s="1174"/>
      <c r="H51" s="1174"/>
      <c r="I51" s="1174"/>
      <c r="J51" s="1174"/>
      <c r="K51" s="1174"/>
      <c r="L51" s="1174"/>
      <c r="M51" s="1174"/>
      <c r="N51" s="1174"/>
      <c r="O51" s="1174"/>
      <c r="P51" s="1174"/>
      <c r="Q51" s="1174"/>
      <c r="R51" s="1174"/>
      <c r="S51" s="1174"/>
      <c r="T51" s="1174"/>
      <c r="U51" s="1174"/>
      <c r="V51" s="1174"/>
      <c r="W51" s="1174"/>
      <c r="X51" s="1174"/>
    </row>
    <row r="52" spans="4:24">
      <c r="E52" s="1178"/>
      <c r="F52" s="1178"/>
      <c r="G52" s="1178"/>
      <c r="H52" s="1178"/>
      <c r="I52" s="1178"/>
      <c r="J52" s="1178"/>
      <c r="K52" s="1178"/>
      <c r="L52" s="1178"/>
      <c r="M52" s="1178"/>
      <c r="N52" s="1178"/>
      <c r="O52" s="1178"/>
      <c r="P52" s="1178"/>
      <c r="Q52" s="1178"/>
      <c r="R52" s="1178"/>
      <c r="S52" s="1178"/>
      <c r="T52" s="1178"/>
      <c r="U52" s="1178"/>
      <c r="V52" s="1178"/>
      <c r="W52" s="1178"/>
      <c r="X52" s="1178"/>
    </row>
    <row r="53" spans="4:24">
      <c r="E53" s="1178"/>
      <c r="F53" s="1178"/>
      <c r="G53" s="1178"/>
      <c r="H53" s="1178"/>
      <c r="I53" s="1178"/>
      <c r="J53" s="1178"/>
      <c r="K53" s="1178"/>
      <c r="L53" s="1178"/>
      <c r="M53" s="1178"/>
      <c r="N53" s="1178"/>
      <c r="O53" s="1178"/>
      <c r="P53" s="1178"/>
      <c r="Q53" s="1178"/>
      <c r="R53" s="1178"/>
      <c r="S53" s="1178"/>
      <c r="T53" s="1178"/>
      <c r="U53" s="1178"/>
      <c r="V53" s="1178"/>
      <c r="W53" s="1178"/>
      <c r="X53" s="1178"/>
    </row>
    <row r="56" spans="4:24">
      <c r="E56" s="1178"/>
      <c r="F56" s="1178"/>
      <c r="G56" s="1178"/>
      <c r="H56" s="1178"/>
      <c r="I56" s="1178"/>
      <c r="J56" s="1178"/>
      <c r="K56" s="1178"/>
      <c r="L56" s="1178"/>
      <c r="M56" s="1178"/>
      <c r="N56" s="1178"/>
      <c r="O56" s="1178"/>
      <c r="P56" s="1178"/>
      <c r="Q56" s="1178"/>
      <c r="R56" s="1178"/>
      <c r="S56" s="1178"/>
      <c r="T56" s="1178"/>
      <c r="U56" s="1178"/>
      <c r="V56" s="1178"/>
      <c r="W56" s="1178"/>
      <c r="X56" s="1178"/>
    </row>
    <row r="57" spans="4:24">
      <c r="E57" s="1178"/>
      <c r="F57" s="1178"/>
      <c r="G57" s="1178"/>
      <c r="H57" s="1178"/>
      <c r="I57" s="1178"/>
      <c r="J57" s="1178"/>
      <c r="K57" s="1178"/>
      <c r="L57" s="1178"/>
      <c r="M57" s="1178"/>
      <c r="N57" s="1178"/>
      <c r="O57" s="1178"/>
      <c r="P57" s="1178"/>
      <c r="Q57" s="1178"/>
      <c r="R57" s="1178"/>
      <c r="S57" s="1178"/>
      <c r="T57" s="1178"/>
      <c r="U57" s="1178"/>
      <c r="V57" s="1178"/>
      <c r="W57" s="1178"/>
      <c r="X57" s="1178"/>
    </row>
    <row r="58" spans="4:24">
      <c r="E58" s="1178"/>
      <c r="F58" s="1178"/>
      <c r="G58" s="1178"/>
      <c r="H58" s="1178"/>
      <c r="I58" s="1178"/>
      <c r="J58" s="1178"/>
      <c r="K58" s="1178"/>
      <c r="L58" s="1178"/>
      <c r="M58" s="1178"/>
      <c r="N58" s="1178"/>
      <c r="O58" s="1178"/>
      <c r="P58" s="1178"/>
      <c r="Q58" s="1178"/>
      <c r="R58" s="1178"/>
      <c r="S58" s="1178"/>
      <c r="T58" s="1178"/>
      <c r="U58" s="1178"/>
      <c r="V58" s="1178"/>
      <c r="W58" s="1178"/>
      <c r="X58" s="1178"/>
    </row>
    <row r="59" spans="4:24">
      <c r="E59" s="1178"/>
      <c r="F59" s="1178"/>
      <c r="G59" s="1178"/>
      <c r="H59" s="1178"/>
      <c r="I59" s="1178"/>
      <c r="J59" s="1178"/>
      <c r="K59" s="1178"/>
      <c r="L59" s="1178"/>
      <c r="M59" s="1178"/>
      <c r="N59" s="1178"/>
      <c r="O59" s="1178"/>
      <c r="P59" s="1178"/>
      <c r="Q59" s="1178"/>
      <c r="R59" s="1178"/>
      <c r="S59" s="1178"/>
      <c r="T59" s="1178"/>
      <c r="U59" s="1178"/>
      <c r="V59" s="1178"/>
      <c r="W59" s="1178"/>
      <c r="X59" s="1178"/>
    </row>
    <row r="60" spans="4:24">
      <c r="E60" s="8"/>
      <c r="F60" s="8"/>
      <c r="G60" s="8"/>
      <c r="H60" s="8"/>
      <c r="I60" s="8"/>
      <c r="J60" s="8"/>
      <c r="K60" s="8"/>
      <c r="L60" s="8"/>
      <c r="M60" s="8"/>
      <c r="N60" s="8"/>
      <c r="O60" s="8"/>
    </row>
  </sheetData>
  <mergeCells count="18">
    <mergeCell ref="B3:D3"/>
    <mergeCell ref="E3:G3"/>
    <mergeCell ref="H3:J3"/>
    <mergeCell ref="K3:P3"/>
    <mergeCell ref="Q3:S3"/>
    <mergeCell ref="R16:Y16"/>
    <mergeCell ref="R17:X17"/>
    <mergeCell ref="A21:Z21"/>
    <mergeCell ref="A28:Z28"/>
    <mergeCell ref="G31:Y31"/>
    <mergeCell ref="E60:I60"/>
    <mergeCell ref="J60:O60"/>
    <mergeCell ref="B4:D7"/>
    <mergeCell ref="E4:G7"/>
    <mergeCell ref="H4:J7"/>
    <mergeCell ref="K4:P7"/>
    <mergeCell ref="Q4:S7"/>
    <mergeCell ref="D48:X51"/>
  </mergeCells>
  <phoneticPr fontId="12"/>
  <pageMargins left="0.39370078740157477" right="0.39370078740157477" top="0.62" bottom="0.8" header="0.51200000000000001" footer="0.51200000000000001"/>
  <pageSetup paperSize="9" fitToWidth="1" fitToHeight="1" orientation="portrait" usePrinterDefaults="1"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sheetPr>
    <tabColor rgb="FFFFFF00"/>
  </sheetPr>
  <dimension ref="A1:CB68"/>
  <sheetViews>
    <sheetView view="pageBreakPreview" zoomScale="60" zoomScaleNormal="75" workbookViewId="0"/>
  </sheetViews>
  <sheetFormatPr defaultRowHeight="13.2"/>
  <cols>
    <col min="1" max="80" width="2.625" style="1183" customWidth="1"/>
    <col min="81" max="16384" width="9" style="1183" customWidth="1"/>
  </cols>
  <sheetData>
    <row r="1" spans="1:80" ht="30" customHeight="1">
      <c r="A1" s="1185"/>
      <c r="B1" s="1185"/>
      <c r="C1" s="1185"/>
      <c r="D1" s="1185"/>
      <c r="E1" s="1185"/>
      <c r="F1" s="1185"/>
      <c r="G1" s="1185"/>
      <c r="H1" s="1185"/>
      <c r="I1" s="1185"/>
      <c r="J1" s="1185"/>
      <c r="K1" s="1185"/>
      <c r="L1" s="1185"/>
      <c r="M1" s="1185"/>
      <c r="N1" s="1185"/>
      <c r="O1" s="1185"/>
      <c r="P1" s="1185"/>
      <c r="Q1" s="1185"/>
      <c r="R1" s="1185"/>
      <c r="S1" s="1185"/>
      <c r="T1" s="1185"/>
      <c r="U1" s="1206" t="s">
        <v>2004</v>
      </c>
      <c r="V1" s="1206"/>
      <c r="W1" s="1206"/>
      <c r="X1" s="1206"/>
      <c r="Y1" s="1206"/>
      <c r="Z1" s="1206"/>
      <c r="AA1" s="1206"/>
      <c r="AB1" s="1206"/>
      <c r="AC1" s="1206"/>
      <c r="AD1" s="1206"/>
      <c r="AE1" s="1206"/>
      <c r="AF1" s="1206"/>
      <c r="AG1" s="1206"/>
      <c r="AH1" s="1206"/>
      <c r="AI1" s="1206"/>
      <c r="AJ1" s="1206"/>
      <c r="AK1" s="1206"/>
      <c r="AL1" s="1206"/>
      <c r="AM1" s="1206"/>
      <c r="AN1" s="1206"/>
      <c r="AO1" s="1206"/>
      <c r="AP1" s="1206"/>
      <c r="AQ1" s="1206"/>
      <c r="AR1" s="1206"/>
      <c r="AS1" s="1206"/>
      <c r="AT1" s="1206"/>
      <c r="AU1" s="1206"/>
      <c r="AV1" s="1206"/>
      <c r="AW1" s="1206"/>
      <c r="AX1" s="1206"/>
      <c r="AY1" s="1206"/>
      <c r="AZ1" s="1206"/>
      <c r="BA1" s="1206"/>
      <c r="BB1" s="1206"/>
      <c r="BC1" s="1206"/>
      <c r="BD1" s="1185"/>
      <c r="BE1" s="1185"/>
      <c r="BF1" s="1229" t="s">
        <v>1919</v>
      </c>
      <c r="BG1" s="1229"/>
      <c r="BH1" s="1229"/>
      <c r="BI1" s="1229"/>
      <c r="BJ1" s="1229"/>
      <c r="BK1" s="1185"/>
      <c r="BL1" s="1185"/>
      <c r="BM1" s="1185"/>
      <c r="BN1" s="1185"/>
      <c r="BO1" s="1185"/>
      <c r="BP1" s="1185"/>
      <c r="BQ1" s="1185"/>
      <c r="BR1" s="1185"/>
      <c r="BS1" s="1185"/>
      <c r="BT1" s="1185"/>
      <c r="BU1" s="1185"/>
      <c r="BV1" s="1185"/>
      <c r="BW1" s="1185"/>
      <c r="BX1" s="1185"/>
      <c r="BY1" s="1185"/>
      <c r="BZ1" s="1185"/>
      <c r="CA1" s="1185"/>
      <c r="CB1" s="1185"/>
    </row>
    <row r="2" spans="1:80" ht="36" customHeight="1"/>
    <row r="3" spans="1:80" s="1184" customFormat="1" ht="35.1" customHeight="1">
      <c r="B3" s="1192" t="s">
        <v>395</v>
      </c>
      <c r="C3" s="1192"/>
      <c r="D3" s="1192"/>
      <c r="E3" s="1192"/>
      <c r="F3" s="1192"/>
      <c r="G3" s="1203" t="str">
        <f>基本データ!D4</f>
        <v>土下維工　第○○号</v>
      </c>
      <c r="H3" s="1203"/>
      <c r="I3" s="1203"/>
      <c r="J3" s="1203"/>
      <c r="K3" s="1203"/>
      <c r="L3" s="1203"/>
      <c r="M3" s="1203"/>
      <c r="N3" s="1203"/>
      <c r="O3" s="1203"/>
      <c r="P3" s="1203"/>
      <c r="Q3" s="1203"/>
      <c r="R3" s="1203"/>
      <c r="S3" s="1203"/>
      <c r="T3" s="1203"/>
      <c r="U3" s="1203"/>
      <c r="V3" s="1203"/>
      <c r="W3" s="1203"/>
      <c r="X3" s="1203"/>
      <c r="Y3" s="1203"/>
      <c r="Z3" s="1203"/>
      <c r="AA3" s="1203"/>
      <c r="AE3" s="1191" t="s">
        <v>532</v>
      </c>
      <c r="AF3" s="1191"/>
      <c r="AG3" s="1191"/>
      <c r="AH3" s="1191"/>
      <c r="AI3" s="1191"/>
      <c r="AJ3" s="1218" t="s">
        <v>730</v>
      </c>
      <c r="AK3" s="1218"/>
      <c r="AL3" s="1218"/>
      <c r="AM3" s="1218"/>
      <c r="AN3" s="1218"/>
      <c r="AO3" s="1218"/>
      <c r="AP3" s="1218"/>
      <c r="AQ3" s="1218"/>
      <c r="AR3" s="1218"/>
      <c r="AS3" s="1218"/>
      <c r="AT3" s="1218"/>
      <c r="AU3" s="1218"/>
      <c r="AV3" s="1218"/>
      <c r="AW3" s="1218"/>
      <c r="AX3" s="1218"/>
      <c r="AY3" s="1218"/>
      <c r="AZ3" s="1218"/>
      <c r="BA3" s="1218"/>
      <c r="BB3" s="1218"/>
      <c r="BC3" s="1218"/>
      <c r="BF3" s="1191" t="s">
        <v>578</v>
      </c>
      <c r="BG3" s="1191"/>
      <c r="BH3" s="1191"/>
      <c r="BI3" s="1191"/>
      <c r="BJ3" s="1191"/>
      <c r="BK3" s="1191"/>
      <c r="BL3" s="1191"/>
      <c r="BM3" s="1191"/>
      <c r="BN3" s="1231" t="str">
        <f>基本データ!D15</f>
        <v>○○○○　(株)</v>
      </c>
      <c r="BO3" s="1231"/>
      <c r="BP3" s="1231"/>
      <c r="BQ3" s="1231"/>
      <c r="BR3" s="1231"/>
      <c r="BS3" s="1231"/>
      <c r="BT3" s="1231"/>
      <c r="BU3" s="1231"/>
      <c r="BV3" s="1231"/>
      <c r="BW3" s="1231"/>
      <c r="BX3" s="1231"/>
      <c r="BY3" s="1231"/>
      <c r="BZ3" s="1231"/>
      <c r="CA3" s="1231"/>
      <c r="CB3" s="1231"/>
    </row>
    <row r="4" spans="1:80" s="1184" customFormat="1" ht="35.1" customHeight="1">
      <c r="B4" s="1191" t="s">
        <v>661</v>
      </c>
      <c r="C4" s="1191"/>
      <c r="D4" s="1191"/>
      <c r="E4" s="1191"/>
      <c r="F4" s="1191"/>
      <c r="G4" s="1204" t="str">
        <f>基本データ!D5</f>
        <v>○○○○○○○○○○○○○○○○○○○○○○○○○○○○○○○○○工事</v>
      </c>
      <c r="H4" s="1204"/>
      <c r="I4" s="1204"/>
      <c r="J4" s="1204"/>
      <c r="K4" s="1204"/>
      <c r="L4" s="1204"/>
      <c r="M4" s="1204"/>
      <c r="N4" s="1204"/>
      <c r="O4" s="1204"/>
      <c r="P4" s="1204"/>
      <c r="Q4" s="1204"/>
      <c r="R4" s="1204"/>
      <c r="S4" s="1204"/>
      <c r="T4" s="1204"/>
      <c r="U4" s="1204"/>
      <c r="V4" s="1204"/>
      <c r="W4" s="1204"/>
      <c r="X4" s="1204"/>
      <c r="Y4" s="1204"/>
      <c r="Z4" s="1204"/>
      <c r="AA4" s="1204"/>
      <c r="AE4" s="1217" t="s">
        <v>1699</v>
      </c>
      <c r="AF4" s="1217"/>
      <c r="AG4" s="1217"/>
      <c r="AH4" s="1217"/>
      <c r="AI4" s="1217"/>
      <c r="AJ4" s="1219" t="str">
        <f>基本データ!D11</f>
        <v>技師　　○○　○○</v>
      </c>
      <c r="AK4" s="1219"/>
      <c r="AL4" s="1219"/>
      <c r="AM4" s="1219"/>
      <c r="AN4" s="1219"/>
      <c r="AO4" s="1219"/>
      <c r="AP4" s="1219"/>
      <c r="AQ4" s="1219"/>
      <c r="AR4" s="1219"/>
      <c r="AS4" s="1219"/>
      <c r="AT4" s="1219"/>
      <c r="AU4" s="1219"/>
      <c r="AV4" s="1219"/>
      <c r="AW4" s="1219"/>
      <c r="AX4" s="1219"/>
      <c r="AY4" s="1219"/>
      <c r="AZ4" s="1219"/>
      <c r="BA4" s="1219"/>
      <c r="BB4" s="1228" t="s">
        <v>32</v>
      </c>
      <c r="BC4" s="1228"/>
      <c r="BF4" s="1192" t="s">
        <v>1972</v>
      </c>
      <c r="BG4" s="1192"/>
      <c r="BH4" s="1192"/>
      <c r="BI4" s="1192"/>
      <c r="BJ4" s="1192"/>
      <c r="BK4" s="1192"/>
      <c r="BL4" s="1192"/>
      <c r="BM4" s="1192"/>
    </row>
    <row r="5" spans="1:80" s="1184" customFormat="1" ht="35.1" customHeight="1">
      <c r="B5" s="1191" t="s">
        <v>1912</v>
      </c>
      <c r="C5" s="1191"/>
      <c r="D5" s="1191"/>
      <c r="E5" s="1191"/>
      <c r="F5" s="1191"/>
      <c r="G5" s="1205" t="str">
        <f>TEXT((基本データ!D7),"ggge年M月d日")&amp;"～"&amp;TEXT((基本データ!D8),"ggge年M月d日")</f>
        <v>令和7年5月14日～令和8年3月15日</v>
      </c>
      <c r="H5" s="1205"/>
      <c r="I5" s="1205"/>
      <c r="J5" s="1205"/>
      <c r="K5" s="1205"/>
      <c r="L5" s="1205"/>
      <c r="M5" s="1205"/>
      <c r="N5" s="1205"/>
      <c r="O5" s="1205"/>
      <c r="P5" s="1205"/>
      <c r="Q5" s="1205"/>
      <c r="R5" s="1205"/>
      <c r="S5" s="1205"/>
      <c r="T5" s="1205"/>
      <c r="U5" s="1205"/>
      <c r="V5" s="1205"/>
      <c r="W5" s="1205"/>
      <c r="X5" s="1205"/>
      <c r="Y5" s="1205"/>
      <c r="Z5" s="1205"/>
      <c r="AA5" s="1205"/>
      <c r="AE5" s="1217" t="s">
        <v>1699</v>
      </c>
      <c r="AF5" s="1217"/>
      <c r="AG5" s="1217"/>
      <c r="AH5" s="1217"/>
      <c r="AI5" s="1217"/>
      <c r="AJ5" s="1220"/>
      <c r="AK5" s="1220"/>
      <c r="AL5" s="1220"/>
      <c r="AM5" s="1220"/>
      <c r="AN5" s="1220"/>
      <c r="AO5" s="1220"/>
      <c r="AP5" s="1220"/>
      <c r="AQ5" s="1220"/>
      <c r="AR5" s="1220"/>
      <c r="AS5" s="1220"/>
      <c r="AT5" s="1220"/>
      <c r="AU5" s="1220"/>
      <c r="AV5" s="1220"/>
      <c r="AW5" s="1220"/>
      <c r="AX5" s="1220"/>
      <c r="AY5" s="1220"/>
      <c r="AZ5" s="1220"/>
      <c r="BA5" s="1220"/>
      <c r="BB5" s="1228" t="s">
        <v>32</v>
      </c>
      <c r="BC5" s="1228"/>
      <c r="BF5" s="1191" t="s">
        <v>1973</v>
      </c>
      <c r="BG5" s="1191"/>
      <c r="BH5" s="1191"/>
      <c r="BI5" s="1191"/>
      <c r="BJ5" s="1191"/>
      <c r="BK5" s="1191"/>
      <c r="BL5" s="1191"/>
      <c r="BM5" s="1191"/>
      <c r="BN5" s="1232" t="str">
        <f>基本データ!D19</f>
        <v>土浦　二郎</v>
      </c>
      <c r="BO5" s="1232"/>
      <c r="BP5" s="1232"/>
      <c r="BQ5" s="1232"/>
      <c r="BR5" s="1232"/>
      <c r="BS5" s="1232"/>
      <c r="BT5" s="1232"/>
      <c r="BU5" s="1232"/>
      <c r="BV5" s="1232"/>
      <c r="BW5" s="1232"/>
      <c r="BX5" s="1232"/>
      <c r="BY5" s="1232"/>
      <c r="BZ5" s="1232"/>
      <c r="CA5" s="1234" t="s">
        <v>32</v>
      </c>
      <c r="CB5" s="1234"/>
    </row>
    <row r="6" spans="1:80" ht="30" customHeight="1"/>
    <row r="7" spans="1:80" s="1184" customFormat="1" ht="39.75" customHeight="1">
      <c r="A7" s="1186" t="s">
        <v>1961</v>
      </c>
      <c r="B7" s="1193"/>
      <c r="C7" s="1193"/>
      <c r="D7" s="1193"/>
      <c r="E7" s="1193"/>
      <c r="F7" s="1198"/>
      <c r="G7" s="1186" t="s">
        <v>1821</v>
      </c>
      <c r="H7" s="1193"/>
      <c r="I7" s="1193"/>
      <c r="J7" s="1193"/>
      <c r="K7" s="1193"/>
      <c r="L7" s="1198"/>
      <c r="M7" s="1186" t="s">
        <v>1127</v>
      </c>
      <c r="N7" s="1193"/>
      <c r="O7" s="1193"/>
      <c r="P7" s="1193"/>
      <c r="Q7" s="1193"/>
      <c r="R7" s="1198"/>
      <c r="S7" s="1186" t="s">
        <v>1962</v>
      </c>
      <c r="T7" s="1193"/>
      <c r="U7" s="1193"/>
      <c r="V7" s="1193"/>
      <c r="W7" s="1198"/>
      <c r="X7" s="1207" t="s">
        <v>1117</v>
      </c>
      <c r="Y7" s="1210"/>
      <c r="Z7" s="1213" t="s">
        <v>1965</v>
      </c>
      <c r="AA7" s="1214"/>
      <c r="AB7" s="1214"/>
      <c r="AC7" s="1214"/>
      <c r="AD7" s="1214"/>
      <c r="AE7" s="1214"/>
      <c r="AF7" s="1214"/>
      <c r="AG7" s="1214"/>
      <c r="AH7" s="1214"/>
      <c r="AI7" s="1214"/>
      <c r="AJ7" s="1214"/>
      <c r="AK7" s="1214"/>
      <c r="AL7" s="1214"/>
      <c r="AM7" s="1214"/>
      <c r="AN7" s="1214"/>
      <c r="AO7" s="1214"/>
      <c r="AP7" s="1214"/>
      <c r="AQ7" s="1214"/>
      <c r="AR7" s="1214"/>
      <c r="AS7" s="1214"/>
      <c r="AT7" s="1214"/>
      <c r="AU7" s="1214"/>
      <c r="AV7" s="1214"/>
      <c r="AW7" s="1214"/>
      <c r="AX7" s="1214"/>
      <c r="AY7" s="1214"/>
      <c r="AZ7" s="1214"/>
      <c r="BA7" s="1214"/>
      <c r="BB7" s="1214"/>
      <c r="BC7" s="1214"/>
      <c r="BD7" s="1214"/>
      <c r="BE7" s="1214"/>
      <c r="BF7" s="1214"/>
      <c r="BG7" s="1214"/>
      <c r="BH7" s="1214"/>
      <c r="BI7" s="1230"/>
      <c r="BJ7" s="1213" t="s">
        <v>634</v>
      </c>
      <c r="BK7" s="1214"/>
      <c r="BL7" s="1214"/>
      <c r="BM7" s="1214"/>
      <c r="BN7" s="1214"/>
      <c r="BO7" s="1214"/>
      <c r="BP7" s="1214"/>
      <c r="BQ7" s="1214"/>
      <c r="BR7" s="1214"/>
      <c r="BS7" s="1214"/>
      <c r="BT7" s="1214"/>
      <c r="BU7" s="1214"/>
      <c r="BV7" s="1214"/>
      <c r="BW7" s="1214"/>
      <c r="BX7" s="1230"/>
      <c r="BY7" s="1215" t="s">
        <v>1170</v>
      </c>
      <c r="BZ7" s="1215"/>
      <c r="CA7" s="1215"/>
      <c r="CB7" s="1210"/>
    </row>
    <row r="8" spans="1:80" s="1184" customFormat="1" ht="24.95" customHeight="1">
      <c r="A8" s="1187"/>
      <c r="B8" s="1194"/>
      <c r="C8" s="1194"/>
      <c r="D8" s="1194"/>
      <c r="E8" s="1194"/>
      <c r="F8" s="1199"/>
      <c r="G8" s="1187"/>
      <c r="H8" s="1194"/>
      <c r="I8" s="1194"/>
      <c r="J8" s="1194"/>
      <c r="K8" s="1194"/>
      <c r="L8" s="1199"/>
      <c r="M8" s="1187"/>
      <c r="N8" s="1194"/>
      <c r="O8" s="1194"/>
      <c r="P8" s="1194"/>
      <c r="Q8" s="1194"/>
      <c r="R8" s="1199"/>
      <c r="S8" s="1187"/>
      <c r="T8" s="1194"/>
      <c r="U8" s="1194"/>
      <c r="V8" s="1194"/>
      <c r="W8" s="1199"/>
      <c r="X8" s="1208"/>
      <c r="Y8" s="1211"/>
      <c r="Z8" s="1207" t="s">
        <v>1967</v>
      </c>
      <c r="AA8" s="1215"/>
      <c r="AB8" s="1215"/>
      <c r="AC8" s="1215"/>
      <c r="AD8" s="1215"/>
      <c r="AE8" s="1210"/>
      <c r="AF8" s="1207" t="s">
        <v>1968</v>
      </c>
      <c r="AG8" s="1215"/>
      <c r="AH8" s="1215"/>
      <c r="AI8" s="1215"/>
      <c r="AJ8" s="1210"/>
      <c r="AK8" s="1207" t="s">
        <v>91</v>
      </c>
      <c r="AL8" s="1215"/>
      <c r="AM8" s="1215"/>
      <c r="AN8" s="1215"/>
      <c r="AO8" s="1215"/>
      <c r="AP8" s="1210"/>
      <c r="AQ8" s="1221" t="s">
        <v>593</v>
      </c>
      <c r="AR8" s="1223"/>
      <c r="AS8" s="1225"/>
      <c r="AT8" s="1207" t="s">
        <v>1969</v>
      </c>
      <c r="AU8" s="1215"/>
      <c r="AV8" s="1215"/>
      <c r="AW8" s="1215"/>
      <c r="AX8" s="1210"/>
      <c r="AY8" s="1186" t="s">
        <v>1970</v>
      </c>
      <c r="AZ8" s="1193"/>
      <c r="BA8" s="1193"/>
      <c r="BB8" s="1193"/>
      <c r="BC8" s="1193"/>
      <c r="BD8" s="1193"/>
      <c r="BE8" s="1193"/>
      <c r="BF8" s="1198"/>
      <c r="BG8" s="1186" t="s">
        <v>1694</v>
      </c>
      <c r="BH8" s="1193"/>
      <c r="BI8" s="1198"/>
      <c r="BJ8" s="1221" t="s">
        <v>593</v>
      </c>
      <c r="BK8" s="1223"/>
      <c r="BL8" s="1225"/>
      <c r="BM8" s="1213" t="s">
        <v>1771</v>
      </c>
      <c r="BN8" s="1214"/>
      <c r="BO8" s="1214"/>
      <c r="BP8" s="1214"/>
      <c r="BQ8" s="1214"/>
      <c r="BR8" s="1230"/>
      <c r="BS8" s="1207" t="s">
        <v>1974</v>
      </c>
      <c r="BT8" s="1215"/>
      <c r="BU8" s="1215"/>
      <c r="BV8" s="1215"/>
      <c r="BW8" s="1215"/>
      <c r="BX8" s="1210"/>
      <c r="BY8" s="1233"/>
      <c r="BZ8" s="1233"/>
      <c r="CA8" s="1233"/>
      <c r="CB8" s="1211"/>
    </row>
    <row r="9" spans="1:80" s="1184" customFormat="1" ht="24.95" customHeight="1">
      <c r="A9" s="1188"/>
      <c r="B9" s="1195"/>
      <c r="C9" s="1195"/>
      <c r="D9" s="1195"/>
      <c r="E9" s="1195"/>
      <c r="F9" s="1200"/>
      <c r="G9" s="1188"/>
      <c r="H9" s="1195"/>
      <c r="I9" s="1195"/>
      <c r="J9" s="1195"/>
      <c r="K9" s="1195"/>
      <c r="L9" s="1200"/>
      <c r="M9" s="1188"/>
      <c r="N9" s="1195"/>
      <c r="O9" s="1195"/>
      <c r="P9" s="1195"/>
      <c r="Q9" s="1195"/>
      <c r="R9" s="1200"/>
      <c r="S9" s="1188"/>
      <c r="T9" s="1195"/>
      <c r="U9" s="1195"/>
      <c r="V9" s="1195"/>
      <c r="W9" s="1200"/>
      <c r="X9" s="1209"/>
      <c r="Y9" s="1212"/>
      <c r="Z9" s="1209"/>
      <c r="AA9" s="1216"/>
      <c r="AB9" s="1216"/>
      <c r="AC9" s="1216"/>
      <c r="AD9" s="1216"/>
      <c r="AE9" s="1212"/>
      <c r="AF9" s="1209"/>
      <c r="AG9" s="1216"/>
      <c r="AH9" s="1216"/>
      <c r="AI9" s="1216"/>
      <c r="AJ9" s="1212"/>
      <c r="AK9" s="1209"/>
      <c r="AL9" s="1216"/>
      <c r="AM9" s="1216"/>
      <c r="AN9" s="1216"/>
      <c r="AO9" s="1216"/>
      <c r="AP9" s="1212"/>
      <c r="AQ9" s="1222"/>
      <c r="AR9" s="1224"/>
      <c r="AS9" s="1226"/>
      <c r="AT9" s="1209"/>
      <c r="AU9" s="1216"/>
      <c r="AV9" s="1216"/>
      <c r="AW9" s="1216"/>
      <c r="AX9" s="1212"/>
      <c r="AY9" s="1188"/>
      <c r="AZ9" s="1195"/>
      <c r="BA9" s="1195"/>
      <c r="BB9" s="1195"/>
      <c r="BC9" s="1195"/>
      <c r="BD9" s="1195"/>
      <c r="BE9" s="1195"/>
      <c r="BF9" s="1200"/>
      <c r="BG9" s="1188"/>
      <c r="BH9" s="1195"/>
      <c r="BI9" s="1200"/>
      <c r="BJ9" s="1222"/>
      <c r="BK9" s="1224"/>
      <c r="BL9" s="1226"/>
      <c r="BM9" s="1213" t="s">
        <v>1861</v>
      </c>
      <c r="BN9" s="1214"/>
      <c r="BO9" s="1214"/>
      <c r="BP9" s="1214"/>
      <c r="BQ9" s="1214"/>
      <c r="BR9" s="1230"/>
      <c r="BS9" s="1209"/>
      <c r="BT9" s="1216"/>
      <c r="BU9" s="1216"/>
      <c r="BV9" s="1216"/>
      <c r="BW9" s="1216"/>
      <c r="BX9" s="1212"/>
      <c r="BY9" s="1216"/>
      <c r="BZ9" s="1216"/>
      <c r="CA9" s="1216"/>
      <c r="CB9" s="1212"/>
    </row>
    <row r="10" spans="1:80" ht="22.5" customHeight="1">
      <c r="A10" s="1189"/>
      <c r="B10" s="1196"/>
      <c r="C10" s="1196"/>
      <c r="D10" s="1196"/>
      <c r="E10" s="1196"/>
      <c r="F10" s="1201"/>
      <c r="G10" s="1189"/>
      <c r="H10" s="1196"/>
      <c r="I10" s="1196"/>
      <c r="J10" s="1196"/>
      <c r="K10" s="1196"/>
      <c r="L10" s="1201"/>
      <c r="M10" s="1189"/>
      <c r="N10" s="1196"/>
      <c r="O10" s="1196"/>
      <c r="P10" s="1196"/>
      <c r="Q10" s="1196"/>
      <c r="R10" s="1201"/>
      <c r="S10" s="1189"/>
      <c r="T10" s="1196"/>
      <c r="U10" s="1196"/>
      <c r="V10" s="1196"/>
      <c r="W10" s="1201"/>
      <c r="X10" s="1189"/>
      <c r="Y10" s="1201"/>
      <c r="Z10" s="1189"/>
      <c r="AA10" s="1196"/>
      <c r="AB10" s="1196"/>
      <c r="AC10" s="1196"/>
      <c r="AD10" s="1196"/>
      <c r="AE10" s="1201"/>
      <c r="AF10" s="1189"/>
      <c r="AG10" s="1196"/>
      <c r="AH10" s="1196"/>
      <c r="AI10" s="1196"/>
      <c r="AJ10" s="1201"/>
      <c r="AK10" s="1189"/>
      <c r="AL10" s="1196"/>
      <c r="AM10" s="1196"/>
      <c r="AN10" s="1196"/>
      <c r="AO10" s="1196"/>
      <c r="AP10" s="1201"/>
      <c r="AQ10" s="1189"/>
      <c r="AR10" s="1196"/>
      <c r="AS10" s="1201"/>
      <c r="AT10" s="1189"/>
      <c r="AU10" s="1196"/>
      <c r="AV10" s="1196"/>
      <c r="AW10" s="1196"/>
      <c r="AX10" s="1201"/>
      <c r="AY10" s="1227"/>
      <c r="AZ10" s="1227"/>
      <c r="BA10" s="1227"/>
      <c r="BB10" s="1227"/>
      <c r="BC10" s="1227"/>
      <c r="BD10" s="1227"/>
      <c r="BE10" s="1227"/>
      <c r="BF10" s="1227"/>
      <c r="BG10" s="1227"/>
      <c r="BH10" s="1227"/>
      <c r="BI10" s="1227"/>
      <c r="BJ10" s="1227"/>
      <c r="BK10" s="1227"/>
      <c r="BL10" s="1227"/>
      <c r="BM10" s="1227"/>
      <c r="BN10" s="1227"/>
      <c r="BO10" s="1227"/>
      <c r="BP10" s="1227"/>
      <c r="BQ10" s="1227"/>
      <c r="BR10" s="1227"/>
      <c r="BS10" s="1227"/>
      <c r="BT10" s="1227"/>
      <c r="BU10" s="1227"/>
      <c r="BV10" s="1227"/>
      <c r="BW10" s="1227"/>
      <c r="BX10" s="1227"/>
      <c r="BY10" s="1227"/>
      <c r="BZ10" s="1227"/>
      <c r="CA10" s="1227"/>
      <c r="CB10" s="1227"/>
    </row>
    <row r="11" spans="1:80" ht="22.5" customHeight="1">
      <c r="A11" s="1190"/>
      <c r="B11" s="1197"/>
      <c r="C11" s="1197"/>
      <c r="D11" s="1197"/>
      <c r="E11" s="1197"/>
      <c r="F11" s="1202"/>
      <c r="G11" s="1190"/>
      <c r="H11" s="1197"/>
      <c r="I11" s="1197"/>
      <c r="J11" s="1197"/>
      <c r="K11" s="1197"/>
      <c r="L11" s="1202"/>
      <c r="M11" s="1190"/>
      <c r="N11" s="1197"/>
      <c r="O11" s="1197"/>
      <c r="P11" s="1197"/>
      <c r="Q11" s="1197"/>
      <c r="R11" s="1202"/>
      <c r="S11" s="1190"/>
      <c r="T11" s="1197"/>
      <c r="U11" s="1197"/>
      <c r="V11" s="1197"/>
      <c r="W11" s="1202"/>
      <c r="X11" s="1190"/>
      <c r="Y11" s="1202"/>
      <c r="Z11" s="1190"/>
      <c r="AA11" s="1197"/>
      <c r="AB11" s="1197"/>
      <c r="AC11" s="1197"/>
      <c r="AD11" s="1197"/>
      <c r="AE11" s="1202"/>
      <c r="AF11" s="1190"/>
      <c r="AG11" s="1197"/>
      <c r="AH11" s="1197"/>
      <c r="AI11" s="1197"/>
      <c r="AJ11" s="1202"/>
      <c r="AK11" s="1190"/>
      <c r="AL11" s="1197"/>
      <c r="AM11" s="1197"/>
      <c r="AN11" s="1197"/>
      <c r="AO11" s="1197"/>
      <c r="AP11" s="1202"/>
      <c r="AQ11" s="1190"/>
      <c r="AR11" s="1197"/>
      <c r="AS11" s="1202"/>
      <c r="AT11" s="1190"/>
      <c r="AU11" s="1197"/>
      <c r="AV11" s="1197"/>
      <c r="AW11" s="1197"/>
      <c r="AX11" s="1202"/>
      <c r="AY11" s="1227"/>
      <c r="AZ11" s="1227"/>
      <c r="BA11" s="1227"/>
      <c r="BB11" s="1227"/>
      <c r="BC11" s="1227"/>
      <c r="BD11" s="1227"/>
      <c r="BE11" s="1227"/>
      <c r="BF11" s="1227"/>
      <c r="BG11" s="1227"/>
      <c r="BH11" s="1227"/>
      <c r="BI11" s="1227"/>
      <c r="BJ11" s="1227"/>
      <c r="BK11" s="1227"/>
      <c r="BL11" s="1227"/>
      <c r="BM11" s="1227"/>
      <c r="BN11" s="1227"/>
      <c r="BO11" s="1227"/>
      <c r="BP11" s="1227"/>
      <c r="BQ11" s="1227"/>
      <c r="BR11" s="1227"/>
      <c r="BS11" s="1227"/>
      <c r="BT11" s="1227"/>
      <c r="BU11" s="1227"/>
      <c r="BV11" s="1227"/>
      <c r="BW11" s="1227"/>
      <c r="BX11" s="1227"/>
      <c r="BY11" s="1227"/>
      <c r="BZ11" s="1227"/>
      <c r="CA11" s="1227"/>
      <c r="CB11" s="1227"/>
    </row>
    <row r="12" spans="1:80" ht="22.5" customHeight="1">
      <c r="A12" s="1189"/>
      <c r="B12" s="1196"/>
      <c r="C12" s="1196"/>
      <c r="D12" s="1196"/>
      <c r="E12" s="1196"/>
      <c r="F12" s="1201"/>
      <c r="G12" s="1189"/>
      <c r="H12" s="1196"/>
      <c r="I12" s="1196"/>
      <c r="J12" s="1196"/>
      <c r="K12" s="1196"/>
      <c r="L12" s="1201"/>
      <c r="M12" s="1189"/>
      <c r="N12" s="1196"/>
      <c r="O12" s="1196"/>
      <c r="P12" s="1196"/>
      <c r="Q12" s="1196"/>
      <c r="R12" s="1201"/>
      <c r="S12" s="1189"/>
      <c r="T12" s="1196"/>
      <c r="U12" s="1196"/>
      <c r="V12" s="1196"/>
      <c r="W12" s="1201"/>
      <c r="X12" s="1189"/>
      <c r="Y12" s="1201"/>
      <c r="Z12" s="1189"/>
      <c r="AA12" s="1196"/>
      <c r="AB12" s="1196"/>
      <c r="AC12" s="1196"/>
      <c r="AD12" s="1196"/>
      <c r="AE12" s="1201"/>
      <c r="AF12" s="1189"/>
      <c r="AG12" s="1196"/>
      <c r="AH12" s="1196"/>
      <c r="AI12" s="1196"/>
      <c r="AJ12" s="1201"/>
      <c r="AK12" s="1189"/>
      <c r="AL12" s="1196"/>
      <c r="AM12" s="1196"/>
      <c r="AN12" s="1196"/>
      <c r="AO12" s="1196"/>
      <c r="AP12" s="1201"/>
      <c r="AQ12" s="1189"/>
      <c r="AR12" s="1196"/>
      <c r="AS12" s="1201"/>
      <c r="AT12" s="1189"/>
      <c r="AU12" s="1196"/>
      <c r="AV12" s="1196"/>
      <c r="AW12" s="1196"/>
      <c r="AX12" s="1201"/>
      <c r="AY12" s="1227"/>
      <c r="AZ12" s="1227"/>
      <c r="BA12" s="1227"/>
      <c r="BB12" s="1227"/>
      <c r="BC12" s="1227"/>
      <c r="BD12" s="1227"/>
      <c r="BE12" s="1227"/>
      <c r="BF12" s="1227"/>
      <c r="BG12" s="1227"/>
      <c r="BH12" s="1227"/>
      <c r="BI12" s="1227"/>
      <c r="BJ12" s="1227"/>
      <c r="BK12" s="1227"/>
      <c r="BL12" s="1227"/>
      <c r="BM12" s="1227"/>
      <c r="BN12" s="1227"/>
      <c r="BO12" s="1227"/>
      <c r="BP12" s="1227"/>
      <c r="BQ12" s="1227"/>
      <c r="BR12" s="1227"/>
      <c r="BS12" s="1227"/>
      <c r="BT12" s="1227"/>
      <c r="BU12" s="1227"/>
      <c r="BV12" s="1227"/>
      <c r="BW12" s="1227"/>
      <c r="BX12" s="1227"/>
      <c r="BY12" s="1227"/>
      <c r="BZ12" s="1227"/>
      <c r="CA12" s="1227"/>
      <c r="CB12" s="1227"/>
    </row>
    <row r="13" spans="1:80" ht="22.5" customHeight="1">
      <c r="A13" s="1190"/>
      <c r="B13" s="1197"/>
      <c r="C13" s="1197"/>
      <c r="D13" s="1197"/>
      <c r="E13" s="1197"/>
      <c r="F13" s="1202"/>
      <c r="G13" s="1190"/>
      <c r="H13" s="1197"/>
      <c r="I13" s="1197"/>
      <c r="J13" s="1197"/>
      <c r="K13" s="1197"/>
      <c r="L13" s="1202"/>
      <c r="M13" s="1190"/>
      <c r="N13" s="1197"/>
      <c r="O13" s="1197"/>
      <c r="P13" s="1197"/>
      <c r="Q13" s="1197"/>
      <c r="R13" s="1202"/>
      <c r="S13" s="1190"/>
      <c r="T13" s="1197"/>
      <c r="U13" s="1197"/>
      <c r="V13" s="1197"/>
      <c r="W13" s="1202"/>
      <c r="X13" s="1190"/>
      <c r="Y13" s="1202"/>
      <c r="Z13" s="1190"/>
      <c r="AA13" s="1197"/>
      <c r="AB13" s="1197"/>
      <c r="AC13" s="1197"/>
      <c r="AD13" s="1197"/>
      <c r="AE13" s="1202"/>
      <c r="AF13" s="1190"/>
      <c r="AG13" s="1197"/>
      <c r="AH13" s="1197"/>
      <c r="AI13" s="1197"/>
      <c r="AJ13" s="1202"/>
      <c r="AK13" s="1190"/>
      <c r="AL13" s="1197"/>
      <c r="AM13" s="1197"/>
      <c r="AN13" s="1197"/>
      <c r="AO13" s="1197"/>
      <c r="AP13" s="1202"/>
      <c r="AQ13" s="1190"/>
      <c r="AR13" s="1197"/>
      <c r="AS13" s="1202"/>
      <c r="AT13" s="1190"/>
      <c r="AU13" s="1197"/>
      <c r="AV13" s="1197"/>
      <c r="AW13" s="1197"/>
      <c r="AX13" s="1202"/>
      <c r="AY13" s="1227"/>
      <c r="AZ13" s="1227"/>
      <c r="BA13" s="1227"/>
      <c r="BB13" s="1227"/>
      <c r="BC13" s="1227"/>
      <c r="BD13" s="1227"/>
      <c r="BE13" s="1227"/>
      <c r="BF13" s="1227"/>
      <c r="BG13" s="1227"/>
      <c r="BH13" s="1227"/>
      <c r="BI13" s="1227"/>
      <c r="BJ13" s="1227"/>
      <c r="BK13" s="1227"/>
      <c r="BL13" s="1227"/>
      <c r="BM13" s="1227"/>
      <c r="BN13" s="1227"/>
      <c r="BO13" s="1227"/>
      <c r="BP13" s="1227"/>
      <c r="BQ13" s="1227"/>
      <c r="BR13" s="1227"/>
      <c r="BS13" s="1227"/>
      <c r="BT13" s="1227"/>
      <c r="BU13" s="1227"/>
      <c r="BV13" s="1227"/>
      <c r="BW13" s="1227"/>
      <c r="BX13" s="1227"/>
      <c r="BY13" s="1227"/>
      <c r="BZ13" s="1227"/>
      <c r="CA13" s="1227"/>
      <c r="CB13" s="1227"/>
    </row>
    <row r="14" spans="1:80" ht="22.5" customHeight="1">
      <c r="A14" s="1189"/>
      <c r="B14" s="1196"/>
      <c r="C14" s="1196"/>
      <c r="D14" s="1196"/>
      <c r="E14" s="1196"/>
      <c r="F14" s="1201"/>
      <c r="G14" s="1189"/>
      <c r="H14" s="1196"/>
      <c r="I14" s="1196"/>
      <c r="J14" s="1196"/>
      <c r="K14" s="1196"/>
      <c r="L14" s="1201"/>
      <c r="M14" s="1189"/>
      <c r="N14" s="1196"/>
      <c r="O14" s="1196"/>
      <c r="P14" s="1196"/>
      <c r="Q14" s="1196"/>
      <c r="R14" s="1201"/>
      <c r="S14" s="1189"/>
      <c r="T14" s="1196"/>
      <c r="U14" s="1196"/>
      <c r="V14" s="1196"/>
      <c r="W14" s="1201"/>
      <c r="X14" s="1189"/>
      <c r="Y14" s="1201"/>
      <c r="Z14" s="1189"/>
      <c r="AA14" s="1196"/>
      <c r="AB14" s="1196"/>
      <c r="AC14" s="1196"/>
      <c r="AD14" s="1196"/>
      <c r="AE14" s="1201"/>
      <c r="AF14" s="1189"/>
      <c r="AG14" s="1196"/>
      <c r="AH14" s="1196"/>
      <c r="AI14" s="1196"/>
      <c r="AJ14" s="1201"/>
      <c r="AK14" s="1189"/>
      <c r="AL14" s="1196"/>
      <c r="AM14" s="1196"/>
      <c r="AN14" s="1196"/>
      <c r="AO14" s="1196"/>
      <c r="AP14" s="1201"/>
      <c r="AQ14" s="1189"/>
      <c r="AR14" s="1196"/>
      <c r="AS14" s="1201"/>
      <c r="AT14" s="1189"/>
      <c r="AU14" s="1196"/>
      <c r="AV14" s="1196"/>
      <c r="AW14" s="1196"/>
      <c r="AX14" s="1201"/>
      <c r="AY14" s="1227"/>
      <c r="AZ14" s="1227"/>
      <c r="BA14" s="1227"/>
      <c r="BB14" s="1227"/>
      <c r="BC14" s="1227"/>
      <c r="BD14" s="1227"/>
      <c r="BE14" s="1227"/>
      <c r="BF14" s="1227"/>
      <c r="BG14" s="1227"/>
      <c r="BH14" s="1227"/>
      <c r="BI14" s="1227"/>
      <c r="BJ14" s="1227"/>
      <c r="BK14" s="1227"/>
      <c r="BL14" s="1227"/>
      <c r="BM14" s="1227"/>
      <c r="BN14" s="1227"/>
      <c r="BO14" s="1227"/>
      <c r="BP14" s="1227"/>
      <c r="BQ14" s="1227"/>
      <c r="BR14" s="1227"/>
      <c r="BS14" s="1227"/>
      <c r="BT14" s="1227"/>
      <c r="BU14" s="1227"/>
      <c r="BV14" s="1227"/>
      <c r="BW14" s="1227"/>
      <c r="BX14" s="1227"/>
      <c r="BY14" s="1227"/>
      <c r="BZ14" s="1227"/>
      <c r="CA14" s="1227"/>
      <c r="CB14" s="1227"/>
    </row>
    <row r="15" spans="1:80" ht="22.5" customHeight="1">
      <c r="A15" s="1190"/>
      <c r="B15" s="1197"/>
      <c r="C15" s="1197"/>
      <c r="D15" s="1197"/>
      <c r="E15" s="1197"/>
      <c r="F15" s="1202"/>
      <c r="G15" s="1190"/>
      <c r="H15" s="1197"/>
      <c r="I15" s="1197"/>
      <c r="J15" s="1197"/>
      <c r="K15" s="1197"/>
      <c r="L15" s="1202"/>
      <c r="M15" s="1190"/>
      <c r="N15" s="1197"/>
      <c r="O15" s="1197"/>
      <c r="P15" s="1197"/>
      <c r="Q15" s="1197"/>
      <c r="R15" s="1202"/>
      <c r="S15" s="1190"/>
      <c r="T15" s="1197"/>
      <c r="U15" s="1197"/>
      <c r="V15" s="1197"/>
      <c r="W15" s="1202"/>
      <c r="X15" s="1190"/>
      <c r="Y15" s="1202"/>
      <c r="Z15" s="1190"/>
      <c r="AA15" s="1197"/>
      <c r="AB15" s="1197"/>
      <c r="AC15" s="1197"/>
      <c r="AD15" s="1197"/>
      <c r="AE15" s="1202"/>
      <c r="AF15" s="1190"/>
      <c r="AG15" s="1197"/>
      <c r="AH15" s="1197"/>
      <c r="AI15" s="1197"/>
      <c r="AJ15" s="1202"/>
      <c r="AK15" s="1190"/>
      <c r="AL15" s="1197"/>
      <c r="AM15" s="1197"/>
      <c r="AN15" s="1197"/>
      <c r="AO15" s="1197"/>
      <c r="AP15" s="1202"/>
      <c r="AQ15" s="1190"/>
      <c r="AR15" s="1197"/>
      <c r="AS15" s="1202"/>
      <c r="AT15" s="1190"/>
      <c r="AU15" s="1197"/>
      <c r="AV15" s="1197"/>
      <c r="AW15" s="1197"/>
      <c r="AX15" s="1202"/>
      <c r="AY15" s="1227"/>
      <c r="AZ15" s="1227"/>
      <c r="BA15" s="1227"/>
      <c r="BB15" s="1227"/>
      <c r="BC15" s="1227"/>
      <c r="BD15" s="1227"/>
      <c r="BE15" s="1227"/>
      <c r="BF15" s="1227"/>
      <c r="BG15" s="1227"/>
      <c r="BH15" s="1227"/>
      <c r="BI15" s="1227"/>
      <c r="BJ15" s="1227"/>
      <c r="BK15" s="1227"/>
      <c r="BL15" s="1227"/>
      <c r="BM15" s="1227"/>
      <c r="BN15" s="1227"/>
      <c r="BO15" s="1227"/>
      <c r="BP15" s="1227"/>
      <c r="BQ15" s="1227"/>
      <c r="BR15" s="1227"/>
      <c r="BS15" s="1227"/>
      <c r="BT15" s="1227"/>
      <c r="BU15" s="1227"/>
      <c r="BV15" s="1227"/>
      <c r="BW15" s="1227"/>
      <c r="BX15" s="1227"/>
      <c r="BY15" s="1227"/>
      <c r="BZ15" s="1227"/>
      <c r="CA15" s="1227"/>
      <c r="CB15" s="1227"/>
    </row>
    <row r="16" spans="1:80" ht="22.5" customHeight="1">
      <c r="A16" s="1189"/>
      <c r="B16" s="1196"/>
      <c r="C16" s="1196"/>
      <c r="D16" s="1196"/>
      <c r="E16" s="1196"/>
      <c r="F16" s="1201"/>
      <c r="G16" s="1189"/>
      <c r="H16" s="1196"/>
      <c r="I16" s="1196"/>
      <c r="J16" s="1196"/>
      <c r="K16" s="1196"/>
      <c r="L16" s="1201"/>
      <c r="M16" s="1189"/>
      <c r="N16" s="1196"/>
      <c r="O16" s="1196"/>
      <c r="P16" s="1196"/>
      <c r="Q16" s="1196"/>
      <c r="R16" s="1201"/>
      <c r="S16" s="1189"/>
      <c r="T16" s="1196"/>
      <c r="U16" s="1196"/>
      <c r="V16" s="1196"/>
      <c r="W16" s="1201"/>
      <c r="X16" s="1189"/>
      <c r="Y16" s="1201"/>
      <c r="Z16" s="1189"/>
      <c r="AA16" s="1196"/>
      <c r="AB16" s="1196"/>
      <c r="AC16" s="1196"/>
      <c r="AD16" s="1196"/>
      <c r="AE16" s="1201"/>
      <c r="AF16" s="1189"/>
      <c r="AG16" s="1196"/>
      <c r="AH16" s="1196"/>
      <c r="AI16" s="1196"/>
      <c r="AJ16" s="1201"/>
      <c r="AK16" s="1189"/>
      <c r="AL16" s="1196"/>
      <c r="AM16" s="1196"/>
      <c r="AN16" s="1196"/>
      <c r="AO16" s="1196"/>
      <c r="AP16" s="1201"/>
      <c r="AQ16" s="1189"/>
      <c r="AR16" s="1196"/>
      <c r="AS16" s="1201"/>
      <c r="AT16" s="1189"/>
      <c r="AU16" s="1196"/>
      <c r="AV16" s="1196"/>
      <c r="AW16" s="1196"/>
      <c r="AX16" s="1201"/>
      <c r="AY16" s="1227"/>
      <c r="AZ16" s="1227"/>
      <c r="BA16" s="1227"/>
      <c r="BB16" s="1227"/>
      <c r="BC16" s="1227"/>
      <c r="BD16" s="1227"/>
      <c r="BE16" s="1227"/>
      <c r="BF16" s="1227"/>
      <c r="BG16" s="1227"/>
      <c r="BH16" s="1227"/>
      <c r="BI16" s="1227"/>
      <c r="BJ16" s="1227"/>
      <c r="BK16" s="1227"/>
      <c r="BL16" s="1227"/>
      <c r="BM16" s="1227"/>
      <c r="BN16" s="1227"/>
      <c r="BO16" s="1227"/>
      <c r="BP16" s="1227"/>
      <c r="BQ16" s="1227"/>
      <c r="BR16" s="1227"/>
      <c r="BS16" s="1227"/>
      <c r="BT16" s="1227"/>
      <c r="BU16" s="1227"/>
      <c r="BV16" s="1227"/>
      <c r="BW16" s="1227"/>
      <c r="BX16" s="1227"/>
      <c r="BY16" s="1227"/>
      <c r="BZ16" s="1227"/>
      <c r="CA16" s="1227"/>
      <c r="CB16" s="1227"/>
    </row>
    <row r="17" spans="1:80" ht="22.5" customHeight="1">
      <c r="A17" s="1190"/>
      <c r="B17" s="1197"/>
      <c r="C17" s="1197"/>
      <c r="D17" s="1197"/>
      <c r="E17" s="1197"/>
      <c r="F17" s="1202"/>
      <c r="G17" s="1190"/>
      <c r="H17" s="1197"/>
      <c r="I17" s="1197"/>
      <c r="J17" s="1197"/>
      <c r="K17" s="1197"/>
      <c r="L17" s="1202"/>
      <c r="M17" s="1190"/>
      <c r="N17" s="1197"/>
      <c r="O17" s="1197"/>
      <c r="P17" s="1197"/>
      <c r="Q17" s="1197"/>
      <c r="R17" s="1202"/>
      <c r="S17" s="1190"/>
      <c r="T17" s="1197"/>
      <c r="U17" s="1197"/>
      <c r="V17" s="1197"/>
      <c r="W17" s="1202"/>
      <c r="X17" s="1190"/>
      <c r="Y17" s="1202"/>
      <c r="Z17" s="1190"/>
      <c r="AA17" s="1197"/>
      <c r="AB17" s="1197"/>
      <c r="AC17" s="1197"/>
      <c r="AD17" s="1197"/>
      <c r="AE17" s="1202"/>
      <c r="AF17" s="1190"/>
      <c r="AG17" s="1197"/>
      <c r="AH17" s="1197"/>
      <c r="AI17" s="1197"/>
      <c r="AJ17" s="1202"/>
      <c r="AK17" s="1190"/>
      <c r="AL17" s="1197"/>
      <c r="AM17" s="1197"/>
      <c r="AN17" s="1197"/>
      <c r="AO17" s="1197"/>
      <c r="AP17" s="1202"/>
      <c r="AQ17" s="1190"/>
      <c r="AR17" s="1197"/>
      <c r="AS17" s="1202"/>
      <c r="AT17" s="1190"/>
      <c r="AU17" s="1197"/>
      <c r="AV17" s="1197"/>
      <c r="AW17" s="1197"/>
      <c r="AX17" s="1202"/>
      <c r="AY17" s="1227"/>
      <c r="AZ17" s="1227"/>
      <c r="BA17" s="1227"/>
      <c r="BB17" s="1227"/>
      <c r="BC17" s="1227"/>
      <c r="BD17" s="1227"/>
      <c r="BE17" s="1227"/>
      <c r="BF17" s="1227"/>
      <c r="BG17" s="1227"/>
      <c r="BH17" s="1227"/>
      <c r="BI17" s="1227"/>
      <c r="BJ17" s="1227"/>
      <c r="BK17" s="1227"/>
      <c r="BL17" s="1227"/>
      <c r="BM17" s="1227"/>
      <c r="BN17" s="1227"/>
      <c r="BO17" s="1227"/>
      <c r="BP17" s="1227"/>
      <c r="BQ17" s="1227"/>
      <c r="BR17" s="1227"/>
      <c r="BS17" s="1227"/>
      <c r="BT17" s="1227"/>
      <c r="BU17" s="1227"/>
      <c r="BV17" s="1227"/>
      <c r="BW17" s="1227"/>
      <c r="BX17" s="1227"/>
      <c r="BY17" s="1227"/>
      <c r="BZ17" s="1227"/>
      <c r="CA17" s="1227"/>
      <c r="CB17" s="1227"/>
    </row>
    <row r="18" spans="1:80" ht="22.5" customHeight="1">
      <c r="A18" s="1189"/>
      <c r="B18" s="1196"/>
      <c r="C18" s="1196"/>
      <c r="D18" s="1196"/>
      <c r="E18" s="1196"/>
      <c r="F18" s="1201"/>
      <c r="G18" s="1189"/>
      <c r="H18" s="1196"/>
      <c r="I18" s="1196"/>
      <c r="J18" s="1196"/>
      <c r="K18" s="1196"/>
      <c r="L18" s="1201"/>
      <c r="M18" s="1189"/>
      <c r="N18" s="1196"/>
      <c r="O18" s="1196"/>
      <c r="P18" s="1196"/>
      <c r="Q18" s="1196"/>
      <c r="R18" s="1201"/>
      <c r="S18" s="1189"/>
      <c r="T18" s="1196"/>
      <c r="U18" s="1196"/>
      <c r="V18" s="1196"/>
      <c r="W18" s="1201"/>
      <c r="X18" s="1189"/>
      <c r="Y18" s="1201"/>
      <c r="Z18" s="1189"/>
      <c r="AA18" s="1196"/>
      <c r="AB18" s="1196"/>
      <c r="AC18" s="1196"/>
      <c r="AD18" s="1196"/>
      <c r="AE18" s="1201"/>
      <c r="AF18" s="1189"/>
      <c r="AG18" s="1196"/>
      <c r="AH18" s="1196"/>
      <c r="AI18" s="1196"/>
      <c r="AJ18" s="1201"/>
      <c r="AK18" s="1189"/>
      <c r="AL18" s="1196"/>
      <c r="AM18" s="1196"/>
      <c r="AN18" s="1196"/>
      <c r="AO18" s="1196"/>
      <c r="AP18" s="1201"/>
      <c r="AQ18" s="1189"/>
      <c r="AR18" s="1196"/>
      <c r="AS18" s="1201"/>
      <c r="AT18" s="1189"/>
      <c r="AU18" s="1196"/>
      <c r="AV18" s="1196"/>
      <c r="AW18" s="1196"/>
      <c r="AX18" s="1201"/>
      <c r="AY18" s="1227"/>
      <c r="AZ18" s="1227"/>
      <c r="BA18" s="1227"/>
      <c r="BB18" s="1227"/>
      <c r="BC18" s="1227"/>
      <c r="BD18" s="1227"/>
      <c r="BE18" s="1227"/>
      <c r="BF18" s="1227"/>
      <c r="BG18" s="1227"/>
      <c r="BH18" s="1227"/>
      <c r="BI18" s="1227"/>
      <c r="BJ18" s="1227"/>
      <c r="BK18" s="1227"/>
      <c r="BL18" s="1227"/>
      <c r="BM18" s="1227"/>
      <c r="BN18" s="1227"/>
      <c r="BO18" s="1227"/>
      <c r="BP18" s="1227"/>
      <c r="BQ18" s="1227"/>
      <c r="BR18" s="1227"/>
      <c r="BS18" s="1227"/>
      <c r="BT18" s="1227"/>
      <c r="BU18" s="1227"/>
      <c r="BV18" s="1227"/>
      <c r="BW18" s="1227"/>
      <c r="BX18" s="1227"/>
      <c r="BY18" s="1227"/>
      <c r="BZ18" s="1227"/>
      <c r="CA18" s="1227"/>
      <c r="CB18" s="1227"/>
    </row>
    <row r="19" spans="1:80" ht="22.5" customHeight="1">
      <c r="A19" s="1190"/>
      <c r="B19" s="1197"/>
      <c r="C19" s="1197"/>
      <c r="D19" s="1197"/>
      <c r="E19" s="1197"/>
      <c r="F19" s="1202"/>
      <c r="G19" s="1190"/>
      <c r="H19" s="1197"/>
      <c r="I19" s="1197"/>
      <c r="J19" s="1197"/>
      <c r="K19" s="1197"/>
      <c r="L19" s="1202"/>
      <c r="M19" s="1190"/>
      <c r="N19" s="1197"/>
      <c r="O19" s="1197"/>
      <c r="P19" s="1197"/>
      <c r="Q19" s="1197"/>
      <c r="R19" s="1202"/>
      <c r="S19" s="1190"/>
      <c r="T19" s="1197"/>
      <c r="U19" s="1197"/>
      <c r="V19" s="1197"/>
      <c r="W19" s="1202"/>
      <c r="X19" s="1190"/>
      <c r="Y19" s="1202"/>
      <c r="Z19" s="1190"/>
      <c r="AA19" s="1197"/>
      <c r="AB19" s="1197"/>
      <c r="AC19" s="1197"/>
      <c r="AD19" s="1197"/>
      <c r="AE19" s="1202"/>
      <c r="AF19" s="1190"/>
      <c r="AG19" s="1197"/>
      <c r="AH19" s="1197"/>
      <c r="AI19" s="1197"/>
      <c r="AJ19" s="1202"/>
      <c r="AK19" s="1190"/>
      <c r="AL19" s="1197"/>
      <c r="AM19" s="1197"/>
      <c r="AN19" s="1197"/>
      <c r="AO19" s="1197"/>
      <c r="AP19" s="1202"/>
      <c r="AQ19" s="1190"/>
      <c r="AR19" s="1197"/>
      <c r="AS19" s="1202"/>
      <c r="AT19" s="1190"/>
      <c r="AU19" s="1197"/>
      <c r="AV19" s="1197"/>
      <c r="AW19" s="1197"/>
      <c r="AX19" s="1202"/>
      <c r="AY19" s="1227"/>
      <c r="AZ19" s="1227"/>
      <c r="BA19" s="1227"/>
      <c r="BB19" s="1227"/>
      <c r="BC19" s="1227"/>
      <c r="BD19" s="1227"/>
      <c r="BE19" s="1227"/>
      <c r="BF19" s="1227"/>
      <c r="BG19" s="1227"/>
      <c r="BH19" s="1227"/>
      <c r="BI19" s="1227"/>
      <c r="BJ19" s="1227"/>
      <c r="BK19" s="1227"/>
      <c r="BL19" s="1227"/>
      <c r="BM19" s="1227"/>
      <c r="BN19" s="1227"/>
      <c r="BO19" s="1227"/>
      <c r="BP19" s="1227"/>
      <c r="BQ19" s="1227"/>
      <c r="BR19" s="1227"/>
      <c r="BS19" s="1227"/>
      <c r="BT19" s="1227"/>
      <c r="BU19" s="1227"/>
      <c r="BV19" s="1227"/>
      <c r="BW19" s="1227"/>
      <c r="BX19" s="1227"/>
      <c r="BY19" s="1227"/>
      <c r="BZ19" s="1227"/>
      <c r="CA19" s="1227"/>
      <c r="CB19" s="1227"/>
    </row>
    <row r="20" spans="1:80" ht="22.5" customHeight="1">
      <c r="A20" s="1189"/>
      <c r="B20" s="1196"/>
      <c r="C20" s="1196"/>
      <c r="D20" s="1196"/>
      <c r="E20" s="1196"/>
      <c r="F20" s="1201"/>
      <c r="G20" s="1189"/>
      <c r="H20" s="1196"/>
      <c r="I20" s="1196"/>
      <c r="J20" s="1196"/>
      <c r="K20" s="1196"/>
      <c r="L20" s="1201"/>
      <c r="M20" s="1189"/>
      <c r="N20" s="1196"/>
      <c r="O20" s="1196"/>
      <c r="P20" s="1196"/>
      <c r="Q20" s="1196"/>
      <c r="R20" s="1201"/>
      <c r="S20" s="1189"/>
      <c r="T20" s="1196"/>
      <c r="U20" s="1196"/>
      <c r="V20" s="1196"/>
      <c r="W20" s="1201"/>
      <c r="X20" s="1189"/>
      <c r="Y20" s="1201"/>
      <c r="Z20" s="1189"/>
      <c r="AA20" s="1196"/>
      <c r="AB20" s="1196"/>
      <c r="AC20" s="1196"/>
      <c r="AD20" s="1196"/>
      <c r="AE20" s="1201"/>
      <c r="AF20" s="1189"/>
      <c r="AG20" s="1196"/>
      <c r="AH20" s="1196"/>
      <c r="AI20" s="1196"/>
      <c r="AJ20" s="1201"/>
      <c r="AK20" s="1189"/>
      <c r="AL20" s="1196"/>
      <c r="AM20" s="1196"/>
      <c r="AN20" s="1196"/>
      <c r="AO20" s="1196"/>
      <c r="AP20" s="1201"/>
      <c r="AQ20" s="1189"/>
      <c r="AR20" s="1196"/>
      <c r="AS20" s="1201"/>
      <c r="AT20" s="1189"/>
      <c r="AU20" s="1196"/>
      <c r="AV20" s="1196"/>
      <c r="AW20" s="1196"/>
      <c r="AX20" s="1201"/>
      <c r="AY20" s="1227"/>
      <c r="AZ20" s="1227"/>
      <c r="BA20" s="1227"/>
      <c r="BB20" s="1227"/>
      <c r="BC20" s="1227"/>
      <c r="BD20" s="1227"/>
      <c r="BE20" s="1227"/>
      <c r="BF20" s="1227"/>
      <c r="BG20" s="1227"/>
      <c r="BH20" s="1227"/>
      <c r="BI20" s="1227"/>
      <c r="BJ20" s="1227"/>
      <c r="BK20" s="1227"/>
      <c r="BL20" s="1227"/>
      <c r="BM20" s="1227"/>
      <c r="BN20" s="1227"/>
      <c r="BO20" s="1227"/>
      <c r="BP20" s="1227"/>
      <c r="BQ20" s="1227"/>
      <c r="BR20" s="1227"/>
      <c r="BS20" s="1227"/>
      <c r="BT20" s="1227"/>
      <c r="BU20" s="1227"/>
      <c r="BV20" s="1227"/>
      <c r="BW20" s="1227"/>
      <c r="BX20" s="1227"/>
      <c r="BY20" s="1227"/>
      <c r="BZ20" s="1227"/>
      <c r="CA20" s="1227"/>
      <c r="CB20" s="1227"/>
    </row>
    <row r="21" spans="1:80" ht="22.5" customHeight="1">
      <c r="A21" s="1190"/>
      <c r="B21" s="1197"/>
      <c r="C21" s="1197"/>
      <c r="D21" s="1197"/>
      <c r="E21" s="1197"/>
      <c r="F21" s="1202"/>
      <c r="G21" s="1190"/>
      <c r="H21" s="1197"/>
      <c r="I21" s="1197"/>
      <c r="J21" s="1197"/>
      <c r="K21" s="1197"/>
      <c r="L21" s="1202"/>
      <c r="M21" s="1190"/>
      <c r="N21" s="1197"/>
      <c r="O21" s="1197"/>
      <c r="P21" s="1197"/>
      <c r="Q21" s="1197"/>
      <c r="R21" s="1202"/>
      <c r="S21" s="1190"/>
      <c r="T21" s="1197"/>
      <c r="U21" s="1197"/>
      <c r="V21" s="1197"/>
      <c r="W21" s="1202"/>
      <c r="X21" s="1190"/>
      <c r="Y21" s="1202"/>
      <c r="Z21" s="1190"/>
      <c r="AA21" s="1197"/>
      <c r="AB21" s="1197"/>
      <c r="AC21" s="1197"/>
      <c r="AD21" s="1197"/>
      <c r="AE21" s="1202"/>
      <c r="AF21" s="1190"/>
      <c r="AG21" s="1197"/>
      <c r="AH21" s="1197"/>
      <c r="AI21" s="1197"/>
      <c r="AJ21" s="1202"/>
      <c r="AK21" s="1190"/>
      <c r="AL21" s="1197"/>
      <c r="AM21" s="1197"/>
      <c r="AN21" s="1197"/>
      <c r="AO21" s="1197"/>
      <c r="AP21" s="1202"/>
      <c r="AQ21" s="1190"/>
      <c r="AR21" s="1197"/>
      <c r="AS21" s="1202"/>
      <c r="AT21" s="1190"/>
      <c r="AU21" s="1197"/>
      <c r="AV21" s="1197"/>
      <c r="AW21" s="1197"/>
      <c r="AX21" s="1202"/>
      <c r="AY21" s="1227"/>
      <c r="AZ21" s="1227"/>
      <c r="BA21" s="1227"/>
      <c r="BB21" s="1227"/>
      <c r="BC21" s="1227"/>
      <c r="BD21" s="1227"/>
      <c r="BE21" s="1227"/>
      <c r="BF21" s="1227"/>
      <c r="BG21" s="1227"/>
      <c r="BH21" s="1227"/>
      <c r="BI21" s="1227"/>
      <c r="BJ21" s="1227"/>
      <c r="BK21" s="1227"/>
      <c r="BL21" s="1227"/>
      <c r="BM21" s="1227"/>
      <c r="BN21" s="1227"/>
      <c r="BO21" s="1227"/>
      <c r="BP21" s="1227"/>
      <c r="BQ21" s="1227"/>
      <c r="BR21" s="1227"/>
      <c r="BS21" s="1227"/>
      <c r="BT21" s="1227"/>
      <c r="BU21" s="1227"/>
      <c r="BV21" s="1227"/>
      <c r="BW21" s="1227"/>
      <c r="BX21" s="1227"/>
      <c r="BY21" s="1227"/>
      <c r="BZ21" s="1227"/>
      <c r="CA21" s="1227"/>
      <c r="CB21" s="1227"/>
    </row>
    <row r="22" spans="1:80" ht="22.5" customHeight="1">
      <c r="A22" s="1189"/>
      <c r="B22" s="1196"/>
      <c r="C22" s="1196"/>
      <c r="D22" s="1196"/>
      <c r="E22" s="1196"/>
      <c r="F22" s="1201"/>
      <c r="G22" s="1189"/>
      <c r="H22" s="1196"/>
      <c r="I22" s="1196"/>
      <c r="J22" s="1196"/>
      <c r="K22" s="1196"/>
      <c r="L22" s="1201"/>
      <c r="M22" s="1189"/>
      <c r="N22" s="1196"/>
      <c r="O22" s="1196"/>
      <c r="P22" s="1196"/>
      <c r="Q22" s="1196"/>
      <c r="R22" s="1201"/>
      <c r="S22" s="1189"/>
      <c r="T22" s="1196"/>
      <c r="U22" s="1196"/>
      <c r="V22" s="1196"/>
      <c r="W22" s="1201"/>
      <c r="X22" s="1189"/>
      <c r="Y22" s="1201"/>
      <c r="Z22" s="1189"/>
      <c r="AA22" s="1196"/>
      <c r="AB22" s="1196"/>
      <c r="AC22" s="1196"/>
      <c r="AD22" s="1196"/>
      <c r="AE22" s="1201"/>
      <c r="AF22" s="1189"/>
      <c r="AG22" s="1196"/>
      <c r="AH22" s="1196"/>
      <c r="AI22" s="1196"/>
      <c r="AJ22" s="1201"/>
      <c r="AK22" s="1189"/>
      <c r="AL22" s="1196"/>
      <c r="AM22" s="1196"/>
      <c r="AN22" s="1196"/>
      <c r="AO22" s="1196"/>
      <c r="AP22" s="1201"/>
      <c r="AQ22" s="1189"/>
      <c r="AR22" s="1196"/>
      <c r="AS22" s="1201"/>
      <c r="AT22" s="1189"/>
      <c r="AU22" s="1196"/>
      <c r="AV22" s="1196"/>
      <c r="AW22" s="1196"/>
      <c r="AX22" s="1201"/>
      <c r="AY22" s="1227"/>
      <c r="AZ22" s="1227"/>
      <c r="BA22" s="1227"/>
      <c r="BB22" s="1227"/>
      <c r="BC22" s="1227"/>
      <c r="BD22" s="1227"/>
      <c r="BE22" s="1227"/>
      <c r="BF22" s="1227"/>
      <c r="BG22" s="1227"/>
      <c r="BH22" s="1227"/>
      <c r="BI22" s="1227"/>
      <c r="BJ22" s="1227"/>
      <c r="BK22" s="1227"/>
      <c r="BL22" s="1227"/>
      <c r="BM22" s="1227"/>
      <c r="BN22" s="1227"/>
      <c r="BO22" s="1227"/>
      <c r="BP22" s="1227"/>
      <c r="BQ22" s="1227"/>
      <c r="BR22" s="1227"/>
      <c r="BS22" s="1227"/>
      <c r="BT22" s="1227"/>
      <c r="BU22" s="1227"/>
      <c r="BV22" s="1227"/>
      <c r="BW22" s="1227"/>
      <c r="BX22" s="1227"/>
      <c r="BY22" s="1227"/>
      <c r="BZ22" s="1227"/>
      <c r="CA22" s="1227"/>
      <c r="CB22" s="1227"/>
    </row>
    <row r="23" spans="1:80" ht="22.5" customHeight="1">
      <c r="A23" s="1190"/>
      <c r="B23" s="1197"/>
      <c r="C23" s="1197"/>
      <c r="D23" s="1197"/>
      <c r="E23" s="1197"/>
      <c r="F23" s="1202"/>
      <c r="G23" s="1190"/>
      <c r="H23" s="1197"/>
      <c r="I23" s="1197"/>
      <c r="J23" s="1197"/>
      <c r="K23" s="1197"/>
      <c r="L23" s="1202"/>
      <c r="M23" s="1190"/>
      <c r="N23" s="1197"/>
      <c r="O23" s="1197"/>
      <c r="P23" s="1197"/>
      <c r="Q23" s="1197"/>
      <c r="R23" s="1202"/>
      <c r="S23" s="1190"/>
      <c r="T23" s="1197"/>
      <c r="U23" s="1197"/>
      <c r="V23" s="1197"/>
      <c r="W23" s="1202"/>
      <c r="X23" s="1190"/>
      <c r="Y23" s="1202"/>
      <c r="Z23" s="1190"/>
      <c r="AA23" s="1197"/>
      <c r="AB23" s="1197"/>
      <c r="AC23" s="1197"/>
      <c r="AD23" s="1197"/>
      <c r="AE23" s="1202"/>
      <c r="AF23" s="1190"/>
      <c r="AG23" s="1197"/>
      <c r="AH23" s="1197"/>
      <c r="AI23" s="1197"/>
      <c r="AJ23" s="1202"/>
      <c r="AK23" s="1190"/>
      <c r="AL23" s="1197"/>
      <c r="AM23" s="1197"/>
      <c r="AN23" s="1197"/>
      <c r="AO23" s="1197"/>
      <c r="AP23" s="1202"/>
      <c r="AQ23" s="1190"/>
      <c r="AR23" s="1197"/>
      <c r="AS23" s="1202"/>
      <c r="AT23" s="1190"/>
      <c r="AU23" s="1197"/>
      <c r="AV23" s="1197"/>
      <c r="AW23" s="1197"/>
      <c r="AX23" s="1202"/>
      <c r="AY23" s="1227"/>
      <c r="AZ23" s="1227"/>
      <c r="BA23" s="1227"/>
      <c r="BB23" s="1227"/>
      <c r="BC23" s="1227"/>
      <c r="BD23" s="1227"/>
      <c r="BE23" s="1227"/>
      <c r="BF23" s="1227"/>
      <c r="BG23" s="1227"/>
      <c r="BH23" s="1227"/>
      <c r="BI23" s="1227"/>
      <c r="BJ23" s="1227"/>
      <c r="BK23" s="1227"/>
      <c r="BL23" s="1227"/>
      <c r="BM23" s="1227"/>
      <c r="BN23" s="1227"/>
      <c r="BO23" s="1227"/>
      <c r="BP23" s="1227"/>
      <c r="BQ23" s="1227"/>
      <c r="BR23" s="1227"/>
      <c r="BS23" s="1227"/>
      <c r="BT23" s="1227"/>
      <c r="BU23" s="1227"/>
      <c r="BV23" s="1227"/>
      <c r="BW23" s="1227"/>
      <c r="BX23" s="1227"/>
      <c r="BY23" s="1227"/>
      <c r="BZ23" s="1227"/>
      <c r="CA23" s="1227"/>
      <c r="CB23" s="1227"/>
    </row>
    <row r="24" spans="1:80" ht="22.5" customHeight="1">
      <c r="A24" s="1189"/>
      <c r="B24" s="1196"/>
      <c r="C24" s="1196"/>
      <c r="D24" s="1196"/>
      <c r="E24" s="1196"/>
      <c r="F24" s="1201"/>
      <c r="G24" s="1189"/>
      <c r="H24" s="1196"/>
      <c r="I24" s="1196"/>
      <c r="J24" s="1196"/>
      <c r="K24" s="1196"/>
      <c r="L24" s="1201"/>
      <c r="M24" s="1189"/>
      <c r="N24" s="1196"/>
      <c r="O24" s="1196"/>
      <c r="P24" s="1196"/>
      <c r="Q24" s="1196"/>
      <c r="R24" s="1201"/>
      <c r="S24" s="1189"/>
      <c r="T24" s="1196"/>
      <c r="U24" s="1196"/>
      <c r="V24" s="1196"/>
      <c r="W24" s="1201"/>
      <c r="X24" s="1189"/>
      <c r="Y24" s="1201"/>
      <c r="Z24" s="1189"/>
      <c r="AA24" s="1196"/>
      <c r="AB24" s="1196"/>
      <c r="AC24" s="1196"/>
      <c r="AD24" s="1196"/>
      <c r="AE24" s="1201"/>
      <c r="AF24" s="1189"/>
      <c r="AG24" s="1196"/>
      <c r="AH24" s="1196"/>
      <c r="AI24" s="1196"/>
      <c r="AJ24" s="1201"/>
      <c r="AK24" s="1189"/>
      <c r="AL24" s="1196"/>
      <c r="AM24" s="1196"/>
      <c r="AN24" s="1196"/>
      <c r="AO24" s="1196"/>
      <c r="AP24" s="1201"/>
      <c r="AQ24" s="1189"/>
      <c r="AR24" s="1196"/>
      <c r="AS24" s="1201"/>
      <c r="AT24" s="1189"/>
      <c r="AU24" s="1196"/>
      <c r="AV24" s="1196"/>
      <c r="AW24" s="1196"/>
      <c r="AX24" s="1201"/>
      <c r="AY24" s="1227"/>
      <c r="AZ24" s="1227"/>
      <c r="BA24" s="1227"/>
      <c r="BB24" s="1227"/>
      <c r="BC24" s="1227"/>
      <c r="BD24" s="1227"/>
      <c r="BE24" s="1227"/>
      <c r="BF24" s="1227"/>
      <c r="BG24" s="1227"/>
      <c r="BH24" s="1227"/>
      <c r="BI24" s="1227"/>
      <c r="BJ24" s="1227"/>
      <c r="BK24" s="1227"/>
      <c r="BL24" s="1227"/>
      <c r="BM24" s="1227"/>
      <c r="BN24" s="1227"/>
      <c r="BO24" s="1227"/>
      <c r="BP24" s="1227"/>
      <c r="BQ24" s="1227"/>
      <c r="BR24" s="1227"/>
      <c r="BS24" s="1227"/>
      <c r="BT24" s="1227"/>
      <c r="BU24" s="1227"/>
      <c r="BV24" s="1227"/>
      <c r="BW24" s="1227"/>
      <c r="BX24" s="1227"/>
      <c r="BY24" s="1227"/>
      <c r="BZ24" s="1227"/>
      <c r="CA24" s="1227"/>
      <c r="CB24" s="1227"/>
    </row>
    <row r="25" spans="1:80" ht="22.5" customHeight="1">
      <c r="A25" s="1190"/>
      <c r="B25" s="1197"/>
      <c r="C25" s="1197"/>
      <c r="D25" s="1197"/>
      <c r="E25" s="1197"/>
      <c r="F25" s="1202"/>
      <c r="G25" s="1190"/>
      <c r="H25" s="1197"/>
      <c r="I25" s="1197"/>
      <c r="J25" s="1197"/>
      <c r="K25" s="1197"/>
      <c r="L25" s="1202"/>
      <c r="M25" s="1190"/>
      <c r="N25" s="1197"/>
      <c r="O25" s="1197"/>
      <c r="P25" s="1197"/>
      <c r="Q25" s="1197"/>
      <c r="R25" s="1202"/>
      <c r="S25" s="1190"/>
      <c r="T25" s="1197"/>
      <c r="U25" s="1197"/>
      <c r="V25" s="1197"/>
      <c r="W25" s="1202"/>
      <c r="X25" s="1190"/>
      <c r="Y25" s="1202"/>
      <c r="Z25" s="1190"/>
      <c r="AA25" s="1197"/>
      <c r="AB25" s="1197"/>
      <c r="AC25" s="1197"/>
      <c r="AD25" s="1197"/>
      <c r="AE25" s="1202"/>
      <c r="AF25" s="1190"/>
      <c r="AG25" s="1197"/>
      <c r="AH25" s="1197"/>
      <c r="AI25" s="1197"/>
      <c r="AJ25" s="1202"/>
      <c r="AK25" s="1190"/>
      <c r="AL25" s="1197"/>
      <c r="AM25" s="1197"/>
      <c r="AN25" s="1197"/>
      <c r="AO25" s="1197"/>
      <c r="AP25" s="1202"/>
      <c r="AQ25" s="1190"/>
      <c r="AR25" s="1197"/>
      <c r="AS25" s="1202"/>
      <c r="AT25" s="1190"/>
      <c r="AU25" s="1197"/>
      <c r="AV25" s="1197"/>
      <c r="AW25" s="1197"/>
      <c r="AX25" s="1202"/>
      <c r="AY25" s="1227"/>
      <c r="AZ25" s="1227"/>
      <c r="BA25" s="1227"/>
      <c r="BB25" s="1227"/>
      <c r="BC25" s="1227"/>
      <c r="BD25" s="1227"/>
      <c r="BE25" s="1227"/>
      <c r="BF25" s="1227"/>
      <c r="BG25" s="1227"/>
      <c r="BH25" s="1227"/>
      <c r="BI25" s="1227"/>
      <c r="BJ25" s="1227"/>
      <c r="BK25" s="1227"/>
      <c r="BL25" s="1227"/>
      <c r="BM25" s="1227"/>
      <c r="BN25" s="1227"/>
      <c r="BO25" s="1227"/>
      <c r="BP25" s="1227"/>
      <c r="BQ25" s="1227"/>
      <c r="BR25" s="1227"/>
      <c r="BS25" s="1227"/>
      <c r="BT25" s="1227"/>
      <c r="BU25" s="1227"/>
      <c r="BV25" s="1227"/>
      <c r="BW25" s="1227"/>
      <c r="BX25" s="1227"/>
      <c r="BY25" s="1227"/>
      <c r="BZ25" s="1227"/>
      <c r="CA25" s="1227"/>
      <c r="CB25" s="1227"/>
    </row>
    <row r="26" spans="1:80" ht="22.5" customHeight="1">
      <c r="A26" s="1189"/>
      <c r="B26" s="1196"/>
      <c r="C26" s="1196"/>
      <c r="D26" s="1196"/>
      <c r="E26" s="1196"/>
      <c r="F26" s="1201"/>
      <c r="G26" s="1189"/>
      <c r="H26" s="1196"/>
      <c r="I26" s="1196"/>
      <c r="J26" s="1196"/>
      <c r="K26" s="1196"/>
      <c r="L26" s="1201"/>
      <c r="M26" s="1189"/>
      <c r="N26" s="1196"/>
      <c r="O26" s="1196"/>
      <c r="P26" s="1196"/>
      <c r="Q26" s="1196"/>
      <c r="R26" s="1201"/>
      <c r="S26" s="1189"/>
      <c r="T26" s="1196"/>
      <c r="U26" s="1196"/>
      <c r="V26" s="1196"/>
      <c r="W26" s="1201"/>
      <c r="X26" s="1189"/>
      <c r="Y26" s="1201"/>
      <c r="Z26" s="1189"/>
      <c r="AA26" s="1196"/>
      <c r="AB26" s="1196"/>
      <c r="AC26" s="1196"/>
      <c r="AD26" s="1196"/>
      <c r="AE26" s="1201"/>
      <c r="AF26" s="1189"/>
      <c r="AG26" s="1196"/>
      <c r="AH26" s="1196"/>
      <c r="AI26" s="1196"/>
      <c r="AJ26" s="1201"/>
      <c r="AK26" s="1189"/>
      <c r="AL26" s="1196"/>
      <c r="AM26" s="1196"/>
      <c r="AN26" s="1196"/>
      <c r="AO26" s="1196"/>
      <c r="AP26" s="1201"/>
      <c r="AQ26" s="1189"/>
      <c r="AR26" s="1196"/>
      <c r="AS26" s="1201"/>
      <c r="AT26" s="1189"/>
      <c r="AU26" s="1196"/>
      <c r="AV26" s="1196"/>
      <c r="AW26" s="1196"/>
      <c r="AX26" s="1201"/>
      <c r="AY26" s="1227"/>
      <c r="AZ26" s="1227"/>
      <c r="BA26" s="1227"/>
      <c r="BB26" s="1227"/>
      <c r="BC26" s="1227"/>
      <c r="BD26" s="1227"/>
      <c r="BE26" s="1227"/>
      <c r="BF26" s="1227"/>
      <c r="BG26" s="1227"/>
      <c r="BH26" s="1227"/>
      <c r="BI26" s="1227"/>
      <c r="BJ26" s="1227"/>
      <c r="BK26" s="1227"/>
      <c r="BL26" s="1227"/>
      <c r="BM26" s="1227"/>
      <c r="BN26" s="1227"/>
      <c r="BO26" s="1227"/>
      <c r="BP26" s="1227"/>
      <c r="BQ26" s="1227"/>
      <c r="BR26" s="1227"/>
      <c r="BS26" s="1227"/>
      <c r="BT26" s="1227"/>
      <c r="BU26" s="1227"/>
      <c r="BV26" s="1227"/>
      <c r="BW26" s="1227"/>
      <c r="BX26" s="1227"/>
      <c r="BY26" s="1227"/>
      <c r="BZ26" s="1227"/>
      <c r="CA26" s="1227"/>
      <c r="CB26" s="1227"/>
    </row>
    <row r="27" spans="1:80" ht="22.5" customHeight="1">
      <c r="A27" s="1190"/>
      <c r="B27" s="1197"/>
      <c r="C27" s="1197"/>
      <c r="D27" s="1197"/>
      <c r="E27" s="1197"/>
      <c r="F27" s="1202"/>
      <c r="G27" s="1190"/>
      <c r="H27" s="1197"/>
      <c r="I27" s="1197"/>
      <c r="J27" s="1197"/>
      <c r="K27" s="1197"/>
      <c r="L27" s="1202"/>
      <c r="M27" s="1190"/>
      <c r="N27" s="1197"/>
      <c r="O27" s="1197"/>
      <c r="P27" s="1197"/>
      <c r="Q27" s="1197"/>
      <c r="R27" s="1202"/>
      <c r="S27" s="1190"/>
      <c r="T27" s="1197"/>
      <c r="U27" s="1197"/>
      <c r="V27" s="1197"/>
      <c r="W27" s="1202"/>
      <c r="X27" s="1190"/>
      <c r="Y27" s="1202"/>
      <c r="Z27" s="1190"/>
      <c r="AA27" s="1197"/>
      <c r="AB27" s="1197"/>
      <c r="AC27" s="1197"/>
      <c r="AD27" s="1197"/>
      <c r="AE27" s="1202"/>
      <c r="AF27" s="1190"/>
      <c r="AG27" s="1197"/>
      <c r="AH27" s="1197"/>
      <c r="AI27" s="1197"/>
      <c r="AJ27" s="1202"/>
      <c r="AK27" s="1190"/>
      <c r="AL27" s="1197"/>
      <c r="AM27" s="1197"/>
      <c r="AN27" s="1197"/>
      <c r="AO27" s="1197"/>
      <c r="AP27" s="1202"/>
      <c r="AQ27" s="1190"/>
      <c r="AR27" s="1197"/>
      <c r="AS27" s="1202"/>
      <c r="AT27" s="1190"/>
      <c r="AU27" s="1197"/>
      <c r="AV27" s="1197"/>
      <c r="AW27" s="1197"/>
      <c r="AX27" s="1202"/>
      <c r="AY27" s="1227"/>
      <c r="AZ27" s="1227"/>
      <c r="BA27" s="1227"/>
      <c r="BB27" s="1227"/>
      <c r="BC27" s="1227"/>
      <c r="BD27" s="1227"/>
      <c r="BE27" s="1227"/>
      <c r="BF27" s="1227"/>
      <c r="BG27" s="1227"/>
      <c r="BH27" s="1227"/>
      <c r="BI27" s="1227"/>
      <c r="BJ27" s="1227"/>
      <c r="BK27" s="1227"/>
      <c r="BL27" s="1227"/>
      <c r="BM27" s="1227"/>
      <c r="BN27" s="1227"/>
      <c r="BO27" s="1227"/>
      <c r="BP27" s="1227"/>
      <c r="BQ27" s="1227"/>
      <c r="BR27" s="1227"/>
      <c r="BS27" s="1227"/>
      <c r="BT27" s="1227"/>
      <c r="BU27" s="1227"/>
      <c r="BV27" s="1227"/>
      <c r="BW27" s="1227"/>
      <c r="BX27" s="1227"/>
      <c r="BY27" s="1227"/>
      <c r="BZ27" s="1227"/>
      <c r="CA27" s="1227"/>
      <c r="CB27" s="1227"/>
    </row>
    <row r="28" spans="1:80" ht="22.5" customHeight="1">
      <c r="A28" s="1189"/>
      <c r="B28" s="1196"/>
      <c r="C28" s="1196"/>
      <c r="D28" s="1196"/>
      <c r="E28" s="1196"/>
      <c r="F28" s="1201"/>
      <c r="G28" s="1189"/>
      <c r="H28" s="1196"/>
      <c r="I28" s="1196"/>
      <c r="J28" s="1196"/>
      <c r="K28" s="1196"/>
      <c r="L28" s="1201"/>
      <c r="M28" s="1189"/>
      <c r="N28" s="1196"/>
      <c r="O28" s="1196"/>
      <c r="P28" s="1196"/>
      <c r="Q28" s="1196"/>
      <c r="R28" s="1201"/>
      <c r="S28" s="1189"/>
      <c r="T28" s="1196"/>
      <c r="U28" s="1196"/>
      <c r="V28" s="1196"/>
      <c r="W28" s="1201"/>
      <c r="X28" s="1189"/>
      <c r="Y28" s="1201"/>
      <c r="Z28" s="1189"/>
      <c r="AA28" s="1196"/>
      <c r="AB28" s="1196"/>
      <c r="AC28" s="1196"/>
      <c r="AD28" s="1196"/>
      <c r="AE28" s="1201"/>
      <c r="AF28" s="1189"/>
      <c r="AG28" s="1196"/>
      <c r="AH28" s="1196"/>
      <c r="AI28" s="1196"/>
      <c r="AJ28" s="1201"/>
      <c r="AK28" s="1189"/>
      <c r="AL28" s="1196"/>
      <c r="AM28" s="1196"/>
      <c r="AN28" s="1196"/>
      <c r="AO28" s="1196"/>
      <c r="AP28" s="1201"/>
      <c r="AQ28" s="1189"/>
      <c r="AR28" s="1196"/>
      <c r="AS28" s="1201"/>
      <c r="AT28" s="1189"/>
      <c r="AU28" s="1196"/>
      <c r="AV28" s="1196"/>
      <c r="AW28" s="1196"/>
      <c r="AX28" s="1201"/>
      <c r="AY28" s="1227"/>
      <c r="AZ28" s="1227"/>
      <c r="BA28" s="1227"/>
      <c r="BB28" s="1227"/>
      <c r="BC28" s="1227"/>
      <c r="BD28" s="1227"/>
      <c r="BE28" s="1227"/>
      <c r="BF28" s="1227"/>
      <c r="BG28" s="1227"/>
      <c r="BH28" s="1227"/>
      <c r="BI28" s="1227"/>
      <c r="BJ28" s="1227"/>
      <c r="BK28" s="1227"/>
      <c r="BL28" s="1227"/>
      <c r="BM28" s="1227"/>
      <c r="BN28" s="1227"/>
      <c r="BO28" s="1227"/>
      <c r="BP28" s="1227"/>
      <c r="BQ28" s="1227"/>
      <c r="BR28" s="1227"/>
      <c r="BS28" s="1227"/>
      <c r="BT28" s="1227"/>
      <c r="BU28" s="1227"/>
      <c r="BV28" s="1227"/>
      <c r="BW28" s="1227"/>
      <c r="BX28" s="1227"/>
      <c r="BY28" s="1227"/>
      <c r="BZ28" s="1227"/>
      <c r="CA28" s="1227"/>
      <c r="CB28" s="1227"/>
    </row>
    <row r="29" spans="1:80" ht="22.5" customHeight="1">
      <c r="A29" s="1190"/>
      <c r="B29" s="1197"/>
      <c r="C29" s="1197"/>
      <c r="D29" s="1197"/>
      <c r="E29" s="1197"/>
      <c r="F29" s="1202"/>
      <c r="G29" s="1190"/>
      <c r="H29" s="1197"/>
      <c r="I29" s="1197"/>
      <c r="J29" s="1197"/>
      <c r="K29" s="1197"/>
      <c r="L29" s="1202"/>
      <c r="M29" s="1190"/>
      <c r="N29" s="1197"/>
      <c r="O29" s="1197"/>
      <c r="P29" s="1197"/>
      <c r="Q29" s="1197"/>
      <c r="R29" s="1202"/>
      <c r="S29" s="1190"/>
      <c r="T29" s="1197"/>
      <c r="U29" s="1197"/>
      <c r="V29" s="1197"/>
      <c r="W29" s="1202"/>
      <c r="X29" s="1190"/>
      <c r="Y29" s="1202"/>
      <c r="Z29" s="1190"/>
      <c r="AA29" s="1197"/>
      <c r="AB29" s="1197"/>
      <c r="AC29" s="1197"/>
      <c r="AD29" s="1197"/>
      <c r="AE29" s="1202"/>
      <c r="AF29" s="1190"/>
      <c r="AG29" s="1197"/>
      <c r="AH29" s="1197"/>
      <c r="AI29" s="1197"/>
      <c r="AJ29" s="1202"/>
      <c r="AK29" s="1190"/>
      <c r="AL29" s="1197"/>
      <c r="AM29" s="1197"/>
      <c r="AN29" s="1197"/>
      <c r="AO29" s="1197"/>
      <c r="AP29" s="1202"/>
      <c r="AQ29" s="1190"/>
      <c r="AR29" s="1197"/>
      <c r="AS29" s="1202"/>
      <c r="AT29" s="1190"/>
      <c r="AU29" s="1197"/>
      <c r="AV29" s="1197"/>
      <c r="AW29" s="1197"/>
      <c r="AX29" s="1202"/>
      <c r="AY29" s="1227"/>
      <c r="AZ29" s="1227"/>
      <c r="BA29" s="1227"/>
      <c r="BB29" s="1227"/>
      <c r="BC29" s="1227"/>
      <c r="BD29" s="1227"/>
      <c r="BE29" s="1227"/>
      <c r="BF29" s="1227"/>
      <c r="BG29" s="1227"/>
      <c r="BH29" s="1227"/>
      <c r="BI29" s="1227"/>
      <c r="BJ29" s="1227"/>
      <c r="BK29" s="1227"/>
      <c r="BL29" s="1227"/>
      <c r="BM29" s="1227"/>
      <c r="BN29" s="1227"/>
      <c r="BO29" s="1227"/>
      <c r="BP29" s="1227"/>
      <c r="BQ29" s="1227"/>
      <c r="BR29" s="1227"/>
      <c r="BS29" s="1227"/>
      <c r="BT29" s="1227"/>
      <c r="BU29" s="1227"/>
      <c r="BV29" s="1227"/>
      <c r="BW29" s="1227"/>
      <c r="BX29" s="1227"/>
      <c r="BY29" s="1227"/>
      <c r="BZ29" s="1227"/>
      <c r="CA29" s="1227"/>
      <c r="CB29" s="1227"/>
    </row>
    <row r="30" spans="1:80" ht="22.5" customHeight="1">
      <c r="A30" s="1189"/>
      <c r="B30" s="1196"/>
      <c r="C30" s="1196"/>
      <c r="D30" s="1196"/>
      <c r="E30" s="1196"/>
      <c r="F30" s="1201"/>
      <c r="G30" s="1189"/>
      <c r="H30" s="1196"/>
      <c r="I30" s="1196"/>
      <c r="J30" s="1196"/>
      <c r="K30" s="1196"/>
      <c r="L30" s="1201"/>
      <c r="M30" s="1189"/>
      <c r="N30" s="1196"/>
      <c r="O30" s="1196"/>
      <c r="P30" s="1196"/>
      <c r="Q30" s="1196"/>
      <c r="R30" s="1201"/>
      <c r="S30" s="1189"/>
      <c r="T30" s="1196"/>
      <c r="U30" s="1196"/>
      <c r="V30" s="1196"/>
      <c r="W30" s="1201"/>
      <c r="X30" s="1189"/>
      <c r="Y30" s="1201"/>
      <c r="Z30" s="1189"/>
      <c r="AA30" s="1196"/>
      <c r="AB30" s="1196"/>
      <c r="AC30" s="1196"/>
      <c r="AD30" s="1196"/>
      <c r="AE30" s="1201"/>
      <c r="AF30" s="1189"/>
      <c r="AG30" s="1196"/>
      <c r="AH30" s="1196"/>
      <c r="AI30" s="1196"/>
      <c r="AJ30" s="1201"/>
      <c r="AK30" s="1189"/>
      <c r="AL30" s="1196"/>
      <c r="AM30" s="1196"/>
      <c r="AN30" s="1196"/>
      <c r="AO30" s="1196"/>
      <c r="AP30" s="1201"/>
      <c r="AQ30" s="1189"/>
      <c r="AR30" s="1196"/>
      <c r="AS30" s="1201"/>
      <c r="AT30" s="1189"/>
      <c r="AU30" s="1196"/>
      <c r="AV30" s="1196"/>
      <c r="AW30" s="1196"/>
      <c r="AX30" s="1201"/>
      <c r="AY30" s="1227"/>
      <c r="AZ30" s="1227"/>
      <c r="BA30" s="1227"/>
      <c r="BB30" s="1227"/>
      <c r="BC30" s="1227"/>
      <c r="BD30" s="1227"/>
      <c r="BE30" s="1227"/>
      <c r="BF30" s="1227"/>
      <c r="BG30" s="1227"/>
      <c r="BH30" s="1227"/>
      <c r="BI30" s="1227"/>
      <c r="BJ30" s="1227"/>
      <c r="BK30" s="1227"/>
      <c r="BL30" s="1227"/>
      <c r="BM30" s="1227"/>
      <c r="BN30" s="1227"/>
      <c r="BO30" s="1227"/>
      <c r="BP30" s="1227"/>
      <c r="BQ30" s="1227"/>
      <c r="BR30" s="1227"/>
      <c r="BS30" s="1227"/>
      <c r="BT30" s="1227"/>
      <c r="BU30" s="1227"/>
      <c r="BV30" s="1227"/>
      <c r="BW30" s="1227"/>
      <c r="BX30" s="1227"/>
      <c r="BY30" s="1227"/>
      <c r="BZ30" s="1227"/>
      <c r="CA30" s="1227"/>
      <c r="CB30" s="1227"/>
    </row>
    <row r="31" spans="1:80" ht="22.5" customHeight="1">
      <c r="A31" s="1190"/>
      <c r="B31" s="1197"/>
      <c r="C31" s="1197"/>
      <c r="D31" s="1197"/>
      <c r="E31" s="1197"/>
      <c r="F31" s="1202"/>
      <c r="G31" s="1190"/>
      <c r="H31" s="1197"/>
      <c r="I31" s="1197"/>
      <c r="J31" s="1197"/>
      <c r="K31" s="1197"/>
      <c r="L31" s="1202"/>
      <c r="M31" s="1190"/>
      <c r="N31" s="1197"/>
      <c r="O31" s="1197"/>
      <c r="P31" s="1197"/>
      <c r="Q31" s="1197"/>
      <c r="R31" s="1202"/>
      <c r="S31" s="1190"/>
      <c r="T31" s="1197"/>
      <c r="U31" s="1197"/>
      <c r="V31" s="1197"/>
      <c r="W31" s="1202"/>
      <c r="X31" s="1190"/>
      <c r="Y31" s="1202"/>
      <c r="Z31" s="1190"/>
      <c r="AA31" s="1197"/>
      <c r="AB31" s="1197"/>
      <c r="AC31" s="1197"/>
      <c r="AD31" s="1197"/>
      <c r="AE31" s="1202"/>
      <c r="AF31" s="1190"/>
      <c r="AG31" s="1197"/>
      <c r="AH31" s="1197"/>
      <c r="AI31" s="1197"/>
      <c r="AJ31" s="1202"/>
      <c r="AK31" s="1190"/>
      <c r="AL31" s="1197"/>
      <c r="AM31" s="1197"/>
      <c r="AN31" s="1197"/>
      <c r="AO31" s="1197"/>
      <c r="AP31" s="1202"/>
      <c r="AQ31" s="1190"/>
      <c r="AR31" s="1197"/>
      <c r="AS31" s="1202"/>
      <c r="AT31" s="1190"/>
      <c r="AU31" s="1197"/>
      <c r="AV31" s="1197"/>
      <c r="AW31" s="1197"/>
      <c r="AX31" s="1202"/>
      <c r="AY31" s="1227"/>
      <c r="AZ31" s="1227"/>
      <c r="BA31" s="1227"/>
      <c r="BB31" s="1227"/>
      <c r="BC31" s="1227"/>
      <c r="BD31" s="1227"/>
      <c r="BE31" s="1227"/>
      <c r="BF31" s="1227"/>
      <c r="BG31" s="1227"/>
      <c r="BH31" s="1227"/>
      <c r="BI31" s="1227"/>
      <c r="BJ31" s="1227"/>
      <c r="BK31" s="1227"/>
      <c r="BL31" s="1227"/>
      <c r="BM31" s="1227"/>
      <c r="BN31" s="1227"/>
      <c r="BO31" s="1227"/>
      <c r="BP31" s="1227"/>
      <c r="BQ31" s="1227"/>
      <c r="BR31" s="1227"/>
      <c r="BS31" s="1227"/>
      <c r="BT31" s="1227"/>
      <c r="BU31" s="1227"/>
      <c r="BV31" s="1227"/>
      <c r="BW31" s="1227"/>
      <c r="BX31" s="1227"/>
      <c r="BY31" s="1227"/>
      <c r="BZ31" s="1227"/>
      <c r="CA31" s="1227"/>
      <c r="CB31" s="1227"/>
    </row>
    <row r="32" spans="1:80" ht="22.5" customHeight="1">
      <c r="A32" s="1189"/>
      <c r="B32" s="1196"/>
      <c r="C32" s="1196"/>
      <c r="D32" s="1196"/>
      <c r="E32" s="1196"/>
      <c r="F32" s="1201"/>
      <c r="G32" s="1189"/>
      <c r="H32" s="1196"/>
      <c r="I32" s="1196"/>
      <c r="J32" s="1196"/>
      <c r="K32" s="1196"/>
      <c r="L32" s="1201"/>
      <c r="M32" s="1189"/>
      <c r="N32" s="1196"/>
      <c r="O32" s="1196"/>
      <c r="P32" s="1196"/>
      <c r="Q32" s="1196"/>
      <c r="R32" s="1201"/>
      <c r="S32" s="1189"/>
      <c r="T32" s="1196"/>
      <c r="U32" s="1196"/>
      <c r="V32" s="1196"/>
      <c r="W32" s="1201"/>
      <c r="X32" s="1189"/>
      <c r="Y32" s="1201"/>
      <c r="Z32" s="1189"/>
      <c r="AA32" s="1196"/>
      <c r="AB32" s="1196"/>
      <c r="AC32" s="1196"/>
      <c r="AD32" s="1196"/>
      <c r="AE32" s="1201"/>
      <c r="AF32" s="1189"/>
      <c r="AG32" s="1196"/>
      <c r="AH32" s="1196"/>
      <c r="AI32" s="1196"/>
      <c r="AJ32" s="1201"/>
      <c r="AK32" s="1189"/>
      <c r="AL32" s="1196"/>
      <c r="AM32" s="1196"/>
      <c r="AN32" s="1196"/>
      <c r="AO32" s="1196"/>
      <c r="AP32" s="1201"/>
      <c r="AQ32" s="1189"/>
      <c r="AR32" s="1196"/>
      <c r="AS32" s="1201"/>
      <c r="AT32" s="1189"/>
      <c r="AU32" s="1196"/>
      <c r="AV32" s="1196"/>
      <c r="AW32" s="1196"/>
      <c r="AX32" s="1201"/>
      <c r="AY32" s="1227"/>
      <c r="AZ32" s="1227"/>
      <c r="BA32" s="1227"/>
      <c r="BB32" s="1227"/>
      <c r="BC32" s="1227"/>
      <c r="BD32" s="1227"/>
      <c r="BE32" s="1227"/>
      <c r="BF32" s="1227"/>
      <c r="BG32" s="1227"/>
      <c r="BH32" s="1227"/>
      <c r="BI32" s="1227"/>
      <c r="BJ32" s="1227"/>
      <c r="BK32" s="1227"/>
      <c r="BL32" s="1227"/>
      <c r="BM32" s="1227"/>
      <c r="BN32" s="1227"/>
      <c r="BO32" s="1227"/>
      <c r="BP32" s="1227"/>
      <c r="BQ32" s="1227"/>
      <c r="BR32" s="1227"/>
      <c r="BS32" s="1227"/>
      <c r="BT32" s="1227"/>
      <c r="BU32" s="1227"/>
      <c r="BV32" s="1227"/>
      <c r="BW32" s="1227"/>
      <c r="BX32" s="1227"/>
      <c r="BY32" s="1227"/>
      <c r="BZ32" s="1227"/>
      <c r="CA32" s="1227"/>
      <c r="CB32" s="1227"/>
    </row>
    <row r="33" spans="1:80" ht="22.5" customHeight="1">
      <c r="A33" s="1190"/>
      <c r="B33" s="1197"/>
      <c r="C33" s="1197"/>
      <c r="D33" s="1197"/>
      <c r="E33" s="1197"/>
      <c r="F33" s="1202"/>
      <c r="G33" s="1190"/>
      <c r="H33" s="1197"/>
      <c r="I33" s="1197"/>
      <c r="J33" s="1197"/>
      <c r="K33" s="1197"/>
      <c r="L33" s="1202"/>
      <c r="M33" s="1190"/>
      <c r="N33" s="1197"/>
      <c r="O33" s="1197"/>
      <c r="P33" s="1197"/>
      <c r="Q33" s="1197"/>
      <c r="R33" s="1202"/>
      <c r="S33" s="1190"/>
      <c r="T33" s="1197"/>
      <c r="U33" s="1197"/>
      <c r="V33" s="1197"/>
      <c r="W33" s="1202"/>
      <c r="X33" s="1190"/>
      <c r="Y33" s="1202"/>
      <c r="Z33" s="1190"/>
      <c r="AA33" s="1197"/>
      <c r="AB33" s="1197"/>
      <c r="AC33" s="1197"/>
      <c r="AD33" s="1197"/>
      <c r="AE33" s="1202"/>
      <c r="AF33" s="1190"/>
      <c r="AG33" s="1197"/>
      <c r="AH33" s="1197"/>
      <c r="AI33" s="1197"/>
      <c r="AJ33" s="1202"/>
      <c r="AK33" s="1190"/>
      <c r="AL33" s="1197"/>
      <c r="AM33" s="1197"/>
      <c r="AN33" s="1197"/>
      <c r="AO33" s="1197"/>
      <c r="AP33" s="1202"/>
      <c r="AQ33" s="1190"/>
      <c r="AR33" s="1197"/>
      <c r="AS33" s="1202"/>
      <c r="AT33" s="1190"/>
      <c r="AU33" s="1197"/>
      <c r="AV33" s="1197"/>
      <c r="AW33" s="1197"/>
      <c r="AX33" s="1202"/>
      <c r="AY33" s="1227"/>
      <c r="AZ33" s="1227"/>
      <c r="BA33" s="1227"/>
      <c r="BB33" s="1227"/>
      <c r="BC33" s="1227"/>
      <c r="BD33" s="1227"/>
      <c r="BE33" s="1227"/>
      <c r="BF33" s="1227"/>
      <c r="BG33" s="1227"/>
      <c r="BH33" s="1227"/>
      <c r="BI33" s="1227"/>
      <c r="BJ33" s="1227"/>
      <c r="BK33" s="1227"/>
      <c r="BL33" s="1227"/>
      <c r="BM33" s="1227"/>
      <c r="BN33" s="1227"/>
      <c r="BO33" s="1227"/>
      <c r="BP33" s="1227"/>
      <c r="BQ33" s="1227"/>
      <c r="BR33" s="1227"/>
      <c r="BS33" s="1227"/>
      <c r="BT33" s="1227"/>
      <c r="BU33" s="1227"/>
      <c r="BV33" s="1227"/>
      <c r="BW33" s="1227"/>
      <c r="BX33" s="1227"/>
      <c r="BY33" s="1227"/>
      <c r="BZ33" s="1227"/>
      <c r="CA33" s="1227"/>
      <c r="CB33" s="1227"/>
    </row>
    <row r="34" spans="1:80" ht="30" customHeight="1"/>
    <row r="35" spans="1:80" ht="30" customHeight="1">
      <c r="A35" s="1185"/>
      <c r="B35" s="1185"/>
      <c r="C35" s="1185"/>
      <c r="D35" s="1185"/>
      <c r="E35" s="1185"/>
      <c r="F35" s="1185"/>
      <c r="G35" s="1185"/>
      <c r="H35" s="1185"/>
      <c r="I35" s="1185"/>
      <c r="J35" s="1185"/>
      <c r="K35" s="1185"/>
      <c r="L35" s="1185"/>
      <c r="M35" s="1185"/>
      <c r="N35" s="1185"/>
      <c r="O35" s="1185"/>
      <c r="P35" s="1185"/>
      <c r="Q35" s="1185"/>
      <c r="R35" s="1185"/>
      <c r="S35" s="1185"/>
      <c r="T35" s="1185"/>
      <c r="U35" s="1206" t="s">
        <v>2004</v>
      </c>
      <c r="V35" s="1206"/>
      <c r="W35" s="1206"/>
      <c r="X35" s="1206"/>
      <c r="Y35" s="1206"/>
      <c r="Z35" s="1206"/>
      <c r="AA35" s="1206"/>
      <c r="AB35" s="1206"/>
      <c r="AC35" s="1206"/>
      <c r="AD35" s="1206"/>
      <c r="AE35" s="1206"/>
      <c r="AF35" s="1206"/>
      <c r="AG35" s="1206"/>
      <c r="AH35" s="1206"/>
      <c r="AI35" s="1206"/>
      <c r="AJ35" s="1206"/>
      <c r="AK35" s="1206"/>
      <c r="AL35" s="1206"/>
      <c r="AM35" s="1206"/>
      <c r="AN35" s="1206"/>
      <c r="AO35" s="1206"/>
      <c r="AP35" s="1206"/>
      <c r="AQ35" s="1206"/>
      <c r="AR35" s="1206"/>
      <c r="AS35" s="1206"/>
      <c r="AT35" s="1206"/>
      <c r="AU35" s="1206"/>
      <c r="AV35" s="1206"/>
      <c r="AW35" s="1206"/>
      <c r="AX35" s="1206"/>
      <c r="AY35" s="1206"/>
      <c r="AZ35" s="1206"/>
      <c r="BA35" s="1206"/>
      <c r="BB35" s="1206"/>
      <c r="BC35" s="1206"/>
      <c r="BD35" s="1185"/>
      <c r="BE35" s="1185"/>
      <c r="BF35" s="1229" t="s">
        <v>131</v>
      </c>
      <c r="BG35" s="1229"/>
      <c r="BH35" s="1229"/>
      <c r="BI35" s="1229"/>
      <c r="BJ35" s="1229"/>
      <c r="BK35" s="1185"/>
      <c r="BL35" s="1185"/>
      <c r="BM35" s="1185"/>
      <c r="BN35" s="1185"/>
      <c r="BO35" s="1185"/>
      <c r="BP35" s="1185"/>
      <c r="BQ35" s="1185"/>
      <c r="BR35" s="1185"/>
      <c r="BS35" s="1185"/>
      <c r="BT35" s="1185"/>
      <c r="BU35" s="1185"/>
      <c r="BV35" s="1185"/>
      <c r="BW35" s="1185"/>
      <c r="BX35" s="1185"/>
      <c r="BY35" s="1185"/>
      <c r="BZ35" s="1185"/>
      <c r="CA35" s="1185"/>
      <c r="CB35" s="1185"/>
    </row>
    <row r="36" spans="1:80" ht="36" customHeight="1"/>
    <row r="37" spans="1:80" ht="30" customHeight="1"/>
    <row r="38" spans="1:80" s="1184" customFormat="1" ht="39.75" customHeight="1">
      <c r="A38" s="1186" t="s">
        <v>1961</v>
      </c>
      <c r="B38" s="1193"/>
      <c r="C38" s="1193"/>
      <c r="D38" s="1193"/>
      <c r="E38" s="1193"/>
      <c r="F38" s="1198"/>
      <c r="G38" s="1186" t="s">
        <v>1821</v>
      </c>
      <c r="H38" s="1193"/>
      <c r="I38" s="1193"/>
      <c r="J38" s="1193"/>
      <c r="K38" s="1193"/>
      <c r="L38" s="1198"/>
      <c r="M38" s="1186" t="s">
        <v>1127</v>
      </c>
      <c r="N38" s="1193"/>
      <c r="O38" s="1193"/>
      <c r="P38" s="1193"/>
      <c r="Q38" s="1193"/>
      <c r="R38" s="1198"/>
      <c r="S38" s="1186" t="s">
        <v>1962</v>
      </c>
      <c r="T38" s="1193"/>
      <c r="U38" s="1193"/>
      <c r="V38" s="1193"/>
      <c r="W38" s="1198"/>
      <c r="X38" s="1207" t="s">
        <v>1117</v>
      </c>
      <c r="Y38" s="1210"/>
      <c r="Z38" s="1213" t="s">
        <v>1965</v>
      </c>
      <c r="AA38" s="1214"/>
      <c r="AB38" s="1214"/>
      <c r="AC38" s="1214"/>
      <c r="AD38" s="1214"/>
      <c r="AE38" s="1214"/>
      <c r="AF38" s="1214"/>
      <c r="AG38" s="1214"/>
      <c r="AH38" s="1214"/>
      <c r="AI38" s="1214"/>
      <c r="AJ38" s="1214"/>
      <c r="AK38" s="1214"/>
      <c r="AL38" s="1214"/>
      <c r="AM38" s="1214"/>
      <c r="AN38" s="1214"/>
      <c r="AO38" s="1214"/>
      <c r="AP38" s="1214"/>
      <c r="AQ38" s="1214"/>
      <c r="AR38" s="1214"/>
      <c r="AS38" s="1214"/>
      <c r="AT38" s="1214"/>
      <c r="AU38" s="1214"/>
      <c r="AV38" s="1214"/>
      <c r="AW38" s="1214"/>
      <c r="AX38" s="1214"/>
      <c r="AY38" s="1214"/>
      <c r="AZ38" s="1214"/>
      <c r="BA38" s="1214"/>
      <c r="BB38" s="1214"/>
      <c r="BC38" s="1214"/>
      <c r="BD38" s="1214"/>
      <c r="BE38" s="1214"/>
      <c r="BF38" s="1214"/>
      <c r="BG38" s="1214"/>
      <c r="BH38" s="1214"/>
      <c r="BI38" s="1230"/>
      <c r="BJ38" s="1213" t="s">
        <v>634</v>
      </c>
      <c r="BK38" s="1214"/>
      <c r="BL38" s="1214"/>
      <c r="BM38" s="1214"/>
      <c r="BN38" s="1214"/>
      <c r="BO38" s="1214"/>
      <c r="BP38" s="1214"/>
      <c r="BQ38" s="1214"/>
      <c r="BR38" s="1214"/>
      <c r="BS38" s="1214"/>
      <c r="BT38" s="1214"/>
      <c r="BU38" s="1214"/>
      <c r="BV38" s="1214"/>
      <c r="BW38" s="1214"/>
      <c r="BX38" s="1230"/>
      <c r="BY38" s="1215" t="s">
        <v>1170</v>
      </c>
      <c r="BZ38" s="1215"/>
      <c r="CA38" s="1215"/>
      <c r="CB38" s="1210"/>
    </row>
    <row r="39" spans="1:80" s="1184" customFormat="1" ht="24.95" customHeight="1">
      <c r="A39" s="1187"/>
      <c r="B39" s="1194"/>
      <c r="C39" s="1194"/>
      <c r="D39" s="1194"/>
      <c r="E39" s="1194"/>
      <c r="F39" s="1199"/>
      <c r="G39" s="1187"/>
      <c r="H39" s="1194"/>
      <c r="I39" s="1194"/>
      <c r="J39" s="1194"/>
      <c r="K39" s="1194"/>
      <c r="L39" s="1199"/>
      <c r="M39" s="1187"/>
      <c r="N39" s="1194"/>
      <c r="O39" s="1194"/>
      <c r="P39" s="1194"/>
      <c r="Q39" s="1194"/>
      <c r="R39" s="1199"/>
      <c r="S39" s="1187"/>
      <c r="T39" s="1194"/>
      <c r="U39" s="1194"/>
      <c r="V39" s="1194"/>
      <c r="W39" s="1199"/>
      <c r="X39" s="1208"/>
      <c r="Y39" s="1211"/>
      <c r="Z39" s="1207" t="s">
        <v>1967</v>
      </c>
      <c r="AA39" s="1215"/>
      <c r="AB39" s="1215"/>
      <c r="AC39" s="1215"/>
      <c r="AD39" s="1215"/>
      <c r="AE39" s="1210"/>
      <c r="AF39" s="1207" t="s">
        <v>1968</v>
      </c>
      <c r="AG39" s="1215"/>
      <c r="AH39" s="1215"/>
      <c r="AI39" s="1215"/>
      <c r="AJ39" s="1210"/>
      <c r="AK39" s="1207" t="s">
        <v>91</v>
      </c>
      <c r="AL39" s="1215"/>
      <c r="AM39" s="1215"/>
      <c r="AN39" s="1215"/>
      <c r="AO39" s="1215"/>
      <c r="AP39" s="1210"/>
      <c r="AQ39" s="1221" t="s">
        <v>593</v>
      </c>
      <c r="AR39" s="1223"/>
      <c r="AS39" s="1225"/>
      <c r="AT39" s="1207" t="s">
        <v>1969</v>
      </c>
      <c r="AU39" s="1215"/>
      <c r="AV39" s="1215"/>
      <c r="AW39" s="1215"/>
      <c r="AX39" s="1210"/>
      <c r="AY39" s="1186" t="s">
        <v>1970</v>
      </c>
      <c r="AZ39" s="1193"/>
      <c r="BA39" s="1193"/>
      <c r="BB39" s="1193"/>
      <c r="BC39" s="1193"/>
      <c r="BD39" s="1193"/>
      <c r="BE39" s="1193"/>
      <c r="BF39" s="1198"/>
      <c r="BG39" s="1186" t="s">
        <v>1694</v>
      </c>
      <c r="BH39" s="1193"/>
      <c r="BI39" s="1198"/>
      <c r="BJ39" s="1221" t="s">
        <v>593</v>
      </c>
      <c r="BK39" s="1223"/>
      <c r="BL39" s="1225"/>
      <c r="BM39" s="1213" t="s">
        <v>1771</v>
      </c>
      <c r="BN39" s="1214"/>
      <c r="BO39" s="1214"/>
      <c r="BP39" s="1214"/>
      <c r="BQ39" s="1214"/>
      <c r="BR39" s="1230"/>
      <c r="BS39" s="1207" t="s">
        <v>1974</v>
      </c>
      <c r="BT39" s="1215"/>
      <c r="BU39" s="1215"/>
      <c r="BV39" s="1215"/>
      <c r="BW39" s="1215"/>
      <c r="BX39" s="1210"/>
      <c r="BY39" s="1233"/>
      <c r="BZ39" s="1233"/>
      <c r="CA39" s="1233"/>
      <c r="CB39" s="1211"/>
    </row>
    <row r="40" spans="1:80" s="1184" customFormat="1" ht="24.95" customHeight="1">
      <c r="A40" s="1188"/>
      <c r="B40" s="1195"/>
      <c r="C40" s="1195"/>
      <c r="D40" s="1195"/>
      <c r="E40" s="1195"/>
      <c r="F40" s="1200"/>
      <c r="G40" s="1188"/>
      <c r="H40" s="1195"/>
      <c r="I40" s="1195"/>
      <c r="J40" s="1195"/>
      <c r="K40" s="1195"/>
      <c r="L40" s="1200"/>
      <c r="M40" s="1188"/>
      <c r="N40" s="1195"/>
      <c r="O40" s="1195"/>
      <c r="P40" s="1195"/>
      <c r="Q40" s="1195"/>
      <c r="R40" s="1200"/>
      <c r="S40" s="1188"/>
      <c r="T40" s="1195"/>
      <c r="U40" s="1195"/>
      <c r="V40" s="1195"/>
      <c r="W40" s="1200"/>
      <c r="X40" s="1209"/>
      <c r="Y40" s="1212"/>
      <c r="Z40" s="1209"/>
      <c r="AA40" s="1216"/>
      <c r="AB40" s="1216"/>
      <c r="AC40" s="1216"/>
      <c r="AD40" s="1216"/>
      <c r="AE40" s="1212"/>
      <c r="AF40" s="1209"/>
      <c r="AG40" s="1216"/>
      <c r="AH40" s="1216"/>
      <c r="AI40" s="1216"/>
      <c r="AJ40" s="1212"/>
      <c r="AK40" s="1209"/>
      <c r="AL40" s="1216"/>
      <c r="AM40" s="1216"/>
      <c r="AN40" s="1216"/>
      <c r="AO40" s="1216"/>
      <c r="AP40" s="1212"/>
      <c r="AQ40" s="1222"/>
      <c r="AR40" s="1224"/>
      <c r="AS40" s="1226"/>
      <c r="AT40" s="1209"/>
      <c r="AU40" s="1216"/>
      <c r="AV40" s="1216"/>
      <c r="AW40" s="1216"/>
      <c r="AX40" s="1212"/>
      <c r="AY40" s="1188"/>
      <c r="AZ40" s="1195"/>
      <c r="BA40" s="1195"/>
      <c r="BB40" s="1195"/>
      <c r="BC40" s="1195"/>
      <c r="BD40" s="1195"/>
      <c r="BE40" s="1195"/>
      <c r="BF40" s="1200"/>
      <c r="BG40" s="1188"/>
      <c r="BH40" s="1195"/>
      <c r="BI40" s="1200"/>
      <c r="BJ40" s="1222"/>
      <c r="BK40" s="1224"/>
      <c r="BL40" s="1226"/>
      <c r="BM40" s="1213" t="s">
        <v>1861</v>
      </c>
      <c r="BN40" s="1214"/>
      <c r="BO40" s="1214"/>
      <c r="BP40" s="1214"/>
      <c r="BQ40" s="1214"/>
      <c r="BR40" s="1230"/>
      <c r="BS40" s="1209"/>
      <c r="BT40" s="1216"/>
      <c r="BU40" s="1216"/>
      <c r="BV40" s="1216"/>
      <c r="BW40" s="1216"/>
      <c r="BX40" s="1212"/>
      <c r="BY40" s="1216"/>
      <c r="BZ40" s="1216"/>
      <c r="CA40" s="1216"/>
      <c r="CB40" s="1212"/>
    </row>
    <row r="41" spans="1:80" ht="22.5" customHeight="1">
      <c r="A41" s="1189"/>
      <c r="B41" s="1196"/>
      <c r="C41" s="1196"/>
      <c r="D41" s="1196"/>
      <c r="E41" s="1196"/>
      <c r="F41" s="1201"/>
      <c r="G41" s="1189"/>
      <c r="H41" s="1196"/>
      <c r="I41" s="1196"/>
      <c r="J41" s="1196"/>
      <c r="K41" s="1196"/>
      <c r="L41" s="1201"/>
      <c r="M41" s="1189"/>
      <c r="N41" s="1196"/>
      <c r="O41" s="1196"/>
      <c r="P41" s="1196"/>
      <c r="Q41" s="1196"/>
      <c r="R41" s="1201"/>
      <c r="S41" s="1189"/>
      <c r="T41" s="1196"/>
      <c r="U41" s="1196"/>
      <c r="V41" s="1196"/>
      <c r="W41" s="1201"/>
      <c r="X41" s="1189"/>
      <c r="Y41" s="1201"/>
      <c r="Z41" s="1189"/>
      <c r="AA41" s="1196"/>
      <c r="AB41" s="1196"/>
      <c r="AC41" s="1196"/>
      <c r="AD41" s="1196"/>
      <c r="AE41" s="1201"/>
      <c r="AF41" s="1189"/>
      <c r="AG41" s="1196"/>
      <c r="AH41" s="1196"/>
      <c r="AI41" s="1196"/>
      <c r="AJ41" s="1201"/>
      <c r="AK41" s="1189"/>
      <c r="AL41" s="1196"/>
      <c r="AM41" s="1196"/>
      <c r="AN41" s="1196"/>
      <c r="AO41" s="1196"/>
      <c r="AP41" s="1201"/>
      <c r="AQ41" s="1189"/>
      <c r="AR41" s="1196"/>
      <c r="AS41" s="1201"/>
      <c r="AT41" s="1189"/>
      <c r="AU41" s="1196"/>
      <c r="AV41" s="1196"/>
      <c r="AW41" s="1196"/>
      <c r="AX41" s="1201"/>
      <c r="AY41" s="1227"/>
      <c r="AZ41" s="1227"/>
      <c r="BA41" s="1227"/>
      <c r="BB41" s="1227"/>
      <c r="BC41" s="1227"/>
      <c r="BD41" s="1227"/>
      <c r="BE41" s="1227"/>
      <c r="BF41" s="1227"/>
      <c r="BG41" s="1227"/>
      <c r="BH41" s="1227"/>
      <c r="BI41" s="1227"/>
      <c r="BJ41" s="1227"/>
      <c r="BK41" s="1227"/>
      <c r="BL41" s="1227"/>
      <c r="BM41" s="1227"/>
      <c r="BN41" s="1227"/>
      <c r="BO41" s="1227"/>
      <c r="BP41" s="1227"/>
      <c r="BQ41" s="1227"/>
      <c r="BR41" s="1227"/>
      <c r="BS41" s="1227"/>
      <c r="BT41" s="1227"/>
      <c r="BU41" s="1227"/>
      <c r="BV41" s="1227"/>
      <c r="BW41" s="1227"/>
      <c r="BX41" s="1227"/>
      <c r="BY41" s="1227"/>
      <c r="BZ41" s="1227"/>
      <c r="CA41" s="1227"/>
      <c r="CB41" s="1227"/>
    </row>
    <row r="42" spans="1:80" ht="22.5" customHeight="1">
      <c r="A42" s="1190"/>
      <c r="B42" s="1197"/>
      <c r="C42" s="1197"/>
      <c r="D42" s="1197"/>
      <c r="E42" s="1197"/>
      <c r="F42" s="1202"/>
      <c r="G42" s="1190"/>
      <c r="H42" s="1197"/>
      <c r="I42" s="1197"/>
      <c r="J42" s="1197"/>
      <c r="K42" s="1197"/>
      <c r="L42" s="1202"/>
      <c r="M42" s="1190"/>
      <c r="N42" s="1197"/>
      <c r="O42" s="1197"/>
      <c r="P42" s="1197"/>
      <c r="Q42" s="1197"/>
      <c r="R42" s="1202"/>
      <c r="S42" s="1190"/>
      <c r="T42" s="1197"/>
      <c r="U42" s="1197"/>
      <c r="V42" s="1197"/>
      <c r="W42" s="1202"/>
      <c r="X42" s="1190"/>
      <c r="Y42" s="1202"/>
      <c r="Z42" s="1190"/>
      <c r="AA42" s="1197"/>
      <c r="AB42" s="1197"/>
      <c r="AC42" s="1197"/>
      <c r="AD42" s="1197"/>
      <c r="AE42" s="1202"/>
      <c r="AF42" s="1190"/>
      <c r="AG42" s="1197"/>
      <c r="AH42" s="1197"/>
      <c r="AI42" s="1197"/>
      <c r="AJ42" s="1202"/>
      <c r="AK42" s="1190"/>
      <c r="AL42" s="1197"/>
      <c r="AM42" s="1197"/>
      <c r="AN42" s="1197"/>
      <c r="AO42" s="1197"/>
      <c r="AP42" s="1202"/>
      <c r="AQ42" s="1190"/>
      <c r="AR42" s="1197"/>
      <c r="AS42" s="1202"/>
      <c r="AT42" s="1190"/>
      <c r="AU42" s="1197"/>
      <c r="AV42" s="1197"/>
      <c r="AW42" s="1197"/>
      <c r="AX42" s="1202"/>
      <c r="AY42" s="1227"/>
      <c r="AZ42" s="1227"/>
      <c r="BA42" s="1227"/>
      <c r="BB42" s="1227"/>
      <c r="BC42" s="1227"/>
      <c r="BD42" s="1227"/>
      <c r="BE42" s="1227"/>
      <c r="BF42" s="1227"/>
      <c r="BG42" s="1227"/>
      <c r="BH42" s="1227"/>
      <c r="BI42" s="1227"/>
      <c r="BJ42" s="1227"/>
      <c r="BK42" s="1227"/>
      <c r="BL42" s="1227"/>
      <c r="BM42" s="1227"/>
      <c r="BN42" s="1227"/>
      <c r="BO42" s="1227"/>
      <c r="BP42" s="1227"/>
      <c r="BQ42" s="1227"/>
      <c r="BR42" s="1227"/>
      <c r="BS42" s="1227"/>
      <c r="BT42" s="1227"/>
      <c r="BU42" s="1227"/>
      <c r="BV42" s="1227"/>
      <c r="BW42" s="1227"/>
      <c r="BX42" s="1227"/>
      <c r="BY42" s="1227"/>
      <c r="BZ42" s="1227"/>
      <c r="CA42" s="1227"/>
      <c r="CB42" s="1227"/>
    </row>
    <row r="43" spans="1:80" ht="22.5" customHeight="1">
      <c r="A43" s="1189"/>
      <c r="B43" s="1196"/>
      <c r="C43" s="1196"/>
      <c r="D43" s="1196"/>
      <c r="E43" s="1196"/>
      <c r="F43" s="1201"/>
      <c r="G43" s="1189"/>
      <c r="H43" s="1196"/>
      <c r="I43" s="1196"/>
      <c r="J43" s="1196"/>
      <c r="K43" s="1196"/>
      <c r="L43" s="1201"/>
      <c r="M43" s="1189"/>
      <c r="N43" s="1196"/>
      <c r="O43" s="1196"/>
      <c r="P43" s="1196"/>
      <c r="Q43" s="1196"/>
      <c r="R43" s="1201"/>
      <c r="S43" s="1189"/>
      <c r="T43" s="1196"/>
      <c r="U43" s="1196"/>
      <c r="V43" s="1196"/>
      <c r="W43" s="1201"/>
      <c r="X43" s="1189"/>
      <c r="Y43" s="1201"/>
      <c r="Z43" s="1189"/>
      <c r="AA43" s="1196"/>
      <c r="AB43" s="1196"/>
      <c r="AC43" s="1196"/>
      <c r="AD43" s="1196"/>
      <c r="AE43" s="1201"/>
      <c r="AF43" s="1189"/>
      <c r="AG43" s="1196"/>
      <c r="AH43" s="1196"/>
      <c r="AI43" s="1196"/>
      <c r="AJ43" s="1201"/>
      <c r="AK43" s="1189"/>
      <c r="AL43" s="1196"/>
      <c r="AM43" s="1196"/>
      <c r="AN43" s="1196"/>
      <c r="AO43" s="1196"/>
      <c r="AP43" s="1201"/>
      <c r="AQ43" s="1189"/>
      <c r="AR43" s="1196"/>
      <c r="AS43" s="1201"/>
      <c r="AT43" s="1189"/>
      <c r="AU43" s="1196"/>
      <c r="AV43" s="1196"/>
      <c r="AW43" s="1196"/>
      <c r="AX43" s="1201"/>
      <c r="AY43" s="1227"/>
      <c r="AZ43" s="1227"/>
      <c r="BA43" s="1227"/>
      <c r="BB43" s="1227"/>
      <c r="BC43" s="1227"/>
      <c r="BD43" s="1227"/>
      <c r="BE43" s="1227"/>
      <c r="BF43" s="1227"/>
      <c r="BG43" s="1227"/>
      <c r="BH43" s="1227"/>
      <c r="BI43" s="1227"/>
      <c r="BJ43" s="1227"/>
      <c r="BK43" s="1227"/>
      <c r="BL43" s="1227"/>
      <c r="BM43" s="1227"/>
      <c r="BN43" s="1227"/>
      <c r="BO43" s="1227"/>
      <c r="BP43" s="1227"/>
      <c r="BQ43" s="1227"/>
      <c r="BR43" s="1227"/>
      <c r="BS43" s="1227"/>
      <c r="BT43" s="1227"/>
      <c r="BU43" s="1227"/>
      <c r="BV43" s="1227"/>
      <c r="BW43" s="1227"/>
      <c r="BX43" s="1227"/>
      <c r="BY43" s="1227"/>
      <c r="BZ43" s="1227"/>
      <c r="CA43" s="1227"/>
      <c r="CB43" s="1227"/>
    </row>
    <row r="44" spans="1:80" ht="22.5" customHeight="1">
      <c r="A44" s="1190"/>
      <c r="B44" s="1197"/>
      <c r="C44" s="1197"/>
      <c r="D44" s="1197"/>
      <c r="E44" s="1197"/>
      <c r="F44" s="1202"/>
      <c r="G44" s="1190"/>
      <c r="H44" s="1197"/>
      <c r="I44" s="1197"/>
      <c r="J44" s="1197"/>
      <c r="K44" s="1197"/>
      <c r="L44" s="1202"/>
      <c r="M44" s="1190"/>
      <c r="N44" s="1197"/>
      <c r="O44" s="1197"/>
      <c r="P44" s="1197"/>
      <c r="Q44" s="1197"/>
      <c r="R44" s="1202"/>
      <c r="S44" s="1190"/>
      <c r="T44" s="1197"/>
      <c r="U44" s="1197"/>
      <c r="V44" s="1197"/>
      <c r="W44" s="1202"/>
      <c r="X44" s="1190"/>
      <c r="Y44" s="1202"/>
      <c r="Z44" s="1190"/>
      <c r="AA44" s="1197"/>
      <c r="AB44" s="1197"/>
      <c r="AC44" s="1197"/>
      <c r="AD44" s="1197"/>
      <c r="AE44" s="1202"/>
      <c r="AF44" s="1190"/>
      <c r="AG44" s="1197"/>
      <c r="AH44" s="1197"/>
      <c r="AI44" s="1197"/>
      <c r="AJ44" s="1202"/>
      <c r="AK44" s="1190"/>
      <c r="AL44" s="1197"/>
      <c r="AM44" s="1197"/>
      <c r="AN44" s="1197"/>
      <c r="AO44" s="1197"/>
      <c r="AP44" s="1202"/>
      <c r="AQ44" s="1190"/>
      <c r="AR44" s="1197"/>
      <c r="AS44" s="1202"/>
      <c r="AT44" s="1190"/>
      <c r="AU44" s="1197"/>
      <c r="AV44" s="1197"/>
      <c r="AW44" s="1197"/>
      <c r="AX44" s="1202"/>
      <c r="AY44" s="1227"/>
      <c r="AZ44" s="1227"/>
      <c r="BA44" s="1227"/>
      <c r="BB44" s="1227"/>
      <c r="BC44" s="1227"/>
      <c r="BD44" s="1227"/>
      <c r="BE44" s="1227"/>
      <c r="BF44" s="1227"/>
      <c r="BG44" s="1227"/>
      <c r="BH44" s="1227"/>
      <c r="BI44" s="1227"/>
      <c r="BJ44" s="1227"/>
      <c r="BK44" s="1227"/>
      <c r="BL44" s="1227"/>
      <c r="BM44" s="1227"/>
      <c r="BN44" s="1227"/>
      <c r="BO44" s="1227"/>
      <c r="BP44" s="1227"/>
      <c r="BQ44" s="1227"/>
      <c r="BR44" s="1227"/>
      <c r="BS44" s="1227"/>
      <c r="BT44" s="1227"/>
      <c r="BU44" s="1227"/>
      <c r="BV44" s="1227"/>
      <c r="BW44" s="1227"/>
      <c r="BX44" s="1227"/>
      <c r="BY44" s="1227"/>
      <c r="BZ44" s="1227"/>
      <c r="CA44" s="1227"/>
      <c r="CB44" s="1227"/>
    </row>
    <row r="45" spans="1:80" ht="22.5" customHeight="1">
      <c r="A45" s="1189"/>
      <c r="B45" s="1196"/>
      <c r="C45" s="1196"/>
      <c r="D45" s="1196"/>
      <c r="E45" s="1196"/>
      <c r="F45" s="1201"/>
      <c r="G45" s="1189"/>
      <c r="H45" s="1196"/>
      <c r="I45" s="1196"/>
      <c r="J45" s="1196"/>
      <c r="K45" s="1196"/>
      <c r="L45" s="1201"/>
      <c r="M45" s="1189"/>
      <c r="N45" s="1196"/>
      <c r="O45" s="1196"/>
      <c r="P45" s="1196"/>
      <c r="Q45" s="1196"/>
      <c r="R45" s="1201"/>
      <c r="S45" s="1189"/>
      <c r="T45" s="1196"/>
      <c r="U45" s="1196"/>
      <c r="V45" s="1196"/>
      <c r="W45" s="1201"/>
      <c r="X45" s="1189"/>
      <c r="Y45" s="1201"/>
      <c r="Z45" s="1189"/>
      <c r="AA45" s="1196"/>
      <c r="AB45" s="1196"/>
      <c r="AC45" s="1196"/>
      <c r="AD45" s="1196"/>
      <c r="AE45" s="1201"/>
      <c r="AF45" s="1189"/>
      <c r="AG45" s="1196"/>
      <c r="AH45" s="1196"/>
      <c r="AI45" s="1196"/>
      <c r="AJ45" s="1201"/>
      <c r="AK45" s="1189"/>
      <c r="AL45" s="1196"/>
      <c r="AM45" s="1196"/>
      <c r="AN45" s="1196"/>
      <c r="AO45" s="1196"/>
      <c r="AP45" s="1201"/>
      <c r="AQ45" s="1189"/>
      <c r="AR45" s="1196"/>
      <c r="AS45" s="1201"/>
      <c r="AT45" s="1189"/>
      <c r="AU45" s="1196"/>
      <c r="AV45" s="1196"/>
      <c r="AW45" s="1196"/>
      <c r="AX45" s="1201"/>
      <c r="AY45" s="1227"/>
      <c r="AZ45" s="1227"/>
      <c r="BA45" s="1227"/>
      <c r="BB45" s="1227"/>
      <c r="BC45" s="1227"/>
      <c r="BD45" s="1227"/>
      <c r="BE45" s="1227"/>
      <c r="BF45" s="1227"/>
      <c r="BG45" s="1227"/>
      <c r="BH45" s="1227"/>
      <c r="BI45" s="1227"/>
      <c r="BJ45" s="1227"/>
      <c r="BK45" s="1227"/>
      <c r="BL45" s="1227"/>
      <c r="BM45" s="1227"/>
      <c r="BN45" s="1227"/>
      <c r="BO45" s="1227"/>
      <c r="BP45" s="1227"/>
      <c r="BQ45" s="1227"/>
      <c r="BR45" s="1227"/>
      <c r="BS45" s="1227"/>
      <c r="BT45" s="1227"/>
      <c r="BU45" s="1227"/>
      <c r="BV45" s="1227"/>
      <c r="BW45" s="1227"/>
      <c r="BX45" s="1227"/>
      <c r="BY45" s="1227"/>
      <c r="BZ45" s="1227"/>
      <c r="CA45" s="1227"/>
      <c r="CB45" s="1227"/>
    </row>
    <row r="46" spans="1:80" ht="22.5" customHeight="1">
      <c r="A46" s="1190"/>
      <c r="B46" s="1197"/>
      <c r="C46" s="1197"/>
      <c r="D46" s="1197"/>
      <c r="E46" s="1197"/>
      <c r="F46" s="1202"/>
      <c r="G46" s="1190"/>
      <c r="H46" s="1197"/>
      <c r="I46" s="1197"/>
      <c r="J46" s="1197"/>
      <c r="K46" s="1197"/>
      <c r="L46" s="1202"/>
      <c r="M46" s="1190"/>
      <c r="N46" s="1197"/>
      <c r="O46" s="1197"/>
      <c r="P46" s="1197"/>
      <c r="Q46" s="1197"/>
      <c r="R46" s="1202"/>
      <c r="S46" s="1190"/>
      <c r="T46" s="1197"/>
      <c r="U46" s="1197"/>
      <c r="V46" s="1197"/>
      <c r="W46" s="1202"/>
      <c r="X46" s="1190"/>
      <c r="Y46" s="1202"/>
      <c r="Z46" s="1190"/>
      <c r="AA46" s="1197"/>
      <c r="AB46" s="1197"/>
      <c r="AC46" s="1197"/>
      <c r="AD46" s="1197"/>
      <c r="AE46" s="1202"/>
      <c r="AF46" s="1190"/>
      <c r="AG46" s="1197"/>
      <c r="AH46" s="1197"/>
      <c r="AI46" s="1197"/>
      <c r="AJ46" s="1202"/>
      <c r="AK46" s="1190"/>
      <c r="AL46" s="1197"/>
      <c r="AM46" s="1197"/>
      <c r="AN46" s="1197"/>
      <c r="AO46" s="1197"/>
      <c r="AP46" s="1202"/>
      <c r="AQ46" s="1190"/>
      <c r="AR46" s="1197"/>
      <c r="AS46" s="1202"/>
      <c r="AT46" s="1190"/>
      <c r="AU46" s="1197"/>
      <c r="AV46" s="1197"/>
      <c r="AW46" s="1197"/>
      <c r="AX46" s="1202"/>
      <c r="AY46" s="1227"/>
      <c r="AZ46" s="1227"/>
      <c r="BA46" s="1227"/>
      <c r="BB46" s="1227"/>
      <c r="BC46" s="1227"/>
      <c r="BD46" s="1227"/>
      <c r="BE46" s="1227"/>
      <c r="BF46" s="1227"/>
      <c r="BG46" s="1227"/>
      <c r="BH46" s="1227"/>
      <c r="BI46" s="1227"/>
      <c r="BJ46" s="1227"/>
      <c r="BK46" s="1227"/>
      <c r="BL46" s="1227"/>
      <c r="BM46" s="1227"/>
      <c r="BN46" s="1227"/>
      <c r="BO46" s="1227"/>
      <c r="BP46" s="1227"/>
      <c r="BQ46" s="1227"/>
      <c r="BR46" s="1227"/>
      <c r="BS46" s="1227"/>
      <c r="BT46" s="1227"/>
      <c r="BU46" s="1227"/>
      <c r="BV46" s="1227"/>
      <c r="BW46" s="1227"/>
      <c r="BX46" s="1227"/>
      <c r="BY46" s="1227"/>
      <c r="BZ46" s="1227"/>
      <c r="CA46" s="1227"/>
      <c r="CB46" s="1227"/>
    </row>
    <row r="47" spans="1:80" ht="22.5" customHeight="1">
      <c r="A47" s="1189"/>
      <c r="B47" s="1196"/>
      <c r="C47" s="1196"/>
      <c r="D47" s="1196"/>
      <c r="E47" s="1196"/>
      <c r="F47" s="1201"/>
      <c r="G47" s="1189"/>
      <c r="H47" s="1196"/>
      <c r="I47" s="1196"/>
      <c r="J47" s="1196"/>
      <c r="K47" s="1196"/>
      <c r="L47" s="1201"/>
      <c r="M47" s="1189"/>
      <c r="N47" s="1196"/>
      <c r="O47" s="1196"/>
      <c r="P47" s="1196"/>
      <c r="Q47" s="1196"/>
      <c r="R47" s="1201"/>
      <c r="S47" s="1189"/>
      <c r="T47" s="1196"/>
      <c r="U47" s="1196"/>
      <c r="V47" s="1196"/>
      <c r="W47" s="1201"/>
      <c r="X47" s="1189"/>
      <c r="Y47" s="1201"/>
      <c r="Z47" s="1189"/>
      <c r="AA47" s="1196"/>
      <c r="AB47" s="1196"/>
      <c r="AC47" s="1196"/>
      <c r="AD47" s="1196"/>
      <c r="AE47" s="1201"/>
      <c r="AF47" s="1189"/>
      <c r="AG47" s="1196"/>
      <c r="AH47" s="1196"/>
      <c r="AI47" s="1196"/>
      <c r="AJ47" s="1201"/>
      <c r="AK47" s="1189"/>
      <c r="AL47" s="1196"/>
      <c r="AM47" s="1196"/>
      <c r="AN47" s="1196"/>
      <c r="AO47" s="1196"/>
      <c r="AP47" s="1201"/>
      <c r="AQ47" s="1189"/>
      <c r="AR47" s="1196"/>
      <c r="AS47" s="1201"/>
      <c r="AT47" s="1189"/>
      <c r="AU47" s="1196"/>
      <c r="AV47" s="1196"/>
      <c r="AW47" s="1196"/>
      <c r="AX47" s="1201"/>
      <c r="AY47" s="1227"/>
      <c r="AZ47" s="1227"/>
      <c r="BA47" s="1227"/>
      <c r="BB47" s="1227"/>
      <c r="BC47" s="1227"/>
      <c r="BD47" s="1227"/>
      <c r="BE47" s="1227"/>
      <c r="BF47" s="1227"/>
      <c r="BG47" s="1227"/>
      <c r="BH47" s="1227"/>
      <c r="BI47" s="1227"/>
      <c r="BJ47" s="1227"/>
      <c r="BK47" s="1227"/>
      <c r="BL47" s="1227"/>
      <c r="BM47" s="1227"/>
      <c r="BN47" s="1227"/>
      <c r="BO47" s="1227"/>
      <c r="BP47" s="1227"/>
      <c r="BQ47" s="1227"/>
      <c r="BR47" s="1227"/>
      <c r="BS47" s="1227"/>
      <c r="BT47" s="1227"/>
      <c r="BU47" s="1227"/>
      <c r="BV47" s="1227"/>
      <c r="BW47" s="1227"/>
      <c r="BX47" s="1227"/>
      <c r="BY47" s="1227"/>
      <c r="BZ47" s="1227"/>
      <c r="CA47" s="1227"/>
      <c r="CB47" s="1227"/>
    </row>
    <row r="48" spans="1:80" ht="22.5" customHeight="1">
      <c r="A48" s="1190"/>
      <c r="B48" s="1197"/>
      <c r="C48" s="1197"/>
      <c r="D48" s="1197"/>
      <c r="E48" s="1197"/>
      <c r="F48" s="1202"/>
      <c r="G48" s="1190"/>
      <c r="H48" s="1197"/>
      <c r="I48" s="1197"/>
      <c r="J48" s="1197"/>
      <c r="K48" s="1197"/>
      <c r="L48" s="1202"/>
      <c r="M48" s="1190"/>
      <c r="N48" s="1197"/>
      <c r="O48" s="1197"/>
      <c r="P48" s="1197"/>
      <c r="Q48" s="1197"/>
      <c r="R48" s="1202"/>
      <c r="S48" s="1190"/>
      <c r="T48" s="1197"/>
      <c r="U48" s="1197"/>
      <c r="V48" s="1197"/>
      <c r="W48" s="1202"/>
      <c r="X48" s="1190"/>
      <c r="Y48" s="1202"/>
      <c r="Z48" s="1190"/>
      <c r="AA48" s="1197"/>
      <c r="AB48" s="1197"/>
      <c r="AC48" s="1197"/>
      <c r="AD48" s="1197"/>
      <c r="AE48" s="1202"/>
      <c r="AF48" s="1190"/>
      <c r="AG48" s="1197"/>
      <c r="AH48" s="1197"/>
      <c r="AI48" s="1197"/>
      <c r="AJ48" s="1202"/>
      <c r="AK48" s="1190"/>
      <c r="AL48" s="1197"/>
      <c r="AM48" s="1197"/>
      <c r="AN48" s="1197"/>
      <c r="AO48" s="1197"/>
      <c r="AP48" s="1202"/>
      <c r="AQ48" s="1190"/>
      <c r="AR48" s="1197"/>
      <c r="AS48" s="1202"/>
      <c r="AT48" s="1190"/>
      <c r="AU48" s="1197"/>
      <c r="AV48" s="1197"/>
      <c r="AW48" s="1197"/>
      <c r="AX48" s="1202"/>
      <c r="AY48" s="1227"/>
      <c r="AZ48" s="1227"/>
      <c r="BA48" s="1227"/>
      <c r="BB48" s="1227"/>
      <c r="BC48" s="1227"/>
      <c r="BD48" s="1227"/>
      <c r="BE48" s="1227"/>
      <c r="BF48" s="1227"/>
      <c r="BG48" s="1227"/>
      <c r="BH48" s="1227"/>
      <c r="BI48" s="1227"/>
      <c r="BJ48" s="1227"/>
      <c r="BK48" s="1227"/>
      <c r="BL48" s="1227"/>
      <c r="BM48" s="1227"/>
      <c r="BN48" s="1227"/>
      <c r="BO48" s="1227"/>
      <c r="BP48" s="1227"/>
      <c r="BQ48" s="1227"/>
      <c r="BR48" s="1227"/>
      <c r="BS48" s="1227"/>
      <c r="BT48" s="1227"/>
      <c r="BU48" s="1227"/>
      <c r="BV48" s="1227"/>
      <c r="BW48" s="1227"/>
      <c r="BX48" s="1227"/>
      <c r="BY48" s="1227"/>
      <c r="BZ48" s="1227"/>
      <c r="CA48" s="1227"/>
      <c r="CB48" s="1227"/>
    </row>
    <row r="49" spans="1:80" ht="22.5" customHeight="1">
      <c r="A49" s="1189"/>
      <c r="B49" s="1196"/>
      <c r="C49" s="1196"/>
      <c r="D49" s="1196"/>
      <c r="E49" s="1196"/>
      <c r="F49" s="1201"/>
      <c r="G49" s="1189"/>
      <c r="H49" s="1196"/>
      <c r="I49" s="1196"/>
      <c r="J49" s="1196"/>
      <c r="K49" s="1196"/>
      <c r="L49" s="1201"/>
      <c r="M49" s="1189"/>
      <c r="N49" s="1196"/>
      <c r="O49" s="1196"/>
      <c r="P49" s="1196"/>
      <c r="Q49" s="1196"/>
      <c r="R49" s="1201"/>
      <c r="S49" s="1189"/>
      <c r="T49" s="1196"/>
      <c r="U49" s="1196"/>
      <c r="V49" s="1196"/>
      <c r="W49" s="1201"/>
      <c r="X49" s="1189"/>
      <c r="Y49" s="1201"/>
      <c r="Z49" s="1189"/>
      <c r="AA49" s="1196"/>
      <c r="AB49" s="1196"/>
      <c r="AC49" s="1196"/>
      <c r="AD49" s="1196"/>
      <c r="AE49" s="1201"/>
      <c r="AF49" s="1189"/>
      <c r="AG49" s="1196"/>
      <c r="AH49" s="1196"/>
      <c r="AI49" s="1196"/>
      <c r="AJ49" s="1201"/>
      <c r="AK49" s="1189"/>
      <c r="AL49" s="1196"/>
      <c r="AM49" s="1196"/>
      <c r="AN49" s="1196"/>
      <c r="AO49" s="1196"/>
      <c r="AP49" s="1201"/>
      <c r="AQ49" s="1189"/>
      <c r="AR49" s="1196"/>
      <c r="AS49" s="1201"/>
      <c r="AT49" s="1189"/>
      <c r="AU49" s="1196"/>
      <c r="AV49" s="1196"/>
      <c r="AW49" s="1196"/>
      <c r="AX49" s="1201"/>
      <c r="AY49" s="1227"/>
      <c r="AZ49" s="1227"/>
      <c r="BA49" s="1227"/>
      <c r="BB49" s="1227"/>
      <c r="BC49" s="1227"/>
      <c r="BD49" s="1227"/>
      <c r="BE49" s="1227"/>
      <c r="BF49" s="1227"/>
      <c r="BG49" s="1227"/>
      <c r="BH49" s="1227"/>
      <c r="BI49" s="1227"/>
      <c r="BJ49" s="1227"/>
      <c r="BK49" s="1227"/>
      <c r="BL49" s="1227"/>
      <c r="BM49" s="1227"/>
      <c r="BN49" s="1227"/>
      <c r="BO49" s="1227"/>
      <c r="BP49" s="1227"/>
      <c r="BQ49" s="1227"/>
      <c r="BR49" s="1227"/>
      <c r="BS49" s="1227"/>
      <c r="BT49" s="1227"/>
      <c r="BU49" s="1227"/>
      <c r="BV49" s="1227"/>
      <c r="BW49" s="1227"/>
      <c r="BX49" s="1227"/>
      <c r="BY49" s="1227"/>
      <c r="BZ49" s="1227"/>
      <c r="CA49" s="1227"/>
      <c r="CB49" s="1227"/>
    </row>
    <row r="50" spans="1:80" ht="22.5" customHeight="1">
      <c r="A50" s="1190"/>
      <c r="B50" s="1197"/>
      <c r="C50" s="1197"/>
      <c r="D50" s="1197"/>
      <c r="E50" s="1197"/>
      <c r="F50" s="1202"/>
      <c r="G50" s="1190"/>
      <c r="H50" s="1197"/>
      <c r="I50" s="1197"/>
      <c r="J50" s="1197"/>
      <c r="K50" s="1197"/>
      <c r="L50" s="1202"/>
      <c r="M50" s="1190"/>
      <c r="N50" s="1197"/>
      <c r="O50" s="1197"/>
      <c r="P50" s="1197"/>
      <c r="Q50" s="1197"/>
      <c r="R50" s="1202"/>
      <c r="S50" s="1190"/>
      <c r="T50" s="1197"/>
      <c r="U50" s="1197"/>
      <c r="V50" s="1197"/>
      <c r="W50" s="1202"/>
      <c r="X50" s="1190"/>
      <c r="Y50" s="1202"/>
      <c r="Z50" s="1190"/>
      <c r="AA50" s="1197"/>
      <c r="AB50" s="1197"/>
      <c r="AC50" s="1197"/>
      <c r="AD50" s="1197"/>
      <c r="AE50" s="1202"/>
      <c r="AF50" s="1190"/>
      <c r="AG50" s="1197"/>
      <c r="AH50" s="1197"/>
      <c r="AI50" s="1197"/>
      <c r="AJ50" s="1202"/>
      <c r="AK50" s="1190"/>
      <c r="AL50" s="1197"/>
      <c r="AM50" s="1197"/>
      <c r="AN50" s="1197"/>
      <c r="AO50" s="1197"/>
      <c r="AP50" s="1202"/>
      <c r="AQ50" s="1190"/>
      <c r="AR50" s="1197"/>
      <c r="AS50" s="1202"/>
      <c r="AT50" s="1190"/>
      <c r="AU50" s="1197"/>
      <c r="AV50" s="1197"/>
      <c r="AW50" s="1197"/>
      <c r="AX50" s="1202"/>
      <c r="AY50" s="1227"/>
      <c r="AZ50" s="1227"/>
      <c r="BA50" s="1227"/>
      <c r="BB50" s="1227"/>
      <c r="BC50" s="1227"/>
      <c r="BD50" s="1227"/>
      <c r="BE50" s="1227"/>
      <c r="BF50" s="1227"/>
      <c r="BG50" s="1227"/>
      <c r="BH50" s="1227"/>
      <c r="BI50" s="1227"/>
      <c r="BJ50" s="1227"/>
      <c r="BK50" s="1227"/>
      <c r="BL50" s="1227"/>
      <c r="BM50" s="1227"/>
      <c r="BN50" s="1227"/>
      <c r="BO50" s="1227"/>
      <c r="BP50" s="1227"/>
      <c r="BQ50" s="1227"/>
      <c r="BR50" s="1227"/>
      <c r="BS50" s="1227"/>
      <c r="BT50" s="1227"/>
      <c r="BU50" s="1227"/>
      <c r="BV50" s="1227"/>
      <c r="BW50" s="1227"/>
      <c r="BX50" s="1227"/>
      <c r="BY50" s="1227"/>
      <c r="BZ50" s="1227"/>
      <c r="CA50" s="1227"/>
      <c r="CB50" s="1227"/>
    </row>
    <row r="51" spans="1:80" ht="22.5" customHeight="1">
      <c r="A51" s="1189"/>
      <c r="B51" s="1196"/>
      <c r="C51" s="1196"/>
      <c r="D51" s="1196"/>
      <c r="E51" s="1196"/>
      <c r="F51" s="1201"/>
      <c r="G51" s="1189"/>
      <c r="H51" s="1196"/>
      <c r="I51" s="1196"/>
      <c r="J51" s="1196"/>
      <c r="K51" s="1196"/>
      <c r="L51" s="1201"/>
      <c r="M51" s="1189"/>
      <c r="N51" s="1196"/>
      <c r="O51" s="1196"/>
      <c r="P51" s="1196"/>
      <c r="Q51" s="1196"/>
      <c r="R51" s="1201"/>
      <c r="S51" s="1189"/>
      <c r="T51" s="1196"/>
      <c r="U51" s="1196"/>
      <c r="V51" s="1196"/>
      <c r="W51" s="1201"/>
      <c r="X51" s="1189"/>
      <c r="Y51" s="1201"/>
      <c r="Z51" s="1189"/>
      <c r="AA51" s="1196"/>
      <c r="AB51" s="1196"/>
      <c r="AC51" s="1196"/>
      <c r="AD51" s="1196"/>
      <c r="AE51" s="1201"/>
      <c r="AF51" s="1189"/>
      <c r="AG51" s="1196"/>
      <c r="AH51" s="1196"/>
      <c r="AI51" s="1196"/>
      <c r="AJ51" s="1201"/>
      <c r="AK51" s="1189"/>
      <c r="AL51" s="1196"/>
      <c r="AM51" s="1196"/>
      <c r="AN51" s="1196"/>
      <c r="AO51" s="1196"/>
      <c r="AP51" s="1201"/>
      <c r="AQ51" s="1189"/>
      <c r="AR51" s="1196"/>
      <c r="AS51" s="1201"/>
      <c r="AT51" s="1189"/>
      <c r="AU51" s="1196"/>
      <c r="AV51" s="1196"/>
      <c r="AW51" s="1196"/>
      <c r="AX51" s="1201"/>
      <c r="AY51" s="1227"/>
      <c r="AZ51" s="1227"/>
      <c r="BA51" s="1227"/>
      <c r="BB51" s="1227"/>
      <c r="BC51" s="1227"/>
      <c r="BD51" s="1227"/>
      <c r="BE51" s="1227"/>
      <c r="BF51" s="1227"/>
      <c r="BG51" s="1227"/>
      <c r="BH51" s="1227"/>
      <c r="BI51" s="1227"/>
      <c r="BJ51" s="1227"/>
      <c r="BK51" s="1227"/>
      <c r="BL51" s="1227"/>
      <c r="BM51" s="1227"/>
      <c r="BN51" s="1227"/>
      <c r="BO51" s="1227"/>
      <c r="BP51" s="1227"/>
      <c r="BQ51" s="1227"/>
      <c r="BR51" s="1227"/>
      <c r="BS51" s="1227"/>
      <c r="BT51" s="1227"/>
      <c r="BU51" s="1227"/>
      <c r="BV51" s="1227"/>
      <c r="BW51" s="1227"/>
      <c r="BX51" s="1227"/>
      <c r="BY51" s="1227"/>
      <c r="BZ51" s="1227"/>
      <c r="CA51" s="1227"/>
      <c r="CB51" s="1227"/>
    </row>
    <row r="52" spans="1:80" ht="22.5" customHeight="1">
      <c r="A52" s="1190"/>
      <c r="B52" s="1197"/>
      <c r="C52" s="1197"/>
      <c r="D52" s="1197"/>
      <c r="E52" s="1197"/>
      <c r="F52" s="1202"/>
      <c r="G52" s="1190"/>
      <c r="H52" s="1197"/>
      <c r="I52" s="1197"/>
      <c r="J52" s="1197"/>
      <c r="K52" s="1197"/>
      <c r="L52" s="1202"/>
      <c r="M52" s="1190"/>
      <c r="N52" s="1197"/>
      <c r="O52" s="1197"/>
      <c r="P52" s="1197"/>
      <c r="Q52" s="1197"/>
      <c r="R52" s="1202"/>
      <c r="S52" s="1190"/>
      <c r="T52" s="1197"/>
      <c r="U52" s="1197"/>
      <c r="V52" s="1197"/>
      <c r="W52" s="1202"/>
      <c r="X52" s="1190"/>
      <c r="Y52" s="1202"/>
      <c r="Z52" s="1190"/>
      <c r="AA52" s="1197"/>
      <c r="AB52" s="1197"/>
      <c r="AC52" s="1197"/>
      <c r="AD52" s="1197"/>
      <c r="AE52" s="1202"/>
      <c r="AF52" s="1190"/>
      <c r="AG52" s="1197"/>
      <c r="AH52" s="1197"/>
      <c r="AI52" s="1197"/>
      <c r="AJ52" s="1202"/>
      <c r="AK52" s="1190"/>
      <c r="AL52" s="1197"/>
      <c r="AM52" s="1197"/>
      <c r="AN52" s="1197"/>
      <c r="AO52" s="1197"/>
      <c r="AP52" s="1202"/>
      <c r="AQ52" s="1190"/>
      <c r="AR52" s="1197"/>
      <c r="AS52" s="1202"/>
      <c r="AT52" s="1190"/>
      <c r="AU52" s="1197"/>
      <c r="AV52" s="1197"/>
      <c r="AW52" s="1197"/>
      <c r="AX52" s="1202"/>
      <c r="AY52" s="1227"/>
      <c r="AZ52" s="1227"/>
      <c r="BA52" s="1227"/>
      <c r="BB52" s="1227"/>
      <c r="BC52" s="1227"/>
      <c r="BD52" s="1227"/>
      <c r="BE52" s="1227"/>
      <c r="BF52" s="1227"/>
      <c r="BG52" s="1227"/>
      <c r="BH52" s="1227"/>
      <c r="BI52" s="1227"/>
      <c r="BJ52" s="1227"/>
      <c r="BK52" s="1227"/>
      <c r="BL52" s="1227"/>
      <c r="BM52" s="1227"/>
      <c r="BN52" s="1227"/>
      <c r="BO52" s="1227"/>
      <c r="BP52" s="1227"/>
      <c r="BQ52" s="1227"/>
      <c r="BR52" s="1227"/>
      <c r="BS52" s="1227"/>
      <c r="BT52" s="1227"/>
      <c r="BU52" s="1227"/>
      <c r="BV52" s="1227"/>
      <c r="BW52" s="1227"/>
      <c r="BX52" s="1227"/>
      <c r="BY52" s="1227"/>
      <c r="BZ52" s="1227"/>
      <c r="CA52" s="1227"/>
      <c r="CB52" s="1227"/>
    </row>
    <row r="53" spans="1:80" ht="22.5" customHeight="1">
      <c r="A53" s="1189"/>
      <c r="B53" s="1196"/>
      <c r="C53" s="1196"/>
      <c r="D53" s="1196"/>
      <c r="E53" s="1196"/>
      <c r="F53" s="1201"/>
      <c r="G53" s="1189"/>
      <c r="H53" s="1196"/>
      <c r="I53" s="1196"/>
      <c r="J53" s="1196"/>
      <c r="K53" s="1196"/>
      <c r="L53" s="1201"/>
      <c r="M53" s="1189"/>
      <c r="N53" s="1196"/>
      <c r="O53" s="1196"/>
      <c r="P53" s="1196"/>
      <c r="Q53" s="1196"/>
      <c r="R53" s="1201"/>
      <c r="S53" s="1189"/>
      <c r="T53" s="1196"/>
      <c r="U53" s="1196"/>
      <c r="V53" s="1196"/>
      <c r="W53" s="1201"/>
      <c r="X53" s="1189"/>
      <c r="Y53" s="1201"/>
      <c r="Z53" s="1189"/>
      <c r="AA53" s="1196"/>
      <c r="AB53" s="1196"/>
      <c r="AC53" s="1196"/>
      <c r="AD53" s="1196"/>
      <c r="AE53" s="1201"/>
      <c r="AF53" s="1189"/>
      <c r="AG53" s="1196"/>
      <c r="AH53" s="1196"/>
      <c r="AI53" s="1196"/>
      <c r="AJ53" s="1201"/>
      <c r="AK53" s="1189"/>
      <c r="AL53" s="1196"/>
      <c r="AM53" s="1196"/>
      <c r="AN53" s="1196"/>
      <c r="AO53" s="1196"/>
      <c r="AP53" s="1201"/>
      <c r="AQ53" s="1189"/>
      <c r="AR53" s="1196"/>
      <c r="AS53" s="1201"/>
      <c r="AT53" s="1189"/>
      <c r="AU53" s="1196"/>
      <c r="AV53" s="1196"/>
      <c r="AW53" s="1196"/>
      <c r="AX53" s="1201"/>
      <c r="AY53" s="1227"/>
      <c r="AZ53" s="1227"/>
      <c r="BA53" s="1227"/>
      <c r="BB53" s="1227"/>
      <c r="BC53" s="1227"/>
      <c r="BD53" s="1227"/>
      <c r="BE53" s="1227"/>
      <c r="BF53" s="1227"/>
      <c r="BG53" s="1227"/>
      <c r="BH53" s="1227"/>
      <c r="BI53" s="1227"/>
      <c r="BJ53" s="1227"/>
      <c r="BK53" s="1227"/>
      <c r="BL53" s="1227"/>
      <c r="BM53" s="1227"/>
      <c r="BN53" s="1227"/>
      <c r="BO53" s="1227"/>
      <c r="BP53" s="1227"/>
      <c r="BQ53" s="1227"/>
      <c r="BR53" s="1227"/>
      <c r="BS53" s="1227"/>
      <c r="BT53" s="1227"/>
      <c r="BU53" s="1227"/>
      <c r="BV53" s="1227"/>
      <c r="BW53" s="1227"/>
      <c r="BX53" s="1227"/>
      <c r="BY53" s="1227"/>
      <c r="BZ53" s="1227"/>
      <c r="CA53" s="1227"/>
      <c r="CB53" s="1227"/>
    </row>
    <row r="54" spans="1:80" ht="22.5" customHeight="1">
      <c r="A54" s="1190"/>
      <c r="B54" s="1197"/>
      <c r="C54" s="1197"/>
      <c r="D54" s="1197"/>
      <c r="E54" s="1197"/>
      <c r="F54" s="1202"/>
      <c r="G54" s="1190"/>
      <c r="H54" s="1197"/>
      <c r="I54" s="1197"/>
      <c r="J54" s="1197"/>
      <c r="K54" s="1197"/>
      <c r="L54" s="1202"/>
      <c r="M54" s="1190"/>
      <c r="N54" s="1197"/>
      <c r="O54" s="1197"/>
      <c r="P54" s="1197"/>
      <c r="Q54" s="1197"/>
      <c r="R54" s="1202"/>
      <c r="S54" s="1190"/>
      <c r="T54" s="1197"/>
      <c r="U54" s="1197"/>
      <c r="V54" s="1197"/>
      <c r="W54" s="1202"/>
      <c r="X54" s="1190"/>
      <c r="Y54" s="1202"/>
      <c r="Z54" s="1190"/>
      <c r="AA54" s="1197"/>
      <c r="AB54" s="1197"/>
      <c r="AC54" s="1197"/>
      <c r="AD54" s="1197"/>
      <c r="AE54" s="1202"/>
      <c r="AF54" s="1190"/>
      <c r="AG54" s="1197"/>
      <c r="AH54" s="1197"/>
      <c r="AI54" s="1197"/>
      <c r="AJ54" s="1202"/>
      <c r="AK54" s="1190"/>
      <c r="AL54" s="1197"/>
      <c r="AM54" s="1197"/>
      <c r="AN54" s="1197"/>
      <c r="AO54" s="1197"/>
      <c r="AP54" s="1202"/>
      <c r="AQ54" s="1190"/>
      <c r="AR54" s="1197"/>
      <c r="AS54" s="1202"/>
      <c r="AT54" s="1190"/>
      <c r="AU54" s="1197"/>
      <c r="AV54" s="1197"/>
      <c r="AW54" s="1197"/>
      <c r="AX54" s="1202"/>
      <c r="AY54" s="1227"/>
      <c r="AZ54" s="1227"/>
      <c r="BA54" s="1227"/>
      <c r="BB54" s="1227"/>
      <c r="BC54" s="1227"/>
      <c r="BD54" s="1227"/>
      <c r="BE54" s="1227"/>
      <c r="BF54" s="1227"/>
      <c r="BG54" s="1227"/>
      <c r="BH54" s="1227"/>
      <c r="BI54" s="1227"/>
      <c r="BJ54" s="1227"/>
      <c r="BK54" s="1227"/>
      <c r="BL54" s="1227"/>
      <c r="BM54" s="1227"/>
      <c r="BN54" s="1227"/>
      <c r="BO54" s="1227"/>
      <c r="BP54" s="1227"/>
      <c r="BQ54" s="1227"/>
      <c r="BR54" s="1227"/>
      <c r="BS54" s="1227"/>
      <c r="BT54" s="1227"/>
      <c r="BU54" s="1227"/>
      <c r="BV54" s="1227"/>
      <c r="BW54" s="1227"/>
      <c r="BX54" s="1227"/>
      <c r="BY54" s="1227"/>
      <c r="BZ54" s="1227"/>
      <c r="CA54" s="1227"/>
      <c r="CB54" s="1227"/>
    </row>
    <row r="55" spans="1:80" ht="22.5" customHeight="1">
      <c r="A55" s="1189"/>
      <c r="B55" s="1196"/>
      <c r="C55" s="1196"/>
      <c r="D55" s="1196"/>
      <c r="E55" s="1196"/>
      <c r="F55" s="1201"/>
      <c r="G55" s="1189"/>
      <c r="H55" s="1196"/>
      <c r="I55" s="1196"/>
      <c r="J55" s="1196"/>
      <c r="K55" s="1196"/>
      <c r="L55" s="1201"/>
      <c r="M55" s="1189"/>
      <c r="N55" s="1196"/>
      <c r="O55" s="1196"/>
      <c r="P55" s="1196"/>
      <c r="Q55" s="1196"/>
      <c r="R55" s="1201"/>
      <c r="S55" s="1189"/>
      <c r="T55" s="1196"/>
      <c r="U55" s="1196"/>
      <c r="V55" s="1196"/>
      <c r="W55" s="1201"/>
      <c r="X55" s="1189"/>
      <c r="Y55" s="1201"/>
      <c r="Z55" s="1189"/>
      <c r="AA55" s="1196"/>
      <c r="AB55" s="1196"/>
      <c r="AC55" s="1196"/>
      <c r="AD55" s="1196"/>
      <c r="AE55" s="1201"/>
      <c r="AF55" s="1189"/>
      <c r="AG55" s="1196"/>
      <c r="AH55" s="1196"/>
      <c r="AI55" s="1196"/>
      <c r="AJ55" s="1201"/>
      <c r="AK55" s="1189"/>
      <c r="AL55" s="1196"/>
      <c r="AM55" s="1196"/>
      <c r="AN55" s="1196"/>
      <c r="AO55" s="1196"/>
      <c r="AP55" s="1201"/>
      <c r="AQ55" s="1189"/>
      <c r="AR55" s="1196"/>
      <c r="AS55" s="1201"/>
      <c r="AT55" s="1189"/>
      <c r="AU55" s="1196"/>
      <c r="AV55" s="1196"/>
      <c r="AW55" s="1196"/>
      <c r="AX55" s="1201"/>
      <c r="AY55" s="1227"/>
      <c r="AZ55" s="1227"/>
      <c r="BA55" s="1227"/>
      <c r="BB55" s="1227"/>
      <c r="BC55" s="1227"/>
      <c r="BD55" s="1227"/>
      <c r="BE55" s="1227"/>
      <c r="BF55" s="1227"/>
      <c r="BG55" s="1227"/>
      <c r="BH55" s="1227"/>
      <c r="BI55" s="1227"/>
      <c r="BJ55" s="1227"/>
      <c r="BK55" s="1227"/>
      <c r="BL55" s="1227"/>
      <c r="BM55" s="1227"/>
      <c r="BN55" s="1227"/>
      <c r="BO55" s="1227"/>
      <c r="BP55" s="1227"/>
      <c r="BQ55" s="1227"/>
      <c r="BR55" s="1227"/>
      <c r="BS55" s="1227"/>
      <c r="BT55" s="1227"/>
      <c r="BU55" s="1227"/>
      <c r="BV55" s="1227"/>
      <c r="BW55" s="1227"/>
      <c r="BX55" s="1227"/>
      <c r="BY55" s="1227"/>
      <c r="BZ55" s="1227"/>
      <c r="CA55" s="1227"/>
      <c r="CB55" s="1227"/>
    </row>
    <row r="56" spans="1:80" ht="22.5" customHeight="1">
      <c r="A56" s="1190"/>
      <c r="B56" s="1197"/>
      <c r="C56" s="1197"/>
      <c r="D56" s="1197"/>
      <c r="E56" s="1197"/>
      <c r="F56" s="1202"/>
      <c r="G56" s="1190"/>
      <c r="H56" s="1197"/>
      <c r="I56" s="1197"/>
      <c r="J56" s="1197"/>
      <c r="K56" s="1197"/>
      <c r="L56" s="1202"/>
      <c r="M56" s="1190"/>
      <c r="N56" s="1197"/>
      <c r="O56" s="1197"/>
      <c r="P56" s="1197"/>
      <c r="Q56" s="1197"/>
      <c r="R56" s="1202"/>
      <c r="S56" s="1190"/>
      <c r="T56" s="1197"/>
      <c r="U56" s="1197"/>
      <c r="V56" s="1197"/>
      <c r="W56" s="1202"/>
      <c r="X56" s="1190"/>
      <c r="Y56" s="1202"/>
      <c r="Z56" s="1190"/>
      <c r="AA56" s="1197"/>
      <c r="AB56" s="1197"/>
      <c r="AC56" s="1197"/>
      <c r="AD56" s="1197"/>
      <c r="AE56" s="1202"/>
      <c r="AF56" s="1190"/>
      <c r="AG56" s="1197"/>
      <c r="AH56" s="1197"/>
      <c r="AI56" s="1197"/>
      <c r="AJ56" s="1202"/>
      <c r="AK56" s="1190"/>
      <c r="AL56" s="1197"/>
      <c r="AM56" s="1197"/>
      <c r="AN56" s="1197"/>
      <c r="AO56" s="1197"/>
      <c r="AP56" s="1202"/>
      <c r="AQ56" s="1190"/>
      <c r="AR56" s="1197"/>
      <c r="AS56" s="1202"/>
      <c r="AT56" s="1190"/>
      <c r="AU56" s="1197"/>
      <c r="AV56" s="1197"/>
      <c r="AW56" s="1197"/>
      <c r="AX56" s="1202"/>
      <c r="AY56" s="1227"/>
      <c r="AZ56" s="1227"/>
      <c r="BA56" s="1227"/>
      <c r="BB56" s="1227"/>
      <c r="BC56" s="1227"/>
      <c r="BD56" s="1227"/>
      <c r="BE56" s="1227"/>
      <c r="BF56" s="1227"/>
      <c r="BG56" s="1227"/>
      <c r="BH56" s="1227"/>
      <c r="BI56" s="1227"/>
      <c r="BJ56" s="1227"/>
      <c r="BK56" s="1227"/>
      <c r="BL56" s="1227"/>
      <c r="BM56" s="1227"/>
      <c r="BN56" s="1227"/>
      <c r="BO56" s="1227"/>
      <c r="BP56" s="1227"/>
      <c r="BQ56" s="1227"/>
      <c r="BR56" s="1227"/>
      <c r="BS56" s="1227"/>
      <c r="BT56" s="1227"/>
      <c r="BU56" s="1227"/>
      <c r="BV56" s="1227"/>
      <c r="BW56" s="1227"/>
      <c r="BX56" s="1227"/>
      <c r="BY56" s="1227"/>
      <c r="BZ56" s="1227"/>
      <c r="CA56" s="1227"/>
      <c r="CB56" s="1227"/>
    </row>
    <row r="57" spans="1:80" ht="22.5" customHeight="1">
      <c r="A57" s="1189"/>
      <c r="B57" s="1196"/>
      <c r="C57" s="1196"/>
      <c r="D57" s="1196"/>
      <c r="E57" s="1196"/>
      <c r="F57" s="1201"/>
      <c r="G57" s="1189"/>
      <c r="H57" s="1196"/>
      <c r="I57" s="1196"/>
      <c r="J57" s="1196"/>
      <c r="K57" s="1196"/>
      <c r="L57" s="1201"/>
      <c r="M57" s="1189"/>
      <c r="N57" s="1196"/>
      <c r="O57" s="1196"/>
      <c r="P57" s="1196"/>
      <c r="Q57" s="1196"/>
      <c r="R57" s="1201"/>
      <c r="S57" s="1189"/>
      <c r="T57" s="1196"/>
      <c r="U57" s="1196"/>
      <c r="V57" s="1196"/>
      <c r="W57" s="1201"/>
      <c r="X57" s="1189"/>
      <c r="Y57" s="1201"/>
      <c r="Z57" s="1189"/>
      <c r="AA57" s="1196"/>
      <c r="AB57" s="1196"/>
      <c r="AC57" s="1196"/>
      <c r="AD57" s="1196"/>
      <c r="AE57" s="1201"/>
      <c r="AF57" s="1189"/>
      <c r="AG57" s="1196"/>
      <c r="AH57" s="1196"/>
      <c r="AI57" s="1196"/>
      <c r="AJ57" s="1201"/>
      <c r="AK57" s="1189"/>
      <c r="AL57" s="1196"/>
      <c r="AM57" s="1196"/>
      <c r="AN57" s="1196"/>
      <c r="AO57" s="1196"/>
      <c r="AP57" s="1201"/>
      <c r="AQ57" s="1189"/>
      <c r="AR57" s="1196"/>
      <c r="AS57" s="1201"/>
      <c r="AT57" s="1189"/>
      <c r="AU57" s="1196"/>
      <c r="AV57" s="1196"/>
      <c r="AW57" s="1196"/>
      <c r="AX57" s="1201"/>
      <c r="AY57" s="1227"/>
      <c r="AZ57" s="1227"/>
      <c r="BA57" s="1227"/>
      <c r="BB57" s="1227"/>
      <c r="BC57" s="1227"/>
      <c r="BD57" s="1227"/>
      <c r="BE57" s="1227"/>
      <c r="BF57" s="1227"/>
      <c r="BG57" s="1227"/>
      <c r="BH57" s="1227"/>
      <c r="BI57" s="1227"/>
      <c r="BJ57" s="1227"/>
      <c r="BK57" s="1227"/>
      <c r="BL57" s="1227"/>
      <c r="BM57" s="1227"/>
      <c r="BN57" s="1227"/>
      <c r="BO57" s="1227"/>
      <c r="BP57" s="1227"/>
      <c r="BQ57" s="1227"/>
      <c r="BR57" s="1227"/>
      <c r="BS57" s="1227"/>
      <c r="BT57" s="1227"/>
      <c r="BU57" s="1227"/>
      <c r="BV57" s="1227"/>
      <c r="BW57" s="1227"/>
      <c r="BX57" s="1227"/>
      <c r="BY57" s="1227"/>
      <c r="BZ57" s="1227"/>
      <c r="CA57" s="1227"/>
      <c r="CB57" s="1227"/>
    </row>
    <row r="58" spans="1:80" ht="22.5" customHeight="1">
      <c r="A58" s="1190"/>
      <c r="B58" s="1197"/>
      <c r="C58" s="1197"/>
      <c r="D58" s="1197"/>
      <c r="E58" s="1197"/>
      <c r="F58" s="1202"/>
      <c r="G58" s="1190"/>
      <c r="H58" s="1197"/>
      <c r="I58" s="1197"/>
      <c r="J58" s="1197"/>
      <c r="K58" s="1197"/>
      <c r="L58" s="1202"/>
      <c r="M58" s="1190"/>
      <c r="N58" s="1197"/>
      <c r="O58" s="1197"/>
      <c r="P58" s="1197"/>
      <c r="Q58" s="1197"/>
      <c r="R58" s="1202"/>
      <c r="S58" s="1190"/>
      <c r="T58" s="1197"/>
      <c r="U58" s="1197"/>
      <c r="V58" s="1197"/>
      <c r="W58" s="1202"/>
      <c r="X58" s="1190"/>
      <c r="Y58" s="1202"/>
      <c r="Z58" s="1190"/>
      <c r="AA58" s="1197"/>
      <c r="AB58" s="1197"/>
      <c r="AC58" s="1197"/>
      <c r="AD58" s="1197"/>
      <c r="AE58" s="1202"/>
      <c r="AF58" s="1190"/>
      <c r="AG58" s="1197"/>
      <c r="AH58" s="1197"/>
      <c r="AI58" s="1197"/>
      <c r="AJ58" s="1202"/>
      <c r="AK58" s="1190"/>
      <c r="AL58" s="1197"/>
      <c r="AM58" s="1197"/>
      <c r="AN58" s="1197"/>
      <c r="AO58" s="1197"/>
      <c r="AP58" s="1202"/>
      <c r="AQ58" s="1190"/>
      <c r="AR58" s="1197"/>
      <c r="AS58" s="1202"/>
      <c r="AT58" s="1190"/>
      <c r="AU58" s="1197"/>
      <c r="AV58" s="1197"/>
      <c r="AW58" s="1197"/>
      <c r="AX58" s="1202"/>
      <c r="AY58" s="1227"/>
      <c r="AZ58" s="1227"/>
      <c r="BA58" s="1227"/>
      <c r="BB58" s="1227"/>
      <c r="BC58" s="1227"/>
      <c r="BD58" s="1227"/>
      <c r="BE58" s="1227"/>
      <c r="BF58" s="1227"/>
      <c r="BG58" s="1227"/>
      <c r="BH58" s="1227"/>
      <c r="BI58" s="1227"/>
      <c r="BJ58" s="1227"/>
      <c r="BK58" s="1227"/>
      <c r="BL58" s="1227"/>
      <c r="BM58" s="1227"/>
      <c r="BN58" s="1227"/>
      <c r="BO58" s="1227"/>
      <c r="BP58" s="1227"/>
      <c r="BQ58" s="1227"/>
      <c r="BR58" s="1227"/>
      <c r="BS58" s="1227"/>
      <c r="BT58" s="1227"/>
      <c r="BU58" s="1227"/>
      <c r="BV58" s="1227"/>
      <c r="BW58" s="1227"/>
      <c r="BX58" s="1227"/>
      <c r="BY58" s="1227"/>
      <c r="BZ58" s="1227"/>
      <c r="CA58" s="1227"/>
      <c r="CB58" s="1227"/>
    </row>
    <row r="59" spans="1:80" ht="22.5" customHeight="1">
      <c r="A59" s="1189"/>
      <c r="B59" s="1196"/>
      <c r="C59" s="1196"/>
      <c r="D59" s="1196"/>
      <c r="E59" s="1196"/>
      <c r="F59" s="1201"/>
      <c r="G59" s="1189"/>
      <c r="H59" s="1196"/>
      <c r="I59" s="1196"/>
      <c r="J59" s="1196"/>
      <c r="K59" s="1196"/>
      <c r="L59" s="1201"/>
      <c r="M59" s="1189"/>
      <c r="N59" s="1196"/>
      <c r="O59" s="1196"/>
      <c r="P59" s="1196"/>
      <c r="Q59" s="1196"/>
      <c r="R59" s="1201"/>
      <c r="S59" s="1189"/>
      <c r="T59" s="1196"/>
      <c r="U59" s="1196"/>
      <c r="V59" s="1196"/>
      <c r="W59" s="1201"/>
      <c r="X59" s="1189"/>
      <c r="Y59" s="1201"/>
      <c r="Z59" s="1189"/>
      <c r="AA59" s="1196"/>
      <c r="AB59" s="1196"/>
      <c r="AC59" s="1196"/>
      <c r="AD59" s="1196"/>
      <c r="AE59" s="1201"/>
      <c r="AF59" s="1189"/>
      <c r="AG59" s="1196"/>
      <c r="AH59" s="1196"/>
      <c r="AI59" s="1196"/>
      <c r="AJ59" s="1201"/>
      <c r="AK59" s="1189"/>
      <c r="AL59" s="1196"/>
      <c r="AM59" s="1196"/>
      <c r="AN59" s="1196"/>
      <c r="AO59" s="1196"/>
      <c r="AP59" s="1201"/>
      <c r="AQ59" s="1189"/>
      <c r="AR59" s="1196"/>
      <c r="AS59" s="1201"/>
      <c r="AT59" s="1189"/>
      <c r="AU59" s="1196"/>
      <c r="AV59" s="1196"/>
      <c r="AW59" s="1196"/>
      <c r="AX59" s="1201"/>
      <c r="AY59" s="1227"/>
      <c r="AZ59" s="1227"/>
      <c r="BA59" s="1227"/>
      <c r="BB59" s="1227"/>
      <c r="BC59" s="1227"/>
      <c r="BD59" s="1227"/>
      <c r="BE59" s="1227"/>
      <c r="BF59" s="1227"/>
      <c r="BG59" s="1227"/>
      <c r="BH59" s="1227"/>
      <c r="BI59" s="1227"/>
      <c r="BJ59" s="1227"/>
      <c r="BK59" s="1227"/>
      <c r="BL59" s="1227"/>
      <c r="BM59" s="1227"/>
      <c r="BN59" s="1227"/>
      <c r="BO59" s="1227"/>
      <c r="BP59" s="1227"/>
      <c r="BQ59" s="1227"/>
      <c r="BR59" s="1227"/>
      <c r="BS59" s="1227"/>
      <c r="BT59" s="1227"/>
      <c r="BU59" s="1227"/>
      <c r="BV59" s="1227"/>
      <c r="BW59" s="1227"/>
      <c r="BX59" s="1227"/>
      <c r="BY59" s="1227"/>
      <c r="BZ59" s="1227"/>
      <c r="CA59" s="1227"/>
      <c r="CB59" s="1227"/>
    </row>
    <row r="60" spans="1:80" ht="22.5" customHeight="1">
      <c r="A60" s="1190"/>
      <c r="B60" s="1197"/>
      <c r="C60" s="1197"/>
      <c r="D60" s="1197"/>
      <c r="E60" s="1197"/>
      <c r="F60" s="1202"/>
      <c r="G60" s="1190"/>
      <c r="H60" s="1197"/>
      <c r="I60" s="1197"/>
      <c r="J60" s="1197"/>
      <c r="K60" s="1197"/>
      <c r="L60" s="1202"/>
      <c r="M60" s="1190"/>
      <c r="N60" s="1197"/>
      <c r="O60" s="1197"/>
      <c r="P60" s="1197"/>
      <c r="Q60" s="1197"/>
      <c r="R60" s="1202"/>
      <c r="S60" s="1190"/>
      <c r="T60" s="1197"/>
      <c r="U60" s="1197"/>
      <c r="V60" s="1197"/>
      <c r="W60" s="1202"/>
      <c r="X60" s="1190"/>
      <c r="Y60" s="1202"/>
      <c r="Z60" s="1190"/>
      <c r="AA60" s="1197"/>
      <c r="AB60" s="1197"/>
      <c r="AC60" s="1197"/>
      <c r="AD60" s="1197"/>
      <c r="AE60" s="1202"/>
      <c r="AF60" s="1190"/>
      <c r="AG60" s="1197"/>
      <c r="AH60" s="1197"/>
      <c r="AI60" s="1197"/>
      <c r="AJ60" s="1202"/>
      <c r="AK60" s="1190"/>
      <c r="AL60" s="1197"/>
      <c r="AM60" s="1197"/>
      <c r="AN60" s="1197"/>
      <c r="AO60" s="1197"/>
      <c r="AP60" s="1202"/>
      <c r="AQ60" s="1190"/>
      <c r="AR60" s="1197"/>
      <c r="AS60" s="1202"/>
      <c r="AT60" s="1190"/>
      <c r="AU60" s="1197"/>
      <c r="AV60" s="1197"/>
      <c r="AW60" s="1197"/>
      <c r="AX60" s="1202"/>
      <c r="AY60" s="1227"/>
      <c r="AZ60" s="1227"/>
      <c r="BA60" s="1227"/>
      <c r="BB60" s="1227"/>
      <c r="BC60" s="1227"/>
      <c r="BD60" s="1227"/>
      <c r="BE60" s="1227"/>
      <c r="BF60" s="1227"/>
      <c r="BG60" s="1227"/>
      <c r="BH60" s="1227"/>
      <c r="BI60" s="1227"/>
      <c r="BJ60" s="1227"/>
      <c r="BK60" s="1227"/>
      <c r="BL60" s="1227"/>
      <c r="BM60" s="1227"/>
      <c r="BN60" s="1227"/>
      <c r="BO60" s="1227"/>
      <c r="BP60" s="1227"/>
      <c r="BQ60" s="1227"/>
      <c r="BR60" s="1227"/>
      <c r="BS60" s="1227"/>
      <c r="BT60" s="1227"/>
      <c r="BU60" s="1227"/>
      <c r="BV60" s="1227"/>
      <c r="BW60" s="1227"/>
      <c r="BX60" s="1227"/>
      <c r="BY60" s="1227"/>
      <c r="BZ60" s="1227"/>
      <c r="CA60" s="1227"/>
      <c r="CB60" s="1227"/>
    </row>
    <row r="61" spans="1:80" ht="22.5" customHeight="1">
      <c r="A61" s="1189"/>
      <c r="B61" s="1196"/>
      <c r="C61" s="1196"/>
      <c r="D61" s="1196"/>
      <c r="E61" s="1196"/>
      <c r="F61" s="1201"/>
      <c r="G61" s="1189"/>
      <c r="H61" s="1196"/>
      <c r="I61" s="1196"/>
      <c r="J61" s="1196"/>
      <c r="K61" s="1196"/>
      <c r="L61" s="1201"/>
      <c r="M61" s="1189"/>
      <c r="N61" s="1196"/>
      <c r="O61" s="1196"/>
      <c r="P61" s="1196"/>
      <c r="Q61" s="1196"/>
      <c r="R61" s="1201"/>
      <c r="S61" s="1189"/>
      <c r="T61" s="1196"/>
      <c r="U61" s="1196"/>
      <c r="V61" s="1196"/>
      <c r="W61" s="1201"/>
      <c r="X61" s="1189"/>
      <c r="Y61" s="1201"/>
      <c r="Z61" s="1189"/>
      <c r="AA61" s="1196"/>
      <c r="AB61" s="1196"/>
      <c r="AC61" s="1196"/>
      <c r="AD61" s="1196"/>
      <c r="AE61" s="1201"/>
      <c r="AF61" s="1189"/>
      <c r="AG61" s="1196"/>
      <c r="AH61" s="1196"/>
      <c r="AI61" s="1196"/>
      <c r="AJ61" s="1201"/>
      <c r="AK61" s="1189"/>
      <c r="AL61" s="1196"/>
      <c r="AM61" s="1196"/>
      <c r="AN61" s="1196"/>
      <c r="AO61" s="1196"/>
      <c r="AP61" s="1201"/>
      <c r="AQ61" s="1189"/>
      <c r="AR61" s="1196"/>
      <c r="AS61" s="1201"/>
      <c r="AT61" s="1189"/>
      <c r="AU61" s="1196"/>
      <c r="AV61" s="1196"/>
      <c r="AW61" s="1196"/>
      <c r="AX61" s="1201"/>
      <c r="AY61" s="1227"/>
      <c r="AZ61" s="1227"/>
      <c r="BA61" s="1227"/>
      <c r="BB61" s="1227"/>
      <c r="BC61" s="1227"/>
      <c r="BD61" s="1227"/>
      <c r="BE61" s="1227"/>
      <c r="BF61" s="1227"/>
      <c r="BG61" s="1227"/>
      <c r="BH61" s="1227"/>
      <c r="BI61" s="1227"/>
      <c r="BJ61" s="1227"/>
      <c r="BK61" s="1227"/>
      <c r="BL61" s="1227"/>
      <c r="BM61" s="1227"/>
      <c r="BN61" s="1227"/>
      <c r="BO61" s="1227"/>
      <c r="BP61" s="1227"/>
      <c r="BQ61" s="1227"/>
      <c r="BR61" s="1227"/>
      <c r="BS61" s="1227"/>
      <c r="BT61" s="1227"/>
      <c r="BU61" s="1227"/>
      <c r="BV61" s="1227"/>
      <c r="BW61" s="1227"/>
      <c r="BX61" s="1227"/>
      <c r="BY61" s="1227"/>
      <c r="BZ61" s="1227"/>
      <c r="CA61" s="1227"/>
      <c r="CB61" s="1227"/>
    </row>
    <row r="62" spans="1:80" ht="22.5" customHeight="1">
      <c r="A62" s="1190"/>
      <c r="B62" s="1197"/>
      <c r="C62" s="1197"/>
      <c r="D62" s="1197"/>
      <c r="E62" s="1197"/>
      <c r="F62" s="1202"/>
      <c r="G62" s="1190"/>
      <c r="H62" s="1197"/>
      <c r="I62" s="1197"/>
      <c r="J62" s="1197"/>
      <c r="K62" s="1197"/>
      <c r="L62" s="1202"/>
      <c r="M62" s="1190"/>
      <c r="N62" s="1197"/>
      <c r="O62" s="1197"/>
      <c r="P62" s="1197"/>
      <c r="Q62" s="1197"/>
      <c r="R62" s="1202"/>
      <c r="S62" s="1190"/>
      <c r="T62" s="1197"/>
      <c r="U62" s="1197"/>
      <c r="V62" s="1197"/>
      <c r="W62" s="1202"/>
      <c r="X62" s="1190"/>
      <c r="Y62" s="1202"/>
      <c r="Z62" s="1190"/>
      <c r="AA62" s="1197"/>
      <c r="AB62" s="1197"/>
      <c r="AC62" s="1197"/>
      <c r="AD62" s="1197"/>
      <c r="AE62" s="1202"/>
      <c r="AF62" s="1190"/>
      <c r="AG62" s="1197"/>
      <c r="AH62" s="1197"/>
      <c r="AI62" s="1197"/>
      <c r="AJ62" s="1202"/>
      <c r="AK62" s="1190"/>
      <c r="AL62" s="1197"/>
      <c r="AM62" s="1197"/>
      <c r="AN62" s="1197"/>
      <c r="AO62" s="1197"/>
      <c r="AP62" s="1202"/>
      <c r="AQ62" s="1190"/>
      <c r="AR62" s="1197"/>
      <c r="AS62" s="1202"/>
      <c r="AT62" s="1190"/>
      <c r="AU62" s="1197"/>
      <c r="AV62" s="1197"/>
      <c r="AW62" s="1197"/>
      <c r="AX62" s="1202"/>
      <c r="AY62" s="1227"/>
      <c r="AZ62" s="1227"/>
      <c r="BA62" s="1227"/>
      <c r="BB62" s="1227"/>
      <c r="BC62" s="1227"/>
      <c r="BD62" s="1227"/>
      <c r="BE62" s="1227"/>
      <c r="BF62" s="1227"/>
      <c r="BG62" s="1227"/>
      <c r="BH62" s="1227"/>
      <c r="BI62" s="1227"/>
      <c r="BJ62" s="1227"/>
      <c r="BK62" s="1227"/>
      <c r="BL62" s="1227"/>
      <c r="BM62" s="1227"/>
      <c r="BN62" s="1227"/>
      <c r="BO62" s="1227"/>
      <c r="BP62" s="1227"/>
      <c r="BQ62" s="1227"/>
      <c r="BR62" s="1227"/>
      <c r="BS62" s="1227"/>
      <c r="BT62" s="1227"/>
      <c r="BU62" s="1227"/>
      <c r="BV62" s="1227"/>
      <c r="BW62" s="1227"/>
      <c r="BX62" s="1227"/>
      <c r="BY62" s="1227"/>
      <c r="BZ62" s="1227"/>
      <c r="CA62" s="1227"/>
      <c r="CB62" s="1227"/>
    </row>
    <row r="63" spans="1:80" ht="22.5" customHeight="1">
      <c r="A63" s="1189"/>
      <c r="B63" s="1196"/>
      <c r="C63" s="1196"/>
      <c r="D63" s="1196"/>
      <c r="E63" s="1196"/>
      <c r="F63" s="1201"/>
      <c r="G63" s="1189"/>
      <c r="H63" s="1196"/>
      <c r="I63" s="1196"/>
      <c r="J63" s="1196"/>
      <c r="K63" s="1196"/>
      <c r="L63" s="1201"/>
      <c r="M63" s="1189"/>
      <c r="N63" s="1196"/>
      <c r="O63" s="1196"/>
      <c r="P63" s="1196"/>
      <c r="Q63" s="1196"/>
      <c r="R63" s="1201"/>
      <c r="S63" s="1189"/>
      <c r="T63" s="1196"/>
      <c r="U63" s="1196"/>
      <c r="V63" s="1196"/>
      <c r="W63" s="1201"/>
      <c r="X63" s="1189"/>
      <c r="Y63" s="1201"/>
      <c r="Z63" s="1189"/>
      <c r="AA63" s="1196"/>
      <c r="AB63" s="1196"/>
      <c r="AC63" s="1196"/>
      <c r="AD63" s="1196"/>
      <c r="AE63" s="1201"/>
      <c r="AF63" s="1189"/>
      <c r="AG63" s="1196"/>
      <c r="AH63" s="1196"/>
      <c r="AI63" s="1196"/>
      <c r="AJ63" s="1201"/>
      <c r="AK63" s="1189"/>
      <c r="AL63" s="1196"/>
      <c r="AM63" s="1196"/>
      <c r="AN63" s="1196"/>
      <c r="AO63" s="1196"/>
      <c r="AP63" s="1201"/>
      <c r="AQ63" s="1189"/>
      <c r="AR63" s="1196"/>
      <c r="AS63" s="1201"/>
      <c r="AT63" s="1189"/>
      <c r="AU63" s="1196"/>
      <c r="AV63" s="1196"/>
      <c r="AW63" s="1196"/>
      <c r="AX63" s="1201"/>
      <c r="AY63" s="1227"/>
      <c r="AZ63" s="1227"/>
      <c r="BA63" s="1227"/>
      <c r="BB63" s="1227"/>
      <c r="BC63" s="1227"/>
      <c r="BD63" s="1227"/>
      <c r="BE63" s="1227"/>
      <c r="BF63" s="1227"/>
      <c r="BG63" s="1227"/>
      <c r="BH63" s="1227"/>
      <c r="BI63" s="1227"/>
      <c r="BJ63" s="1227"/>
      <c r="BK63" s="1227"/>
      <c r="BL63" s="1227"/>
      <c r="BM63" s="1227"/>
      <c r="BN63" s="1227"/>
      <c r="BO63" s="1227"/>
      <c r="BP63" s="1227"/>
      <c r="BQ63" s="1227"/>
      <c r="BR63" s="1227"/>
      <c r="BS63" s="1227"/>
      <c r="BT63" s="1227"/>
      <c r="BU63" s="1227"/>
      <c r="BV63" s="1227"/>
      <c r="BW63" s="1227"/>
      <c r="BX63" s="1227"/>
      <c r="BY63" s="1227"/>
      <c r="BZ63" s="1227"/>
      <c r="CA63" s="1227"/>
      <c r="CB63" s="1227"/>
    </row>
    <row r="64" spans="1:80" ht="22.5" customHeight="1">
      <c r="A64" s="1190"/>
      <c r="B64" s="1197"/>
      <c r="C64" s="1197"/>
      <c r="D64" s="1197"/>
      <c r="E64" s="1197"/>
      <c r="F64" s="1202"/>
      <c r="G64" s="1190"/>
      <c r="H64" s="1197"/>
      <c r="I64" s="1197"/>
      <c r="J64" s="1197"/>
      <c r="K64" s="1197"/>
      <c r="L64" s="1202"/>
      <c r="M64" s="1190"/>
      <c r="N64" s="1197"/>
      <c r="O64" s="1197"/>
      <c r="P64" s="1197"/>
      <c r="Q64" s="1197"/>
      <c r="R64" s="1202"/>
      <c r="S64" s="1190"/>
      <c r="T64" s="1197"/>
      <c r="U64" s="1197"/>
      <c r="V64" s="1197"/>
      <c r="W64" s="1202"/>
      <c r="X64" s="1190"/>
      <c r="Y64" s="1202"/>
      <c r="Z64" s="1190"/>
      <c r="AA64" s="1197"/>
      <c r="AB64" s="1197"/>
      <c r="AC64" s="1197"/>
      <c r="AD64" s="1197"/>
      <c r="AE64" s="1202"/>
      <c r="AF64" s="1190"/>
      <c r="AG64" s="1197"/>
      <c r="AH64" s="1197"/>
      <c r="AI64" s="1197"/>
      <c r="AJ64" s="1202"/>
      <c r="AK64" s="1190"/>
      <c r="AL64" s="1197"/>
      <c r="AM64" s="1197"/>
      <c r="AN64" s="1197"/>
      <c r="AO64" s="1197"/>
      <c r="AP64" s="1202"/>
      <c r="AQ64" s="1190"/>
      <c r="AR64" s="1197"/>
      <c r="AS64" s="1202"/>
      <c r="AT64" s="1190"/>
      <c r="AU64" s="1197"/>
      <c r="AV64" s="1197"/>
      <c r="AW64" s="1197"/>
      <c r="AX64" s="1202"/>
      <c r="AY64" s="1227"/>
      <c r="AZ64" s="1227"/>
      <c r="BA64" s="1227"/>
      <c r="BB64" s="1227"/>
      <c r="BC64" s="1227"/>
      <c r="BD64" s="1227"/>
      <c r="BE64" s="1227"/>
      <c r="BF64" s="1227"/>
      <c r="BG64" s="1227"/>
      <c r="BH64" s="1227"/>
      <c r="BI64" s="1227"/>
      <c r="BJ64" s="1227"/>
      <c r="BK64" s="1227"/>
      <c r="BL64" s="1227"/>
      <c r="BM64" s="1227"/>
      <c r="BN64" s="1227"/>
      <c r="BO64" s="1227"/>
      <c r="BP64" s="1227"/>
      <c r="BQ64" s="1227"/>
      <c r="BR64" s="1227"/>
      <c r="BS64" s="1227"/>
      <c r="BT64" s="1227"/>
      <c r="BU64" s="1227"/>
      <c r="BV64" s="1227"/>
      <c r="BW64" s="1227"/>
      <c r="BX64" s="1227"/>
      <c r="BY64" s="1227"/>
      <c r="BZ64" s="1227"/>
      <c r="CA64" s="1227"/>
      <c r="CB64" s="1227"/>
    </row>
    <row r="65" spans="1:80" ht="22.5" customHeight="1">
      <c r="A65" s="1189"/>
      <c r="B65" s="1196"/>
      <c r="C65" s="1196"/>
      <c r="D65" s="1196"/>
      <c r="E65" s="1196"/>
      <c r="F65" s="1201"/>
      <c r="G65" s="1189"/>
      <c r="H65" s="1196"/>
      <c r="I65" s="1196"/>
      <c r="J65" s="1196"/>
      <c r="K65" s="1196"/>
      <c r="L65" s="1201"/>
      <c r="M65" s="1189"/>
      <c r="N65" s="1196"/>
      <c r="O65" s="1196"/>
      <c r="P65" s="1196"/>
      <c r="Q65" s="1196"/>
      <c r="R65" s="1201"/>
      <c r="S65" s="1189"/>
      <c r="T65" s="1196"/>
      <c r="U65" s="1196"/>
      <c r="V65" s="1196"/>
      <c r="W65" s="1201"/>
      <c r="X65" s="1189"/>
      <c r="Y65" s="1201"/>
      <c r="Z65" s="1189"/>
      <c r="AA65" s="1196"/>
      <c r="AB65" s="1196"/>
      <c r="AC65" s="1196"/>
      <c r="AD65" s="1196"/>
      <c r="AE65" s="1201"/>
      <c r="AF65" s="1189"/>
      <c r="AG65" s="1196"/>
      <c r="AH65" s="1196"/>
      <c r="AI65" s="1196"/>
      <c r="AJ65" s="1201"/>
      <c r="AK65" s="1189"/>
      <c r="AL65" s="1196"/>
      <c r="AM65" s="1196"/>
      <c r="AN65" s="1196"/>
      <c r="AO65" s="1196"/>
      <c r="AP65" s="1201"/>
      <c r="AQ65" s="1189"/>
      <c r="AR65" s="1196"/>
      <c r="AS65" s="1201"/>
      <c r="AT65" s="1189"/>
      <c r="AU65" s="1196"/>
      <c r="AV65" s="1196"/>
      <c r="AW65" s="1196"/>
      <c r="AX65" s="1201"/>
      <c r="AY65" s="1227"/>
      <c r="AZ65" s="1227"/>
      <c r="BA65" s="1227"/>
      <c r="BB65" s="1227"/>
      <c r="BC65" s="1227"/>
      <c r="BD65" s="1227"/>
      <c r="BE65" s="1227"/>
      <c r="BF65" s="1227"/>
      <c r="BG65" s="1227"/>
      <c r="BH65" s="1227"/>
      <c r="BI65" s="1227"/>
      <c r="BJ65" s="1227"/>
      <c r="BK65" s="1227"/>
      <c r="BL65" s="1227"/>
      <c r="BM65" s="1227"/>
      <c r="BN65" s="1227"/>
      <c r="BO65" s="1227"/>
      <c r="BP65" s="1227"/>
      <c r="BQ65" s="1227"/>
      <c r="BR65" s="1227"/>
      <c r="BS65" s="1227"/>
      <c r="BT65" s="1227"/>
      <c r="BU65" s="1227"/>
      <c r="BV65" s="1227"/>
      <c r="BW65" s="1227"/>
      <c r="BX65" s="1227"/>
      <c r="BY65" s="1227"/>
      <c r="BZ65" s="1227"/>
      <c r="CA65" s="1227"/>
      <c r="CB65" s="1227"/>
    </row>
    <row r="66" spans="1:80" ht="22.5" customHeight="1">
      <c r="A66" s="1190"/>
      <c r="B66" s="1197"/>
      <c r="C66" s="1197"/>
      <c r="D66" s="1197"/>
      <c r="E66" s="1197"/>
      <c r="F66" s="1202"/>
      <c r="G66" s="1190"/>
      <c r="H66" s="1197"/>
      <c r="I66" s="1197"/>
      <c r="J66" s="1197"/>
      <c r="K66" s="1197"/>
      <c r="L66" s="1202"/>
      <c r="M66" s="1190"/>
      <c r="N66" s="1197"/>
      <c r="O66" s="1197"/>
      <c r="P66" s="1197"/>
      <c r="Q66" s="1197"/>
      <c r="R66" s="1202"/>
      <c r="S66" s="1190"/>
      <c r="T66" s="1197"/>
      <c r="U66" s="1197"/>
      <c r="V66" s="1197"/>
      <c r="W66" s="1202"/>
      <c r="X66" s="1190"/>
      <c r="Y66" s="1202"/>
      <c r="Z66" s="1190"/>
      <c r="AA66" s="1197"/>
      <c r="AB66" s="1197"/>
      <c r="AC66" s="1197"/>
      <c r="AD66" s="1197"/>
      <c r="AE66" s="1202"/>
      <c r="AF66" s="1190"/>
      <c r="AG66" s="1197"/>
      <c r="AH66" s="1197"/>
      <c r="AI66" s="1197"/>
      <c r="AJ66" s="1202"/>
      <c r="AK66" s="1190"/>
      <c r="AL66" s="1197"/>
      <c r="AM66" s="1197"/>
      <c r="AN66" s="1197"/>
      <c r="AO66" s="1197"/>
      <c r="AP66" s="1202"/>
      <c r="AQ66" s="1190"/>
      <c r="AR66" s="1197"/>
      <c r="AS66" s="1202"/>
      <c r="AT66" s="1190"/>
      <c r="AU66" s="1197"/>
      <c r="AV66" s="1197"/>
      <c r="AW66" s="1197"/>
      <c r="AX66" s="1202"/>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row>
    <row r="67" spans="1:80" ht="22.5" customHeight="1">
      <c r="A67" s="1189"/>
      <c r="B67" s="1196"/>
      <c r="C67" s="1196"/>
      <c r="D67" s="1196"/>
      <c r="E67" s="1196"/>
      <c r="F67" s="1201"/>
      <c r="G67" s="1189"/>
      <c r="H67" s="1196"/>
      <c r="I67" s="1196"/>
      <c r="J67" s="1196"/>
      <c r="K67" s="1196"/>
      <c r="L67" s="1201"/>
      <c r="M67" s="1189"/>
      <c r="N67" s="1196"/>
      <c r="O67" s="1196"/>
      <c r="P67" s="1196"/>
      <c r="Q67" s="1196"/>
      <c r="R67" s="1201"/>
      <c r="S67" s="1189"/>
      <c r="T67" s="1196"/>
      <c r="U67" s="1196"/>
      <c r="V67" s="1196"/>
      <c r="W67" s="1201"/>
      <c r="X67" s="1189"/>
      <c r="Y67" s="1201"/>
      <c r="Z67" s="1189"/>
      <c r="AA67" s="1196"/>
      <c r="AB67" s="1196"/>
      <c r="AC67" s="1196"/>
      <c r="AD67" s="1196"/>
      <c r="AE67" s="1201"/>
      <c r="AF67" s="1189"/>
      <c r="AG67" s="1196"/>
      <c r="AH67" s="1196"/>
      <c r="AI67" s="1196"/>
      <c r="AJ67" s="1201"/>
      <c r="AK67" s="1189"/>
      <c r="AL67" s="1196"/>
      <c r="AM67" s="1196"/>
      <c r="AN67" s="1196"/>
      <c r="AO67" s="1196"/>
      <c r="AP67" s="1201"/>
      <c r="AQ67" s="1189"/>
      <c r="AR67" s="1196"/>
      <c r="AS67" s="1201"/>
      <c r="AT67" s="1189"/>
      <c r="AU67" s="1196"/>
      <c r="AV67" s="1196"/>
      <c r="AW67" s="1196"/>
      <c r="AX67" s="1201"/>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row>
    <row r="68" spans="1:80" ht="22.5" customHeight="1">
      <c r="A68" s="1190"/>
      <c r="B68" s="1197"/>
      <c r="C68" s="1197"/>
      <c r="D68" s="1197"/>
      <c r="E68" s="1197"/>
      <c r="F68" s="1202"/>
      <c r="G68" s="1190"/>
      <c r="H68" s="1197"/>
      <c r="I68" s="1197"/>
      <c r="J68" s="1197"/>
      <c r="K68" s="1197"/>
      <c r="L68" s="1202"/>
      <c r="M68" s="1190"/>
      <c r="N68" s="1197"/>
      <c r="O68" s="1197"/>
      <c r="P68" s="1197"/>
      <c r="Q68" s="1197"/>
      <c r="R68" s="1202"/>
      <c r="S68" s="1190"/>
      <c r="T68" s="1197"/>
      <c r="U68" s="1197"/>
      <c r="V68" s="1197"/>
      <c r="W68" s="1202"/>
      <c r="X68" s="1190"/>
      <c r="Y68" s="1202"/>
      <c r="Z68" s="1190"/>
      <c r="AA68" s="1197"/>
      <c r="AB68" s="1197"/>
      <c r="AC68" s="1197"/>
      <c r="AD68" s="1197"/>
      <c r="AE68" s="1202"/>
      <c r="AF68" s="1190"/>
      <c r="AG68" s="1197"/>
      <c r="AH68" s="1197"/>
      <c r="AI68" s="1197"/>
      <c r="AJ68" s="1202"/>
      <c r="AK68" s="1190"/>
      <c r="AL68" s="1197"/>
      <c r="AM68" s="1197"/>
      <c r="AN68" s="1197"/>
      <c r="AO68" s="1197"/>
      <c r="AP68" s="1202"/>
      <c r="AQ68" s="1190"/>
      <c r="AR68" s="1197"/>
      <c r="AS68" s="1202"/>
      <c r="AT68" s="1190"/>
      <c r="AU68" s="1197"/>
      <c r="AV68" s="1197"/>
      <c r="AW68" s="1197"/>
      <c r="AX68" s="1202"/>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row>
  </sheetData>
  <mergeCells count="499">
    <mergeCell ref="U1:BC1"/>
    <mergeCell ref="BF1:BJ1"/>
    <mergeCell ref="B3:F3"/>
    <mergeCell ref="G3:AA3"/>
    <mergeCell ref="AE3:AI3"/>
    <mergeCell ref="BF3:BM3"/>
    <mergeCell ref="BN3:CB3"/>
    <mergeCell ref="B4:F4"/>
    <mergeCell ref="G4:AA4"/>
    <mergeCell ref="AE4:AI4"/>
    <mergeCell ref="AJ4:BA4"/>
    <mergeCell ref="BF4:BM4"/>
    <mergeCell ref="B5:F5"/>
    <mergeCell ref="G5:AA5"/>
    <mergeCell ref="AE5:AI5"/>
    <mergeCell ref="BF5:BM5"/>
    <mergeCell ref="BN5:BZ5"/>
    <mergeCell ref="Z7:BI7"/>
    <mergeCell ref="BJ7:BX7"/>
    <mergeCell ref="BM8:BR8"/>
    <mergeCell ref="BM9:BR9"/>
    <mergeCell ref="BM10:BR10"/>
    <mergeCell ref="BM11:BR11"/>
    <mergeCell ref="BM12:BR12"/>
    <mergeCell ref="BM13:BR13"/>
    <mergeCell ref="BM14:BR14"/>
    <mergeCell ref="BM15:BR15"/>
    <mergeCell ref="BM16:BR16"/>
    <mergeCell ref="BM17:BR17"/>
    <mergeCell ref="BM18:BR18"/>
    <mergeCell ref="BM19:BR19"/>
    <mergeCell ref="BM20:BR20"/>
    <mergeCell ref="BM21:BR21"/>
    <mergeCell ref="BM22:BR22"/>
    <mergeCell ref="BM23:BR23"/>
    <mergeCell ref="BM24:BR24"/>
    <mergeCell ref="BM25:BR25"/>
    <mergeCell ref="BM26:BR26"/>
    <mergeCell ref="BM27:BR27"/>
    <mergeCell ref="BM28:BR28"/>
    <mergeCell ref="BM29:BR29"/>
    <mergeCell ref="BM30:BR30"/>
    <mergeCell ref="BM31:BR31"/>
    <mergeCell ref="BM32:BR32"/>
    <mergeCell ref="BM33:BR33"/>
    <mergeCell ref="U35:BC35"/>
    <mergeCell ref="BF35:BJ35"/>
    <mergeCell ref="Z38:BI38"/>
    <mergeCell ref="BJ38:BX38"/>
    <mergeCell ref="BM39:BR39"/>
    <mergeCell ref="BM40:BR40"/>
    <mergeCell ref="BM41:BR41"/>
    <mergeCell ref="BM42:BR42"/>
    <mergeCell ref="BM43:BR43"/>
    <mergeCell ref="BM44:BR44"/>
    <mergeCell ref="BM45:BR45"/>
    <mergeCell ref="BM46:BR46"/>
    <mergeCell ref="BM47:BR47"/>
    <mergeCell ref="BM48:BR48"/>
    <mergeCell ref="BM49:BR49"/>
    <mergeCell ref="BM50:BR50"/>
    <mergeCell ref="BM51:BR51"/>
    <mergeCell ref="BM52:BR52"/>
    <mergeCell ref="BM53:BR53"/>
    <mergeCell ref="BM54:BR54"/>
    <mergeCell ref="BM55:BR55"/>
    <mergeCell ref="BM56:BR56"/>
    <mergeCell ref="BM57:BR57"/>
    <mergeCell ref="BM58:BR58"/>
    <mergeCell ref="BM59:BR59"/>
    <mergeCell ref="BM60:BR60"/>
    <mergeCell ref="BM61:BR61"/>
    <mergeCell ref="BM62:BR62"/>
    <mergeCell ref="BM63:BR63"/>
    <mergeCell ref="BM64:BR64"/>
    <mergeCell ref="BM65:BR65"/>
    <mergeCell ref="BM66:BR66"/>
    <mergeCell ref="BM67:BR67"/>
    <mergeCell ref="BM68:BR68"/>
    <mergeCell ref="A7:F9"/>
    <mergeCell ref="G7:L9"/>
    <mergeCell ref="M7:R9"/>
    <mergeCell ref="S7:W9"/>
    <mergeCell ref="X7:Y9"/>
    <mergeCell ref="BY7:CB9"/>
    <mergeCell ref="Z8:AE9"/>
    <mergeCell ref="AF8:AJ9"/>
    <mergeCell ref="AK8:AP9"/>
    <mergeCell ref="AQ8:AS9"/>
    <mergeCell ref="AT8:AX9"/>
    <mergeCell ref="AY8:BF9"/>
    <mergeCell ref="BG8:BI9"/>
    <mergeCell ref="BJ8:BL9"/>
    <mergeCell ref="BS8:BX9"/>
    <mergeCell ref="A10:F11"/>
    <mergeCell ref="G10:L11"/>
    <mergeCell ref="M10:R11"/>
    <mergeCell ref="S10:W11"/>
    <mergeCell ref="X10:Y11"/>
    <mergeCell ref="Z10:AE11"/>
    <mergeCell ref="AF10:AJ11"/>
    <mergeCell ref="AK10:AP11"/>
    <mergeCell ref="AQ10:AS11"/>
    <mergeCell ref="AT10:AX11"/>
    <mergeCell ref="AY10:BF11"/>
    <mergeCell ref="BG10:BI11"/>
    <mergeCell ref="BJ10:BL11"/>
    <mergeCell ref="BS10:BX11"/>
    <mergeCell ref="BY10:CB11"/>
    <mergeCell ref="A12:F13"/>
    <mergeCell ref="G12:L13"/>
    <mergeCell ref="M12:R13"/>
    <mergeCell ref="S12:W13"/>
    <mergeCell ref="X12:Y13"/>
    <mergeCell ref="Z12:AE13"/>
    <mergeCell ref="AF12:AJ13"/>
    <mergeCell ref="AK12:AP13"/>
    <mergeCell ref="AQ12:AS13"/>
    <mergeCell ref="AT12:AX13"/>
    <mergeCell ref="AY12:BF13"/>
    <mergeCell ref="BG12:BI13"/>
    <mergeCell ref="BJ12:BL13"/>
    <mergeCell ref="BS12:BX13"/>
    <mergeCell ref="BY12:CB13"/>
    <mergeCell ref="A14:F15"/>
    <mergeCell ref="G14:L15"/>
    <mergeCell ref="M14:R15"/>
    <mergeCell ref="S14:W15"/>
    <mergeCell ref="X14:Y15"/>
    <mergeCell ref="Z14:AE15"/>
    <mergeCell ref="AF14:AJ15"/>
    <mergeCell ref="AK14:AP15"/>
    <mergeCell ref="AQ14:AS15"/>
    <mergeCell ref="AT14:AX15"/>
    <mergeCell ref="AY14:BF15"/>
    <mergeCell ref="BG14:BI15"/>
    <mergeCell ref="BJ14:BL15"/>
    <mergeCell ref="BS14:BX15"/>
    <mergeCell ref="BY14:CB15"/>
    <mergeCell ref="A16:F17"/>
    <mergeCell ref="G16:L17"/>
    <mergeCell ref="M16:R17"/>
    <mergeCell ref="S16:W17"/>
    <mergeCell ref="X16:Y17"/>
    <mergeCell ref="Z16:AE17"/>
    <mergeCell ref="AF16:AJ17"/>
    <mergeCell ref="AK16:AP17"/>
    <mergeCell ref="AQ16:AS17"/>
    <mergeCell ref="AT16:AX17"/>
    <mergeCell ref="AY16:BF17"/>
    <mergeCell ref="BG16:BI17"/>
    <mergeCell ref="BJ16:BL17"/>
    <mergeCell ref="BS16:BX17"/>
    <mergeCell ref="BY16:CB17"/>
    <mergeCell ref="A18:F19"/>
    <mergeCell ref="G18:L19"/>
    <mergeCell ref="M18:R19"/>
    <mergeCell ref="S18:W19"/>
    <mergeCell ref="X18:Y19"/>
    <mergeCell ref="Z18:AE19"/>
    <mergeCell ref="AF18:AJ19"/>
    <mergeCell ref="AK18:AP19"/>
    <mergeCell ref="AQ18:AS19"/>
    <mergeCell ref="AT18:AX19"/>
    <mergeCell ref="AY18:BF19"/>
    <mergeCell ref="BG18:BI19"/>
    <mergeCell ref="BJ18:BL19"/>
    <mergeCell ref="BS18:BX19"/>
    <mergeCell ref="BY18:CB19"/>
    <mergeCell ref="A20:F21"/>
    <mergeCell ref="G20:L21"/>
    <mergeCell ref="M20:R21"/>
    <mergeCell ref="S20:W21"/>
    <mergeCell ref="X20:Y21"/>
    <mergeCell ref="Z20:AE21"/>
    <mergeCell ref="AF20:AJ21"/>
    <mergeCell ref="AK20:AP21"/>
    <mergeCell ref="AQ20:AS21"/>
    <mergeCell ref="AT20:AX21"/>
    <mergeCell ref="AY20:BF21"/>
    <mergeCell ref="BG20:BI21"/>
    <mergeCell ref="BJ20:BL21"/>
    <mergeCell ref="BS20:BX21"/>
    <mergeCell ref="BY20:CB21"/>
    <mergeCell ref="A22:F23"/>
    <mergeCell ref="G22:L23"/>
    <mergeCell ref="M22:R23"/>
    <mergeCell ref="S22:W23"/>
    <mergeCell ref="X22:Y23"/>
    <mergeCell ref="Z22:AE23"/>
    <mergeCell ref="AF22:AJ23"/>
    <mergeCell ref="AK22:AP23"/>
    <mergeCell ref="AQ22:AS23"/>
    <mergeCell ref="AT22:AX23"/>
    <mergeCell ref="AY22:BF23"/>
    <mergeCell ref="BG22:BI23"/>
    <mergeCell ref="BJ22:BL23"/>
    <mergeCell ref="BS22:BX23"/>
    <mergeCell ref="BY22:CB23"/>
    <mergeCell ref="A24:F25"/>
    <mergeCell ref="G24:L25"/>
    <mergeCell ref="M24:R25"/>
    <mergeCell ref="S24:W25"/>
    <mergeCell ref="X24:Y25"/>
    <mergeCell ref="Z24:AE25"/>
    <mergeCell ref="AF24:AJ25"/>
    <mergeCell ref="AK24:AP25"/>
    <mergeCell ref="AQ24:AS25"/>
    <mergeCell ref="AT24:AX25"/>
    <mergeCell ref="AY24:BF25"/>
    <mergeCell ref="BG24:BI25"/>
    <mergeCell ref="BJ24:BL25"/>
    <mergeCell ref="BS24:BX25"/>
    <mergeCell ref="BY24:CB25"/>
    <mergeCell ref="A26:F27"/>
    <mergeCell ref="G26:L27"/>
    <mergeCell ref="M26:R27"/>
    <mergeCell ref="S26:W27"/>
    <mergeCell ref="X26:Y27"/>
    <mergeCell ref="Z26:AE27"/>
    <mergeCell ref="AF26:AJ27"/>
    <mergeCell ref="AK26:AP27"/>
    <mergeCell ref="AQ26:AS27"/>
    <mergeCell ref="AT26:AX27"/>
    <mergeCell ref="AY26:BF27"/>
    <mergeCell ref="BG26:BI27"/>
    <mergeCell ref="BJ26:BL27"/>
    <mergeCell ref="BS26:BX27"/>
    <mergeCell ref="BY26:CB27"/>
    <mergeCell ref="A28:F29"/>
    <mergeCell ref="G28:L29"/>
    <mergeCell ref="M28:R29"/>
    <mergeCell ref="S28:W29"/>
    <mergeCell ref="X28:Y29"/>
    <mergeCell ref="Z28:AE29"/>
    <mergeCell ref="AF28:AJ29"/>
    <mergeCell ref="AK28:AP29"/>
    <mergeCell ref="AQ28:AS29"/>
    <mergeCell ref="AT28:AX29"/>
    <mergeCell ref="AY28:BF29"/>
    <mergeCell ref="BG28:BI29"/>
    <mergeCell ref="BJ28:BL29"/>
    <mergeCell ref="BS28:BX29"/>
    <mergeCell ref="BY28:CB29"/>
    <mergeCell ref="A30:F31"/>
    <mergeCell ref="G30:L31"/>
    <mergeCell ref="M30:R31"/>
    <mergeCell ref="S30:W31"/>
    <mergeCell ref="X30:Y31"/>
    <mergeCell ref="Z30:AE31"/>
    <mergeCell ref="AF30:AJ31"/>
    <mergeCell ref="AK30:AP31"/>
    <mergeCell ref="AQ30:AS31"/>
    <mergeCell ref="AT30:AX31"/>
    <mergeCell ref="AY30:BF31"/>
    <mergeCell ref="BG30:BI31"/>
    <mergeCell ref="BJ30:BL31"/>
    <mergeCell ref="BS30:BX31"/>
    <mergeCell ref="BY30:CB31"/>
    <mergeCell ref="A32:F33"/>
    <mergeCell ref="G32:L33"/>
    <mergeCell ref="M32:R33"/>
    <mergeCell ref="S32:W33"/>
    <mergeCell ref="X32:Y33"/>
    <mergeCell ref="Z32:AE33"/>
    <mergeCell ref="AF32:AJ33"/>
    <mergeCell ref="AK32:AP33"/>
    <mergeCell ref="AQ32:AS33"/>
    <mergeCell ref="AT32:AX33"/>
    <mergeCell ref="AY32:BF33"/>
    <mergeCell ref="BG32:BI33"/>
    <mergeCell ref="BJ32:BL33"/>
    <mergeCell ref="BS32:BX33"/>
    <mergeCell ref="BY32:CB33"/>
    <mergeCell ref="A38:F40"/>
    <mergeCell ref="G38:L40"/>
    <mergeCell ref="M38:R40"/>
    <mergeCell ref="S38:W40"/>
    <mergeCell ref="X38:Y40"/>
    <mergeCell ref="BY38:CB40"/>
    <mergeCell ref="Z39:AE40"/>
    <mergeCell ref="AF39:AJ40"/>
    <mergeCell ref="AK39:AP40"/>
    <mergeCell ref="AQ39:AS40"/>
    <mergeCell ref="AT39:AX40"/>
    <mergeCell ref="AY39:BF40"/>
    <mergeCell ref="BG39:BI40"/>
    <mergeCell ref="BJ39:BL40"/>
    <mergeCell ref="BS39:BX40"/>
    <mergeCell ref="A41:F42"/>
    <mergeCell ref="G41:L42"/>
    <mergeCell ref="M41:R42"/>
    <mergeCell ref="S41:W42"/>
    <mergeCell ref="X41:Y42"/>
    <mergeCell ref="Z41:AE42"/>
    <mergeCell ref="AF41:AJ42"/>
    <mergeCell ref="AK41:AP42"/>
    <mergeCell ref="AQ41:AS42"/>
    <mergeCell ref="AT41:AX42"/>
    <mergeCell ref="AY41:BF42"/>
    <mergeCell ref="BG41:BI42"/>
    <mergeCell ref="BJ41:BL42"/>
    <mergeCell ref="BS41:BX42"/>
    <mergeCell ref="BY41:CB42"/>
    <mergeCell ref="A43:F44"/>
    <mergeCell ref="G43:L44"/>
    <mergeCell ref="M43:R44"/>
    <mergeCell ref="S43:W44"/>
    <mergeCell ref="X43:Y44"/>
    <mergeCell ref="Z43:AE44"/>
    <mergeCell ref="AF43:AJ44"/>
    <mergeCell ref="AK43:AP44"/>
    <mergeCell ref="AQ43:AS44"/>
    <mergeCell ref="AT43:AX44"/>
    <mergeCell ref="AY43:BF44"/>
    <mergeCell ref="BG43:BI44"/>
    <mergeCell ref="BJ43:BL44"/>
    <mergeCell ref="BS43:BX44"/>
    <mergeCell ref="BY43:CB44"/>
    <mergeCell ref="A45:F46"/>
    <mergeCell ref="G45:L46"/>
    <mergeCell ref="M45:R46"/>
    <mergeCell ref="S45:W46"/>
    <mergeCell ref="X45:Y46"/>
    <mergeCell ref="Z45:AE46"/>
    <mergeCell ref="AF45:AJ46"/>
    <mergeCell ref="AK45:AP46"/>
    <mergeCell ref="AQ45:AS46"/>
    <mergeCell ref="AT45:AX46"/>
    <mergeCell ref="AY45:BF46"/>
    <mergeCell ref="BG45:BI46"/>
    <mergeCell ref="BJ45:BL46"/>
    <mergeCell ref="BS45:BX46"/>
    <mergeCell ref="BY45:CB46"/>
    <mergeCell ref="A47:F48"/>
    <mergeCell ref="G47:L48"/>
    <mergeCell ref="M47:R48"/>
    <mergeCell ref="S47:W48"/>
    <mergeCell ref="X47:Y48"/>
    <mergeCell ref="Z47:AE48"/>
    <mergeCell ref="AF47:AJ48"/>
    <mergeCell ref="AK47:AP48"/>
    <mergeCell ref="AQ47:AS48"/>
    <mergeCell ref="AT47:AX48"/>
    <mergeCell ref="AY47:BF48"/>
    <mergeCell ref="BG47:BI48"/>
    <mergeCell ref="BJ47:BL48"/>
    <mergeCell ref="BS47:BX48"/>
    <mergeCell ref="BY47:CB48"/>
    <mergeCell ref="A49:F50"/>
    <mergeCell ref="G49:L50"/>
    <mergeCell ref="M49:R50"/>
    <mergeCell ref="S49:W50"/>
    <mergeCell ref="X49:Y50"/>
    <mergeCell ref="Z49:AE50"/>
    <mergeCell ref="AF49:AJ50"/>
    <mergeCell ref="AK49:AP50"/>
    <mergeCell ref="AQ49:AS50"/>
    <mergeCell ref="AT49:AX50"/>
    <mergeCell ref="AY49:BF50"/>
    <mergeCell ref="BG49:BI50"/>
    <mergeCell ref="BJ49:BL50"/>
    <mergeCell ref="BS49:BX50"/>
    <mergeCell ref="BY49:CB50"/>
    <mergeCell ref="A51:F52"/>
    <mergeCell ref="G51:L52"/>
    <mergeCell ref="M51:R52"/>
    <mergeCell ref="S51:W52"/>
    <mergeCell ref="X51:Y52"/>
    <mergeCell ref="Z51:AE52"/>
    <mergeCell ref="AF51:AJ52"/>
    <mergeCell ref="AK51:AP52"/>
    <mergeCell ref="AQ51:AS52"/>
    <mergeCell ref="AT51:AX52"/>
    <mergeCell ref="AY51:BF52"/>
    <mergeCell ref="BG51:BI52"/>
    <mergeCell ref="BJ51:BL52"/>
    <mergeCell ref="BS51:BX52"/>
    <mergeCell ref="BY51:CB52"/>
    <mergeCell ref="A53:F54"/>
    <mergeCell ref="G53:L54"/>
    <mergeCell ref="M53:R54"/>
    <mergeCell ref="S53:W54"/>
    <mergeCell ref="X53:Y54"/>
    <mergeCell ref="Z53:AE54"/>
    <mergeCell ref="AF53:AJ54"/>
    <mergeCell ref="AK53:AP54"/>
    <mergeCell ref="AQ53:AS54"/>
    <mergeCell ref="AT53:AX54"/>
    <mergeCell ref="AY53:BF54"/>
    <mergeCell ref="BG53:BI54"/>
    <mergeCell ref="BJ53:BL54"/>
    <mergeCell ref="BS53:BX54"/>
    <mergeCell ref="BY53:CB54"/>
    <mergeCell ref="A55:F56"/>
    <mergeCell ref="G55:L56"/>
    <mergeCell ref="M55:R56"/>
    <mergeCell ref="S55:W56"/>
    <mergeCell ref="X55:Y56"/>
    <mergeCell ref="Z55:AE56"/>
    <mergeCell ref="AF55:AJ56"/>
    <mergeCell ref="AK55:AP56"/>
    <mergeCell ref="AQ55:AS56"/>
    <mergeCell ref="AT55:AX56"/>
    <mergeCell ref="AY55:BF56"/>
    <mergeCell ref="BG55:BI56"/>
    <mergeCell ref="BJ55:BL56"/>
    <mergeCell ref="BS55:BX56"/>
    <mergeCell ref="BY55:CB56"/>
    <mergeCell ref="A57:F58"/>
    <mergeCell ref="G57:L58"/>
    <mergeCell ref="M57:R58"/>
    <mergeCell ref="S57:W58"/>
    <mergeCell ref="X57:Y58"/>
    <mergeCell ref="Z57:AE58"/>
    <mergeCell ref="AF57:AJ58"/>
    <mergeCell ref="AK57:AP58"/>
    <mergeCell ref="AQ57:AS58"/>
    <mergeCell ref="AT57:AX58"/>
    <mergeCell ref="AY57:BF58"/>
    <mergeCell ref="BG57:BI58"/>
    <mergeCell ref="BJ57:BL58"/>
    <mergeCell ref="BS57:BX58"/>
    <mergeCell ref="BY57:CB58"/>
    <mergeCell ref="A59:F60"/>
    <mergeCell ref="G59:L60"/>
    <mergeCell ref="M59:R60"/>
    <mergeCell ref="S59:W60"/>
    <mergeCell ref="X59:Y60"/>
    <mergeCell ref="Z59:AE60"/>
    <mergeCell ref="AF59:AJ60"/>
    <mergeCell ref="AK59:AP60"/>
    <mergeCell ref="AQ59:AS60"/>
    <mergeCell ref="AT59:AX60"/>
    <mergeCell ref="AY59:BF60"/>
    <mergeCell ref="BG59:BI60"/>
    <mergeCell ref="BJ59:BL60"/>
    <mergeCell ref="BS59:BX60"/>
    <mergeCell ref="BY59:CB60"/>
    <mergeCell ref="A61:F62"/>
    <mergeCell ref="G61:L62"/>
    <mergeCell ref="M61:R62"/>
    <mergeCell ref="S61:W62"/>
    <mergeCell ref="X61:Y62"/>
    <mergeCell ref="Z61:AE62"/>
    <mergeCell ref="AF61:AJ62"/>
    <mergeCell ref="AK61:AP62"/>
    <mergeCell ref="AQ61:AS62"/>
    <mergeCell ref="AT61:AX62"/>
    <mergeCell ref="AY61:BF62"/>
    <mergeCell ref="BG61:BI62"/>
    <mergeCell ref="BJ61:BL62"/>
    <mergeCell ref="BS61:BX62"/>
    <mergeCell ref="BY61:CB62"/>
    <mergeCell ref="A63:F64"/>
    <mergeCell ref="G63:L64"/>
    <mergeCell ref="M63:R64"/>
    <mergeCell ref="S63:W64"/>
    <mergeCell ref="X63:Y64"/>
    <mergeCell ref="Z63:AE64"/>
    <mergeCell ref="AF63:AJ64"/>
    <mergeCell ref="AK63:AP64"/>
    <mergeCell ref="AQ63:AS64"/>
    <mergeCell ref="AT63:AX64"/>
    <mergeCell ref="AY63:BF64"/>
    <mergeCell ref="BG63:BI64"/>
    <mergeCell ref="BJ63:BL64"/>
    <mergeCell ref="BS63:BX64"/>
    <mergeCell ref="BY63:CB64"/>
    <mergeCell ref="A65:F66"/>
    <mergeCell ref="G65:L66"/>
    <mergeCell ref="M65:R66"/>
    <mergeCell ref="S65:W66"/>
    <mergeCell ref="X65:Y66"/>
    <mergeCell ref="Z65:AE66"/>
    <mergeCell ref="AF65:AJ66"/>
    <mergeCell ref="AK65:AP66"/>
    <mergeCell ref="AQ65:AS66"/>
    <mergeCell ref="AT65:AX66"/>
    <mergeCell ref="AY65:BF66"/>
    <mergeCell ref="BG65:BI66"/>
    <mergeCell ref="BJ65:BL66"/>
    <mergeCell ref="BS65:BX66"/>
    <mergeCell ref="BY65:CB66"/>
    <mergeCell ref="A67:F68"/>
    <mergeCell ref="G67:L68"/>
    <mergeCell ref="M67:R68"/>
    <mergeCell ref="S67:W68"/>
    <mergeCell ref="X67:Y68"/>
    <mergeCell ref="Z67:AE68"/>
    <mergeCell ref="AF67:AJ68"/>
    <mergeCell ref="AK67:AP68"/>
    <mergeCell ref="AQ67:AS68"/>
    <mergeCell ref="AT67:AX68"/>
    <mergeCell ref="AY67:BF68"/>
    <mergeCell ref="BG67:BI68"/>
    <mergeCell ref="BJ67:BL68"/>
    <mergeCell ref="BS67:BX68"/>
    <mergeCell ref="BY67:CB68"/>
  </mergeCells>
  <phoneticPr fontId="12"/>
  <printOptions horizontalCentered="1"/>
  <pageMargins left="0.70866141732283472" right="0.70866141732283472" top="0.94488188976377963" bottom="0.74803149606299213" header="0.31496062992125984" footer="0.31496062992125984"/>
  <pageSetup paperSize="9" scale="60" fitToWidth="1" fitToHeight="1" orientation="landscape" usePrinterDefaults="1" r:id="rId1"/>
  <rowBreaks count="1" manualBreakCount="1">
    <brk id="34" max="79"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sheetPr>
    <tabColor rgb="FFFFFF00"/>
  </sheetPr>
  <dimension ref="A1:CC85"/>
  <sheetViews>
    <sheetView view="pageBreakPreview" zoomScale="60" zoomScaleNormal="60" workbookViewId="0">
      <selection activeCell="AS49" sqref="AS49:AV49"/>
    </sheetView>
  </sheetViews>
  <sheetFormatPr defaultRowHeight="13.5"/>
  <cols>
    <col min="1" max="81" width="2.625" style="1183" customWidth="1"/>
    <col min="82" max="16384" width="9" style="1183" customWidth="1"/>
  </cols>
  <sheetData>
    <row r="1" spans="1:81" ht="30" customHeight="1">
      <c r="A1" s="1185"/>
      <c r="B1" s="1185"/>
      <c r="C1" s="1185"/>
      <c r="D1" s="1185"/>
      <c r="E1" s="1185"/>
      <c r="F1" s="1185"/>
      <c r="G1" s="1185"/>
      <c r="H1" s="1185"/>
      <c r="I1" s="1185"/>
      <c r="J1" s="1185"/>
      <c r="K1" s="1185"/>
      <c r="L1" s="1185"/>
      <c r="M1" s="1185"/>
      <c r="N1" s="1185"/>
      <c r="O1" s="1185"/>
      <c r="P1" s="1185"/>
      <c r="Q1" s="1185"/>
      <c r="R1" s="1185"/>
      <c r="S1" s="1185"/>
      <c r="T1" s="1185"/>
      <c r="U1" s="1206" t="s">
        <v>1995</v>
      </c>
      <c r="V1" s="1206"/>
      <c r="W1" s="1206"/>
      <c r="X1" s="1206"/>
      <c r="Y1" s="1206"/>
      <c r="Z1" s="1206"/>
      <c r="AA1" s="1206"/>
      <c r="AB1" s="1206"/>
      <c r="AC1" s="1206"/>
      <c r="AD1" s="1206"/>
      <c r="AE1" s="1206"/>
      <c r="AF1" s="1206"/>
      <c r="AG1" s="1206"/>
      <c r="AH1" s="1206"/>
      <c r="AI1" s="1206"/>
      <c r="AJ1" s="1206"/>
      <c r="AK1" s="1206"/>
      <c r="AL1" s="1206"/>
      <c r="AM1" s="1206"/>
      <c r="AN1" s="1206"/>
      <c r="AO1" s="1206"/>
      <c r="AP1" s="1206"/>
      <c r="AQ1" s="1206"/>
      <c r="AR1" s="1206"/>
      <c r="AS1" s="1206"/>
      <c r="AT1" s="1206"/>
      <c r="AU1" s="1206"/>
      <c r="AV1" s="1206"/>
      <c r="AW1" s="1206"/>
      <c r="AX1" s="1206"/>
      <c r="AY1" s="1206"/>
      <c r="AZ1" s="1206"/>
      <c r="BA1" s="1206"/>
      <c r="BB1" s="1206"/>
      <c r="BC1" s="1206"/>
      <c r="BD1" s="1185"/>
      <c r="BE1" s="1185"/>
      <c r="BF1" s="1229" t="s">
        <v>1919</v>
      </c>
      <c r="BG1" s="1229"/>
      <c r="BH1" s="1229"/>
      <c r="BI1" s="1229"/>
      <c r="BJ1" s="1229"/>
      <c r="BK1" s="1185"/>
      <c r="BL1" s="1185"/>
      <c r="BM1" s="1185"/>
      <c r="BN1" s="1185"/>
      <c r="BO1" s="1185"/>
      <c r="BP1" s="1185"/>
      <c r="BQ1" s="1185"/>
      <c r="BR1" s="1185"/>
      <c r="BS1" s="1185"/>
      <c r="BT1" s="1185"/>
      <c r="BU1" s="1185"/>
      <c r="BV1" s="1185"/>
      <c r="BW1" s="1185"/>
      <c r="BX1" s="1185"/>
      <c r="BY1" s="1185"/>
      <c r="BZ1" s="1185"/>
      <c r="CA1" s="1185"/>
      <c r="CB1" s="1185"/>
    </row>
    <row r="2" spans="1:81" ht="20.25" customHeight="1"/>
    <row r="3" spans="1:81" s="1184" customFormat="1" ht="20.45" customHeight="1">
      <c r="B3" s="1192" t="s">
        <v>395</v>
      </c>
      <c r="C3" s="1192"/>
      <c r="D3" s="1192"/>
      <c r="E3" s="1192"/>
      <c r="F3" s="1192"/>
      <c r="G3" s="1203" t="str">
        <f>基本データ!D4</f>
        <v>土下維工　第○○号</v>
      </c>
      <c r="H3" s="1203"/>
      <c r="I3" s="1203"/>
      <c r="J3" s="1203"/>
      <c r="K3" s="1203"/>
      <c r="L3" s="1203"/>
      <c r="M3" s="1203"/>
      <c r="N3" s="1203"/>
      <c r="O3" s="1203"/>
      <c r="P3" s="1203"/>
      <c r="Q3" s="1203"/>
      <c r="R3" s="1203"/>
      <c r="S3" s="1203"/>
      <c r="T3" s="1203"/>
      <c r="U3" s="1203"/>
      <c r="V3" s="1203"/>
      <c r="W3" s="1203"/>
      <c r="X3" s="1203"/>
      <c r="Y3" s="1203"/>
      <c r="Z3" s="1203"/>
      <c r="AA3" s="1203"/>
      <c r="AE3" s="1191" t="s">
        <v>532</v>
      </c>
      <c r="AF3" s="1191"/>
      <c r="AG3" s="1191"/>
      <c r="AH3" s="1191"/>
      <c r="AI3" s="1191"/>
      <c r="AJ3" s="1218" t="s">
        <v>730</v>
      </c>
      <c r="AK3" s="1218"/>
      <c r="AL3" s="1218"/>
      <c r="AM3" s="1218"/>
      <c r="AN3" s="1218"/>
      <c r="AO3" s="1218"/>
      <c r="AP3" s="1218"/>
      <c r="AQ3" s="1218"/>
      <c r="AR3" s="1218"/>
      <c r="AS3" s="1218"/>
      <c r="AT3" s="1218"/>
      <c r="AU3" s="1218"/>
      <c r="AV3" s="1218"/>
      <c r="AW3" s="1218"/>
      <c r="AX3" s="1218"/>
      <c r="AY3" s="1218"/>
      <c r="AZ3" s="1218"/>
      <c r="BA3" s="1218"/>
      <c r="BB3" s="1218"/>
      <c r="BC3" s="1218"/>
      <c r="BF3" s="1191" t="s">
        <v>578</v>
      </c>
      <c r="BG3" s="1191"/>
      <c r="BH3" s="1191"/>
      <c r="BI3" s="1191"/>
      <c r="BJ3" s="1191"/>
      <c r="BK3" s="1191"/>
      <c r="BL3" s="1191"/>
      <c r="BM3" s="1191"/>
      <c r="BN3" s="1231" t="str">
        <f>基本データ!D15</f>
        <v>○○○○　(株)</v>
      </c>
      <c r="BO3" s="1231"/>
      <c r="BP3" s="1231"/>
      <c r="BQ3" s="1231"/>
      <c r="BR3" s="1231"/>
      <c r="BS3" s="1231"/>
      <c r="BT3" s="1231"/>
      <c r="BU3" s="1231"/>
      <c r="BV3" s="1231"/>
      <c r="BW3" s="1231"/>
      <c r="BX3" s="1231"/>
      <c r="BY3" s="1231"/>
      <c r="BZ3" s="1231"/>
      <c r="CA3" s="1231"/>
      <c r="CB3" s="1231"/>
    </row>
    <row r="4" spans="1:81" s="1184" customFormat="1" ht="20.45" customHeight="1">
      <c r="B4" s="1191" t="s">
        <v>661</v>
      </c>
      <c r="C4" s="1191"/>
      <c r="D4" s="1191"/>
      <c r="E4" s="1191"/>
      <c r="F4" s="1191"/>
      <c r="G4" s="1231" t="str">
        <f>基本データ!D5</f>
        <v>○○○○○○○○○○○○○○○○○○○○○○○○○○○○○○○○○工事</v>
      </c>
      <c r="H4" s="1231"/>
      <c r="I4" s="1231"/>
      <c r="J4" s="1231"/>
      <c r="K4" s="1231"/>
      <c r="L4" s="1231"/>
      <c r="M4" s="1231"/>
      <c r="N4" s="1231"/>
      <c r="O4" s="1231"/>
      <c r="P4" s="1231"/>
      <c r="Q4" s="1231"/>
      <c r="R4" s="1231"/>
      <c r="S4" s="1231"/>
      <c r="T4" s="1231"/>
      <c r="U4" s="1231"/>
      <c r="V4" s="1231"/>
      <c r="W4" s="1231"/>
      <c r="X4" s="1231"/>
      <c r="Y4" s="1231"/>
      <c r="Z4" s="1231"/>
      <c r="AA4" s="1231"/>
      <c r="AE4" s="1217" t="s">
        <v>1699</v>
      </c>
      <c r="AF4" s="1217"/>
      <c r="AG4" s="1217"/>
      <c r="AH4" s="1217"/>
      <c r="AI4" s="1217"/>
      <c r="AJ4" s="1219" t="str">
        <f>基本データ!D11</f>
        <v>技師　　○○　○○</v>
      </c>
      <c r="AK4" s="1219"/>
      <c r="AL4" s="1219"/>
      <c r="AM4" s="1219"/>
      <c r="AN4" s="1219"/>
      <c r="AO4" s="1219"/>
      <c r="AP4" s="1219"/>
      <c r="AQ4" s="1219"/>
      <c r="AR4" s="1219"/>
      <c r="AS4" s="1219"/>
      <c r="AT4" s="1219"/>
      <c r="AU4" s="1219"/>
      <c r="AV4" s="1219"/>
      <c r="AW4" s="1219"/>
      <c r="AX4" s="1219"/>
      <c r="AY4" s="1219"/>
      <c r="AZ4" s="1219"/>
      <c r="BA4" s="1219"/>
      <c r="BB4" s="1228" t="s">
        <v>32</v>
      </c>
      <c r="BC4" s="1228"/>
      <c r="BF4" s="1192"/>
      <c r="BG4" s="1192"/>
      <c r="BH4" s="1192"/>
      <c r="BI4" s="1192"/>
      <c r="BJ4" s="1192"/>
      <c r="BK4" s="1192"/>
      <c r="BL4" s="1192"/>
      <c r="BM4" s="1192"/>
    </row>
    <row r="5" spans="1:81" s="1184" customFormat="1" ht="20.45" customHeight="1">
      <c r="B5" s="1191" t="s">
        <v>1912</v>
      </c>
      <c r="C5" s="1191"/>
      <c r="D5" s="1191"/>
      <c r="E5" s="1191"/>
      <c r="F5" s="1191"/>
      <c r="G5" s="1234"/>
      <c r="H5" s="1236" t="str">
        <f>TEXT((基本データ!D7),"ggge年M月d日")&amp;"～"&amp;TEXT((基本データ!D8),"ggge年M月d日")</f>
        <v>令和7年5月14日～令和8年3月15日</v>
      </c>
      <c r="I5" s="1236"/>
      <c r="J5" s="1236"/>
      <c r="K5" s="1236"/>
      <c r="L5" s="1236"/>
      <c r="M5" s="1236"/>
      <c r="N5" s="1236"/>
      <c r="O5" s="1236"/>
      <c r="P5" s="1236"/>
      <c r="Q5" s="1236"/>
      <c r="R5" s="1236"/>
      <c r="S5" s="1236"/>
      <c r="T5" s="1236"/>
      <c r="U5" s="1236"/>
      <c r="V5" s="1236"/>
      <c r="W5" s="1236"/>
      <c r="X5" s="1236"/>
      <c r="Y5" s="1236"/>
      <c r="Z5" s="1236"/>
      <c r="AA5" s="1234"/>
      <c r="AE5" s="1217" t="s">
        <v>1699</v>
      </c>
      <c r="AF5" s="1217"/>
      <c r="AG5" s="1217"/>
      <c r="AH5" s="1217"/>
      <c r="AI5" s="1217"/>
      <c r="AJ5" s="1228"/>
      <c r="AK5" s="1228"/>
      <c r="AL5" s="1228"/>
      <c r="AM5" s="1228"/>
      <c r="AN5" s="1228"/>
      <c r="AO5" s="1228"/>
      <c r="AP5" s="1228"/>
      <c r="AQ5" s="1228"/>
      <c r="AR5" s="1228"/>
      <c r="AS5" s="1228"/>
      <c r="AT5" s="1228"/>
      <c r="AU5" s="1228"/>
      <c r="AV5" s="1228"/>
      <c r="AW5" s="1228"/>
      <c r="AX5" s="1228"/>
      <c r="AY5" s="1228"/>
      <c r="AZ5" s="1228"/>
      <c r="BA5" s="1228"/>
      <c r="BB5" s="1228" t="s">
        <v>32</v>
      </c>
      <c r="BC5" s="1228"/>
      <c r="BF5" s="1191" t="s">
        <v>122</v>
      </c>
      <c r="BG5" s="1191"/>
      <c r="BH5" s="1191"/>
      <c r="BI5" s="1191"/>
      <c r="BJ5" s="1191"/>
      <c r="BK5" s="1191"/>
      <c r="BL5" s="1191"/>
      <c r="BM5" s="1191"/>
      <c r="BN5" s="1232" t="str">
        <f>基本データ!D19</f>
        <v>土浦　二郎</v>
      </c>
      <c r="BO5" s="1232"/>
      <c r="BP5" s="1232"/>
      <c r="BQ5" s="1232"/>
      <c r="BR5" s="1232"/>
      <c r="BS5" s="1232"/>
      <c r="BT5" s="1232"/>
      <c r="BU5" s="1232"/>
      <c r="BV5" s="1232"/>
      <c r="BW5" s="1232"/>
      <c r="BX5" s="1232"/>
      <c r="BY5" s="1232"/>
      <c r="BZ5" s="1232"/>
      <c r="CA5" s="1234" t="s">
        <v>32</v>
      </c>
      <c r="CB5" s="1234"/>
    </row>
    <row r="6" spans="1:81" ht="15" customHeight="1"/>
    <row r="7" spans="1:81" s="1184" customFormat="1" ht="20.45" customHeight="1">
      <c r="A7" s="1186"/>
      <c r="B7" s="1193"/>
      <c r="C7" s="1193"/>
      <c r="D7" s="1193"/>
      <c r="E7" s="1193"/>
      <c r="F7" s="1193"/>
      <c r="G7" s="1193"/>
      <c r="H7" s="1193"/>
      <c r="I7" s="1193"/>
      <c r="J7" s="1193"/>
      <c r="K7" s="1193"/>
      <c r="L7" s="1193"/>
      <c r="M7" s="1193"/>
      <c r="N7" s="1193"/>
      <c r="O7" s="1214" t="s">
        <v>1989</v>
      </c>
      <c r="P7" s="1214"/>
      <c r="Q7" s="1214"/>
      <c r="R7" s="1214"/>
      <c r="S7" s="1214"/>
      <c r="T7" s="1214"/>
      <c r="U7" s="1214"/>
      <c r="V7" s="1214"/>
      <c r="W7" s="1214"/>
      <c r="X7" s="1214"/>
      <c r="Y7" s="1214"/>
      <c r="Z7" s="1214"/>
      <c r="AA7" s="1214"/>
      <c r="AB7" s="1214"/>
      <c r="AC7" s="1214"/>
      <c r="AD7" s="1214"/>
      <c r="AE7" s="1214"/>
      <c r="AF7" s="1193"/>
      <c r="AG7" s="1193"/>
      <c r="AH7" s="1193"/>
      <c r="AI7" s="1193"/>
      <c r="AJ7" s="1193"/>
      <c r="AK7" s="1193"/>
      <c r="AL7" s="1193"/>
      <c r="AM7" s="1193"/>
      <c r="AN7" s="1193"/>
      <c r="AO7" s="1193"/>
      <c r="AP7" s="1193"/>
      <c r="AQ7" s="1193"/>
      <c r="AR7" s="1193"/>
      <c r="AS7" s="1193"/>
      <c r="AT7" s="1193"/>
      <c r="AU7" s="1193"/>
      <c r="AV7" s="1193"/>
      <c r="AW7" s="1193"/>
      <c r="AX7" s="1193"/>
      <c r="AY7" s="1193"/>
      <c r="AZ7" s="1193"/>
      <c r="BA7" s="1256" t="s">
        <v>1998</v>
      </c>
      <c r="BB7" s="1193"/>
      <c r="BC7" s="1193"/>
      <c r="BD7" s="1193"/>
      <c r="BE7" s="1193"/>
      <c r="BF7" s="1193"/>
      <c r="BG7" s="1193"/>
      <c r="BH7" s="1193"/>
      <c r="BI7" s="1193"/>
      <c r="BJ7" s="1193"/>
      <c r="BK7" s="1193"/>
      <c r="BL7" s="1193"/>
      <c r="BM7" s="1193"/>
      <c r="BN7" s="1193"/>
      <c r="BO7" s="1193"/>
      <c r="BP7" s="1193"/>
      <c r="BQ7" s="1193"/>
      <c r="BR7" s="1193"/>
      <c r="BS7" s="1193"/>
      <c r="BT7" s="1193"/>
      <c r="BU7" s="1193"/>
      <c r="BV7" s="1193"/>
      <c r="BW7" s="1193"/>
      <c r="BX7" s="1193"/>
      <c r="BY7" s="1215"/>
      <c r="BZ7" s="1215"/>
      <c r="CA7" s="1215"/>
      <c r="CB7" s="1215"/>
      <c r="CC7" s="1258"/>
    </row>
    <row r="8" spans="1:81" s="1184" customFormat="1" ht="20.45" customHeight="1">
      <c r="A8" s="1187"/>
      <c r="B8" s="1194"/>
      <c r="C8" s="1194"/>
      <c r="D8" s="1194"/>
      <c r="E8" s="1194"/>
      <c r="F8" s="1194"/>
      <c r="G8" s="1194"/>
      <c r="H8" s="1194"/>
      <c r="I8" s="1194"/>
      <c r="J8" s="1194"/>
      <c r="K8" s="1194"/>
      <c r="L8" s="1194"/>
      <c r="M8" s="1194" t="s">
        <v>1987</v>
      </c>
      <c r="N8" s="1199"/>
      <c r="O8" s="1213" t="s">
        <v>1990</v>
      </c>
      <c r="P8" s="1214"/>
      <c r="Q8" s="1214"/>
      <c r="R8" s="1214"/>
      <c r="S8" s="1214"/>
      <c r="T8" s="1214"/>
      <c r="U8" s="1214"/>
      <c r="V8" s="1214"/>
      <c r="W8" s="1214"/>
      <c r="X8" s="1214"/>
      <c r="Y8" s="1214"/>
      <c r="Z8" s="1214"/>
      <c r="AA8" s="1214"/>
      <c r="AB8" s="1214"/>
      <c r="AC8" s="1214"/>
      <c r="AD8" s="1214"/>
      <c r="AE8" s="1230"/>
      <c r="AF8" s="1208" t="s">
        <v>925</v>
      </c>
      <c r="AG8" s="1233"/>
      <c r="AH8" s="1233"/>
      <c r="AI8" s="1233"/>
      <c r="AJ8" s="1233"/>
      <c r="AK8" s="1233"/>
      <c r="AL8" s="1233"/>
      <c r="AM8" s="1233"/>
      <c r="AN8" s="1233"/>
      <c r="AO8" s="1233"/>
      <c r="AP8" s="1233"/>
      <c r="AQ8" s="1233"/>
      <c r="AR8" s="1233"/>
      <c r="AS8" s="1233"/>
      <c r="AT8" s="1233"/>
      <c r="AU8" s="1233"/>
      <c r="AV8" s="1233"/>
      <c r="AW8" s="1233"/>
      <c r="AX8" s="1210"/>
      <c r="AY8" s="1186"/>
      <c r="AZ8" s="1193"/>
      <c r="BA8" s="1194"/>
      <c r="BB8" s="1194"/>
      <c r="BC8" s="1194"/>
      <c r="BD8" s="1194"/>
      <c r="BE8" s="1186"/>
      <c r="BF8" s="1193"/>
      <c r="BG8" s="1193"/>
      <c r="BH8" s="1193"/>
      <c r="BI8" s="1193"/>
      <c r="BJ8" s="1215"/>
      <c r="BK8" s="1215"/>
      <c r="BL8" s="1215"/>
      <c r="BM8" s="1193"/>
      <c r="BN8" s="1193"/>
      <c r="BO8" s="1193"/>
      <c r="BP8" s="1198"/>
      <c r="BQ8" s="1194"/>
      <c r="BR8" s="1194"/>
      <c r="BS8" s="1233"/>
      <c r="BT8" s="1233"/>
      <c r="BU8" s="1233"/>
      <c r="BV8" s="1233"/>
      <c r="BW8" s="1233"/>
      <c r="BX8" s="1233"/>
      <c r="BY8" s="1233"/>
      <c r="BZ8" s="1233"/>
      <c r="CA8" s="1233"/>
      <c r="CB8" s="1233"/>
      <c r="CC8" s="1259"/>
    </row>
    <row r="9" spans="1:81" s="1184" customFormat="1" ht="20.45" customHeight="1">
      <c r="A9" s="1187"/>
      <c r="B9" s="1194"/>
      <c r="C9" s="1194"/>
      <c r="D9" s="1194"/>
      <c r="E9" s="1235" t="s">
        <v>1878</v>
      </c>
      <c r="F9" s="1194"/>
      <c r="G9" s="1194"/>
      <c r="H9" s="1194"/>
      <c r="I9" s="1194"/>
      <c r="J9" s="1194"/>
      <c r="K9" s="1194"/>
      <c r="L9" s="1194"/>
      <c r="M9" s="1194"/>
      <c r="N9" s="1194"/>
      <c r="O9" s="1238" t="s">
        <v>573</v>
      </c>
      <c r="P9" s="1242"/>
      <c r="Q9" s="1213"/>
      <c r="R9" s="1230"/>
      <c r="S9" s="1213"/>
      <c r="T9" s="1230"/>
      <c r="U9" s="1213"/>
      <c r="V9" s="1230"/>
      <c r="W9" s="1213"/>
      <c r="X9" s="1214"/>
      <c r="Y9" s="1214"/>
      <c r="Z9" s="1214"/>
      <c r="AA9" s="1214"/>
      <c r="AB9" s="1214"/>
      <c r="AC9" s="1214"/>
      <c r="AD9" s="1214"/>
      <c r="AE9" s="1230"/>
      <c r="AF9" s="1208"/>
      <c r="AG9" s="1233"/>
      <c r="AH9" s="1233"/>
      <c r="AI9" s="1233"/>
      <c r="AJ9" s="1233"/>
      <c r="AK9" s="1233"/>
      <c r="AL9" s="1233"/>
      <c r="AM9" s="1233"/>
      <c r="AN9" s="1233"/>
      <c r="AO9" s="1233"/>
      <c r="AP9" s="1233"/>
      <c r="AQ9" s="1233"/>
      <c r="AR9" s="1233"/>
      <c r="AS9" s="1233"/>
      <c r="AT9" s="1233"/>
      <c r="AU9" s="1233"/>
      <c r="AV9" s="1233"/>
      <c r="AW9" s="1233"/>
      <c r="AX9" s="1211"/>
      <c r="AY9" s="1187"/>
      <c r="AZ9" s="1194"/>
      <c r="BA9" s="1194"/>
      <c r="BB9" s="1194"/>
      <c r="BC9" s="1194"/>
      <c r="BD9" s="1194"/>
      <c r="BE9" s="1187"/>
      <c r="BF9" s="1194"/>
      <c r="BG9" s="1194"/>
      <c r="BH9" s="1194"/>
      <c r="BI9" s="1194"/>
      <c r="BJ9" s="1233"/>
      <c r="BK9" s="1233"/>
      <c r="BL9" s="1233"/>
      <c r="BM9" s="1194"/>
      <c r="BN9" s="1194"/>
      <c r="BO9" s="1194"/>
      <c r="BP9" s="1199"/>
      <c r="BQ9" s="1194"/>
      <c r="BR9" s="1194"/>
      <c r="BS9" s="1233"/>
      <c r="BT9" s="1233"/>
      <c r="BU9" s="1233"/>
      <c r="BV9" s="1233"/>
      <c r="BW9" s="1233"/>
      <c r="BX9" s="1233"/>
      <c r="BY9" s="1233"/>
      <c r="BZ9" s="1233"/>
      <c r="CA9" s="1233"/>
      <c r="CB9" s="1233"/>
      <c r="CC9" s="1259"/>
    </row>
    <row r="10" spans="1:81" s="1184" customFormat="1" ht="20.45" customHeight="1">
      <c r="A10" s="1187"/>
      <c r="B10" s="1194"/>
      <c r="C10" s="1194"/>
      <c r="D10" s="1194"/>
      <c r="E10" s="1235" t="s">
        <v>1984</v>
      </c>
      <c r="F10" s="1194"/>
      <c r="G10" s="1194"/>
      <c r="H10" s="1194"/>
      <c r="I10" s="1194"/>
      <c r="J10" s="1194"/>
      <c r="K10" s="1194"/>
      <c r="L10" s="1194"/>
      <c r="M10" s="1194"/>
      <c r="N10" s="1194"/>
      <c r="O10" s="1238" t="s">
        <v>1991</v>
      </c>
      <c r="P10" s="1243"/>
      <c r="Q10" s="1243"/>
      <c r="R10" s="1242"/>
      <c r="S10" s="1213"/>
      <c r="T10" s="1230"/>
      <c r="U10" s="1213"/>
      <c r="V10" s="1230"/>
      <c r="W10" s="1213"/>
      <c r="X10" s="1214"/>
      <c r="Y10" s="1214"/>
      <c r="Z10" s="1214"/>
      <c r="AA10" s="1214"/>
      <c r="AB10" s="1214"/>
      <c r="AC10" s="1214"/>
      <c r="AD10" s="1214"/>
      <c r="AE10" s="1230"/>
      <c r="AF10" s="1187"/>
      <c r="AG10" s="1194"/>
      <c r="AH10" s="1194"/>
      <c r="AI10" s="1194"/>
      <c r="AJ10" s="1194"/>
      <c r="AK10" s="1194"/>
      <c r="AL10" s="1194"/>
      <c r="AM10" s="1194"/>
      <c r="AN10" s="1194"/>
      <c r="AO10" s="1194"/>
      <c r="AP10" s="1194"/>
      <c r="AQ10" s="1194"/>
      <c r="AR10" s="1194"/>
      <c r="AS10" s="1194"/>
      <c r="AT10" s="1194"/>
      <c r="AU10" s="1194"/>
      <c r="AV10" s="1194"/>
      <c r="AW10" s="1194"/>
      <c r="AX10" s="1199"/>
      <c r="AY10" s="1187"/>
      <c r="AZ10" s="1194"/>
      <c r="BA10" s="1194"/>
      <c r="BB10" s="1194"/>
      <c r="BC10" s="1194"/>
      <c r="BD10" s="1194"/>
      <c r="BE10" s="1187"/>
      <c r="BF10" s="1194"/>
      <c r="BG10" s="1194"/>
      <c r="BH10" s="1194"/>
      <c r="BI10" s="1194"/>
      <c r="BJ10" s="1194"/>
      <c r="BK10" s="1194"/>
      <c r="BL10" s="1194"/>
      <c r="BM10" s="1194"/>
      <c r="BN10" s="1194"/>
      <c r="BO10" s="1194"/>
      <c r="BP10" s="1199"/>
      <c r="BQ10" s="1194"/>
      <c r="BR10" s="1194"/>
      <c r="BS10" s="1194"/>
      <c r="BT10" s="1194"/>
      <c r="BU10" s="1194"/>
      <c r="BV10" s="1194"/>
      <c r="BW10" s="1194"/>
      <c r="BX10" s="1194"/>
      <c r="BY10" s="1194"/>
      <c r="BZ10" s="1194"/>
      <c r="CA10" s="1194"/>
      <c r="CB10" s="1194"/>
      <c r="CC10" s="1259"/>
    </row>
    <row r="11" spans="1:81" s="1184" customFormat="1" ht="20.45" customHeight="1">
      <c r="A11" s="1187"/>
      <c r="B11" s="1194"/>
      <c r="C11" s="1194"/>
      <c r="D11" s="1194"/>
      <c r="E11" s="1235" t="s">
        <v>1985</v>
      </c>
      <c r="F11" s="1194"/>
      <c r="G11" s="1194"/>
      <c r="H11" s="1194"/>
      <c r="I11" s="1194"/>
      <c r="J11" s="1194"/>
      <c r="K11" s="1194"/>
      <c r="L11" s="1194"/>
      <c r="M11" s="1194"/>
      <c r="N11" s="1194"/>
      <c r="O11" s="1239" t="s">
        <v>1992</v>
      </c>
      <c r="P11" s="1244"/>
      <c r="Q11" s="1244"/>
      <c r="R11" s="1244"/>
      <c r="S11" s="1244"/>
      <c r="T11" s="1249"/>
      <c r="U11" s="1186"/>
      <c r="V11" s="1198"/>
      <c r="W11" s="1186"/>
      <c r="X11" s="1193"/>
      <c r="Y11" s="1193"/>
      <c r="Z11" s="1193"/>
      <c r="AA11" s="1193"/>
      <c r="AB11" s="1193"/>
      <c r="AC11" s="1193"/>
      <c r="AD11" s="1193"/>
      <c r="AE11" s="1198"/>
      <c r="AF11" s="1187"/>
      <c r="AG11" s="1194"/>
      <c r="AH11" s="1194"/>
      <c r="AI11" s="1194"/>
      <c r="AJ11" s="1194"/>
      <c r="AK11" s="1194"/>
      <c r="AL11" s="1194"/>
      <c r="AM11" s="1194"/>
      <c r="AN11" s="1194"/>
      <c r="AO11" s="1194"/>
      <c r="AP11" s="1194"/>
      <c r="AQ11" s="1194"/>
      <c r="AR11" s="1194"/>
      <c r="AS11" s="1194"/>
      <c r="AT11" s="1194"/>
      <c r="AU11" s="1194"/>
      <c r="AV11" s="1194"/>
      <c r="AW11" s="1194"/>
      <c r="AX11" s="1199"/>
      <c r="AY11" s="1187"/>
      <c r="AZ11" s="1194"/>
      <c r="BA11" s="1194"/>
      <c r="BB11" s="1194"/>
      <c r="BC11" s="1194"/>
      <c r="BD11" s="1194"/>
      <c r="BE11" s="1187"/>
      <c r="BF11" s="1194"/>
      <c r="BG11" s="1194"/>
      <c r="BH11" s="1194"/>
      <c r="BI11" s="1194"/>
      <c r="BJ11" s="1194"/>
      <c r="BK11" s="1194"/>
      <c r="BL11" s="1194"/>
      <c r="BM11" s="1194"/>
      <c r="BN11" s="1194"/>
      <c r="BO11" s="1194"/>
      <c r="BP11" s="1199"/>
      <c r="BQ11" s="1194"/>
      <c r="BR11" s="1194"/>
      <c r="BS11" s="1194"/>
      <c r="BT11" s="1194"/>
      <c r="BU11" s="1194"/>
      <c r="BV11" s="1194"/>
      <c r="BW11" s="1194"/>
      <c r="BX11" s="1194"/>
      <c r="BY11" s="1194"/>
      <c r="BZ11" s="1194"/>
      <c r="CA11" s="1194"/>
      <c r="CB11" s="1194"/>
      <c r="CC11" s="1259"/>
    </row>
    <row r="12" spans="1:81" s="1184" customFormat="1" ht="20.45" customHeight="1">
      <c r="A12" s="1187"/>
      <c r="B12" s="1194"/>
      <c r="C12" s="1194"/>
      <c r="D12" s="1194"/>
      <c r="E12" s="1235" t="s">
        <v>1986</v>
      </c>
      <c r="F12" s="1194"/>
      <c r="G12" s="1194"/>
      <c r="H12" s="1194"/>
      <c r="I12" s="1194"/>
      <c r="J12" s="1194"/>
      <c r="K12" s="1194"/>
      <c r="L12" s="1194"/>
      <c r="M12" s="1194"/>
      <c r="N12" s="1194"/>
      <c r="O12" s="1240"/>
      <c r="P12" s="1245"/>
      <c r="Q12" s="1245"/>
      <c r="R12" s="1245"/>
      <c r="S12" s="1245"/>
      <c r="T12" s="1250"/>
      <c r="U12" s="1188"/>
      <c r="V12" s="1200"/>
      <c r="W12" s="1188"/>
      <c r="X12" s="1195"/>
      <c r="Y12" s="1195"/>
      <c r="Z12" s="1195"/>
      <c r="AA12" s="1195"/>
      <c r="AB12" s="1195"/>
      <c r="AC12" s="1195"/>
      <c r="AD12" s="1195"/>
      <c r="AE12" s="1200"/>
      <c r="AF12" s="1187"/>
      <c r="AG12" s="1194"/>
      <c r="AH12" s="1194"/>
      <c r="AI12" s="1194"/>
      <c r="AJ12" s="1194"/>
      <c r="AK12" s="1194"/>
      <c r="AL12" s="1194"/>
      <c r="AM12" s="1194"/>
      <c r="AN12" s="1194"/>
      <c r="AO12" s="1194"/>
      <c r="AP12" s="1194"/>
      <c r="AQ12" s="1194"/>
      <c r="AR12" s="1194"/>
      <c r="AS12" s="1194"/>
      <c r="AT12" s="1194"/>
      <c r="AU12" s="1194"/>
      <c r="AV12" s="1194"/>
      <c r="AW12" s="1194"/>
      <c r="AX12" s="1199"/>
      <c r="AY12" s="1187"/>
      <c r="AZ12" s="1194"/>
      <c r="BA12" s="1194"/>
      <c r="BB12" s="1194"/>
      <c r="BC12" s="1194"/>
      <c r="BD12" s="1194"/>
      <c r="BE12" s="1187"/>
      <c r="BF12" s="1194"/>
      <c r="BG12" s="1194"/>
      <c r="BH12" s="1194"/>
      <c r="BI12" s="1194"/>
      <c r="BJ12" s="1194"/>
      <c r="BK12" s="1194"/>
      <c r="BL12" s="1194"/>
      <c r="BM12" s="1194"/>
      <c r="BN12" s="1194"/>
      <c r="BO12" s="1194"/>
      <c r="BP12" s="1199"/>
      <c r="BQ12" s="1194"/>
      <c r="BR12" s="1194"/>
      <c r="BS12" s="1194"/>
      <c r="BT12" s="1194"/>
      <c r="BU12" s="1194"/>
      <c r="BV12" s="1194"/>
      <c r="BW12" s="1194"/>
      <c r="BX12" s="1194"/>
      <c r="BY12" s="1194"/>
      <c r="BZ12" s="1194"/>
      <c r="CA12" s="1194"/>
      <c r="CB12" s="1194"/>
      <c r="CC12" s="1259"/>
    </row>
    <row r="13" spans="1:81" s="1184" customFormat="1" ht="20.45" customHeight="1">
      <c r="A13" s="1187"/>
      <c r="B13" s="1194"/>
      <c r="C13" s="1194"/>
      <c r="D13" s="1194"/>
      <c r="E13" s="1235"/>
      <c r="F13" s="1194"/>
      <c r="G13" s="1194"/>
      <c r="H13" s="1194"/>
      <c r="I13" s="1194"/>
      <c r="J13" s="1194"/>
      <c r="K13" s="1194"/>
      <c r="L13" s="1194"/>
      <c r="M13" s="1194"/>
      <c r="N13" s="1194"/>
      <c r="O13" s="1239" t="s">
        <v>1993</v>
      </c>
      <c r="P13" s="1244"/>
      <c r="Q13" s="1244"/>
      <c r="R13" s="1244"/>
      <c r="S13" s="1244"/>
      <c r="T13" s="1244"/>
      <c r="U13" s="1244"/>
      <c r="V13" s="1249"/>
      <c r="W13" s="1186"/>
      <c r="X13" s="1193"/>
      <c r="Y13" s="1193"/>
      <c r="Z13" s="1193"/>
      <c r="AA13" s="1193"/>
      <c r="AB13" s="1193"/>
      <c r="AC13" s="1193"/>
      <c r="AD13" s="1193"/>
      <c r="AE13" s="1198"/>
      <c r="AF13" s="1187"/>
      <c r="AG13" s="1194"/>
      <c r="AH13" s="1194"/>
      <c r="AI13" s="1194"/>
      <c r="AJ13" s="1194"/>
      <c r="AK13" s="1194"/>
      <c r="AL13" s="1194"/>
      <c r="AM13" s="1194"/>
      <c r="AN13" s="1194"/>
      <c r="AO13" s="1194"/>
      <c r="AP13" s="1194"/>
      <c r="AQ13" s="1194"/>
      <c r="AR13" s="1194"/>
      <c r="AS13" s="1194"/>
      <c r="AT13" s="1194"/>
      <c r="AU13" s="1194"/>
      <c r="AV13" s="1194"/>
      <c r="AW13" s="1194"/>
      <c r="AX13" s="1199"/>
      <c r="AY13" s="1187"/>
      <c r="AZ13" s="1194"/>
      <c r="BA13" s="1194"/>
      <c r="BB13" s="1194"/>
      <c r="BC13" s="1194"/>
      <c r="BD13" s="1194"/>
      <c r="BE13" s="1187"/>
      <c r="BF13" s="1194"/>
      <c r="BG13" s="1194"/>
      <c r="BH13" s="1194"/>
      <c r="BI13" s="1194"/>
      <c r="BJ13" s="1194"/>
      <c r="BK13" s="1194"/>
      <c r="BL13" s="1194"/>
      <c r="BM13" s="1194"/>
      <c r="BN13" s="1194"/>
      <c r="BO13" s="1194"/>
      <c r="BP13" s="1199"/>
      <c r="BQ13" s="1194"/>
      <c r="BR13" s="1194"/>
      <c r="BS13" s="1194"/>
      <c r="BT13" s="1194"/>
      <c r="BU13" s="1194"/>
      <c r="BV13" s="1194"/>
      <c r="BW13" s="1194"/>
      <c r="BX13" s="1194"/>
      <c r="BY13" s="1194"/>
      <c r="BZ13" s="1194"/>
      <c r="CA13" s="1194"/>
      <c r="CB13" s="1194"/>
      <c r="CC13" s="1259"/>
    </row>
    <row r="14" spans="1:81" s="1184" customFormat="1" ht="20.45" customHeight="1">
      <c r="A14" s="1187"/>
      <c r="B14" s="1194"/>
      <c r="C14" s="1194"/>
      <c r="D14" s="1194"/>
      <c r="E14" s="1235"/>
      <c r="F14" s="1194"/>
      <c r="G14" s="1194"/>
      <c r="H14" s="1194"/>
      <c r="I14" s="1194"/>
      <c r="J14" s="1194"/>
      <c r="K14" s="1194"/>
      <c r="L14" s="1194"/>
      <c r="M14" s="1194"/>
      <c r="N14" s="1194"/>
      <c r="O14" s="1241"/>
      <c r="P14" s="1246"/>
      <c r="Q14" s="1246"/>
      <c r="R14" s="1246"/>
      <c r="S14" s="1246"/>
      <c r="T14" s="1246"/>
      <c r="U14" s="1246"/>
      <c r="V14" s="1252"/>
      <c r="W14" s="1187"/>
      <c r="X14" s="1194"/>
      <c r="Y14" s="1194"/>
      <c r="Z14" s="1194"/>
      <c r="AA14" s="1194"/>
      <c r="AB14" s="1194"/>
      <c r="AC14" s="1194"/>
      <c r="AD14" s="1194"/>
      <c r="AE14" s="1199"/>
      <c r="AF14" s="1187"/>
      <c r="AG14" s="1194"/>
      <c r="AH14" s="1194"/>
      <c r="AI14" s="1194"/>
      <c r="AJ14" s="1194"/>
      <c r="AK14" s="1194"/>
      <c r="AL14" s="1194"/>
      <c r="AM14" s="1194"/>
      <c r="AN14" s="1194"/>
      <c r="AO14" s="1194"/>
      <c r="AP14" s="1194"/>
      <c r="AQ14" s="1194"/>
      <c r="AR14" s="1194"/>
      <c r="AS14" s="1194"/>
      <c r="AT14" s="1194"/>
      <c r="AU14" s="1194"/>
      <c r="AV14" s="1194"/>
      <c r="AW14" s="1194"/>
      <c r="AX14" s="1199"/>
      <c r="AY14" s="1187"/>
      <c r="AZ14" s="1194"/>
      <c r="BA14" s="1194"/>
      <c r="BB14" s="1194"/>
      <c r="BC14" s="1194"/>
      <c r="BD14" s="1194"/>
      <c r="BE14" s="1187"/>
      <c r="BF14" s="1194"/>
      <c r="BG14" s="1194"/>
      <c r="BH14" s="1194"/>
      <c r="BI14" s="1194"/>
      <c r="BJ14" s="1194"/>
      <c r="BK14" s="1194"/>
      <c r="BL14" s="1194"/>
      <c r="BM14" s="1194"/>
      <c r="BN14" s="1194"/>
      <c r="BO14" s="1194"/>
      <c r="BP14" s="1199"/>
      <c r="BQ14" s="1194"/>
      <c r="BR14" s="1194"/>
      <c r="BS14" s="1194"/>
      <c r="BT14" s="1194"/>
      <c r="BU14" s="1194"/>
      <c r="BV14" s="1194"/>
      <c r="BW14" s="1194"/>
      <c r="BX14" s="1194"/>
      <c r="BY14" s="1194"/>
      <c r="BZ14" s="1194"/>
      <c r="CA14" s="1194"/>
      <c r="CB14" s="1194"/>
      <c r="CC14" s="1259"/>
    </row>
    <row r="15" spans="1:81" s="1184" customFormat="1" ht="20.45" customHeight="1">
      <c r="A15" s="1187"/>
      <c r="B15" s="1194"/>
      <c r="C15" s="1194"/>
      <c r="D15" s="1194"/>
      <c r="E15" s="1194"/>
      <c r="F15" s="1194"/>
      <c r="G15" s="1194"/>
      <c r="H15" s="1194"/>
      <c r="I15" s="1194"/>
      <c r="J15" s="1194"/>
      <c r="K15" s="1194"/>
      <c r="L15" s="1194"/>
      <c r="M15" s="1194"/>
      <c r="N15" s="1194"/>
      <c r="O15" s="1240"/>
      <c r="P15" s="1245"/>
      <c r="Q15" s="1245"/>
      <c r="R15" s="1245"/>
      <c r="S15" s="1245"/>
      <c r="T15" s="1245"/>
      <c r="U15" s="1245"/>
      <c r="V15" s="1250"/>
      <c r="W15" s="1188"/>
      <c r="X15" s="1195"/>
      <c r="Y15" s="1195"/>
      <c r="Z15" s="1195"/>
      <c r="AA15" s="1195"/>
      <c r="AB15" s="1195"/>
      <c r="AC15" s="1195"/>
      <c r="AD15" s="1195"/>
      <c r="AE15" s="1200"/>
      <c r="AF15" s="1187"/>
      <c r="AG15" s="1194"/>
      <c r="AH15" s="1194"/>
      <c r="AI15" s="1194"/>
      <c r="AJ15" s="1194"/>
      <c r="AK15" s="1194"/>
      <c r="AL15" s="1194"/>
      <c r="AM15" s="1194"/>
      <c r="AN15" s="1194"/>
      <c r="AO15" s="1194"/>
      <c r="AP15" s="1194"/>
      <c r="AQ15" s="1194"/>
      <c r="AR15" s="1194"/>
      <c r="AS15" s="1194"/>
      <c r="AT15" s="1194"/>
      <c r="AU15" s="1194"/>
      <c r="AV15" s="1194"/>
      <c r="AW15" s="1194"/>
      <c r="AX15" s="1200"/>
      <c r="AY15" s="1188"/>
      <c r="AZ15" s="1195"/>
      <c r="BA15" s="1194"/>
      <c r="BB15" s="1194"/>
      <c r="BC15" s="1194"/>
      <c r="BD15" s="1194"/>
      <c r="BE15" s="1188"/>
      <c r="BF15" s="1195"/>
      <c r="BG15" s="1195"/>
      <c r="BH15" s="1195"/>
      <c r="BI15" s="1195"/>
      <c r="BJ15" s="1195"/>
      <c r="BK15" s="1195"/>
      <c r="BL15" s="1195"/>
      <c r="BM15" s="1195"/>
      <c r="BN15" s="1195"/>
      <c r="BO15" s="1195"/>
      <c r="BP15" s="1200"/>
      <c r="BQ15" s="1194"/>
      <c r="BR15" s="1194"/>
      <c r="BS15" s="1194"/>
      <c r="BT15" s="1194"/>
      <c r="BU15" s="1194"/>
      <c r="BV15" s="1194"/>
      <c r="BW15" s="1194"/>
      <c r="BX15" s="1194"/>
      <c r="BY15" s="1194"/>
      <c r="BZ15" s="1194"/>
      <c r="CA15" s="1194"/>
      <c r="CB15" s="1194"/>
      <c r="CC15" s="1259"/>
    </row>
    <row r="16" spans="1:81" s="1184" customFormat="1" ht="15" customHeight="1">
      <c r="A16" s="1187"/>
      <c r="B16" s="1194"/>
      <c r="C16" s="1194"/>
      <c r="D16" s="1194"/>
      <c r="E16" s="1194"/>
      <c r="F16" s="1194"/>
      <c r="G16" s="1194"/>
      <c r="H16" s="1194"/>
      <c r="I16" s="1194"/>
      <c r="J16" s="1194"/>
      <c r="K16" s="1194"/>
      <c r="L16" s="1194"/>
      <c r="M16" s="1194"/>
      <c r="N16" s="1194"/>
      <c r="O16" s="1194"/>
      <c r="P16" s="1194"/>
      <c r="Q16" s="1194"/>
      <c r="R16" s="1194"/>
      <c r="S16" s="1194"/>
      <c r="T16" s="1194"/>
      <c r="U16" s="1194"/>
      <c r="V16" s="1194"/>
      <c r="W16" s="1194"/>
      <c r="X16" s="1194"/>
      <c r="Y16" s="1194"/>
      <c r="Z16" s="1194"/>
      <c r="AA16" s="1194"/>
      <c r="AB16" s="1194"/>
      <c r="AC16" s="1194"/>
      <c r="AD16" s="1194"/>
      <c r="AE16" s="1194"/>
      <c r="AF16" s="1194"/>
      <c r="AG16" s="1194"/>
      <c r="AH16" s="1194"/>
      <c r="AI16" s="1194"/>
      <c r="AJ16" s="1194"/>
      <c r="AK16" s="1194"/>
      <c r="AL16" s="1194"/>
      <c r="AM16" s="1194"/>
      <c r="AN16" s="1194"/>
      <c r="AO16" s="1194"/>
      <c r="AP16" s="1194"/>
      <c r="AQ16" s="1194"/>
      <c r="AR16" s="1194"/>
      <c r="AS16" s="1194"/>
      <c r="AT16" s="1194"/>
      <c r="AU16" s="1194"/>
      <c r="AV16" s="1194"/>
      <c r="AW16" s="1194"/>
      <c r="AX16" s="1194"/>
      <c r="AY16" s="1194"/>
      <c r="AZ16" s="1194"/>
      <c r="BA16" s="1194"/>
      <c r="BB16" s="1194"/>
      <c r="BC16" s="1194"/>
      <c r="BD16" s="1194"/>
      <c r="BE16" s="1194"/>
      <c r="BF16" s="1194"/>
      <c r="BG16" s="1194"/>
      <c r="BH16" s="1194"/>
      <c r="BI16" s="1194"/>
      <c r="BJ16" s="1194"/>
      <c r="BK16" s="1194"/>
      <c r="BL16" s="1194"/>
      <c r="BM16" s="1194"/>
      <c r="BN16" s="1194"/>
      <c r="BO16" s="1194"/>
      <c r="BP16" s="1194"/>
      <c r="BQ16" s="1194"/>
      <c r="BR16" s="1194"/>
      <c r="BS16" s="1194"/>
      <c r="BT16" s="1194"/>
      <c r="BU16" s="1194"/>
      <c r="BV16" s="1194"/>
      <c r="BW16" s="1194"/>
      <c r="BX16" s="1194"/>
      <c r="BY16" s="1194"/>
      <c r="BZ16" s="1194"/>
      <c r="CA16" s="1194"/>
      <c r="CB16" s="1195"/>
      <c r="CC16" s="1260"/>
    </row>
    <row r="17" spans="1:81" s="1184" customFormat="1" ht="20.45" customHeight="1">
      <c r="A17" s="1186" t="s">
        <v>1983</v>
      </c>
      <c r="B17" s="1193"/>
      <c r="C17" s="1193"/>
      <c r="D17" s="1193"/>
      <c r="E17" s="1193"/>
      <c r="F17" s="1198"/>
      <c r="G17" s="1186" t="s">
        <v>717</v>
      </c>
      <c r="H17" s="1193"/>
      <c r="I17" s="1193"/>
      <c r="J17" s="1193"/>
      <c r="K17" s="1193"/>
      <c r="L17" s="1198"/>
      <c r="M17" s="1213" t="s">
        <v>1988</v>
      </c>
      <c r="N17" s="1214"/>
      <c r="O17" s="1214"/>
      <c r="P17" s="1214"/>
      <c r="Q17" s="1214"/>
      <c r="R17" s="1214"/>
      <c r="S17" s="1214"/>
      <c r="T17" s="1214"/>
      <c r="U17" s="1214"/>
      <c r="V17" s="1214"/>
      <c r="W17" s="1230"/>
      <c r="X17" s="1213" t="s">
        <v>825</v>
      </c>
      <c r="Y17" s="1214"/>
      <c r="Z17" s="1214"/>
      <c r="AA17" s="1214"/>
      <c r="AB17" s="1214"/>
      <c r="AC17" s="1214"/>
      <c r="AD17" s="1214"/>
      <c r="AE17" s="1214"/>
      <c r="AF17" s="1214"/>
      <c r="AG17" s="1214"/>
      <c r="AH17" s="1230"/>
      <c r="AI17" s="1213" t="s">
        <v>1996</v>
      </c>
      <c r="AJ17" s="1214"/>
      <c r="AK17" s="1214"/>
      <c r="AL17" s="1214"/>
      <c r="AM17" s="1214"/>
      <c r="AN17" s="1214"/>
      <c r="AO17" s="1214"/>
      <c r="AP17" s="1214"/>
      <c r="AQ17" s="1214"/>
      <c r="AR17" s="1214"/>
      <c r="AS17" s="1214"/>
      <c r="AT17" s="1214"/>
      <c r="AU17" s="1214"/>
      <c r="AV17" s="1214"/>
      <c r="AW17" s="1214"/>
      <c r="AX17" s="1214"/>
      <c r="AY17" s="1214"/>
      <c r="AZ17" s="1214"/>
      <c r="BA17" s="1214"/>
      <c r="BB17" s="1214"/>
      <c r="BC17" s="1214"/>
      <c r="BD17" s="1214"/>
      <c r="BE17" s="1214"/>
      <c r="BF17" s="1214"/>
      <c r="BG17" s="1214"/>
      <c r="BH17" s="1214"/>
      <c r="BI17" s="1214"/>
      <c r="BJ17" s="1214"/>
      <c r="BK17" s="1214"/>
      <c r="BL17" s="1214"/>
      <c r="BM17" s="1214"/>
      <c r="BN17" s="1214"/>
      <c r="BO17" s="1214"/>
      <c r="BP17" s="1214"/>
      <c r="BQ17" s="1214"/>
      <c r="BR17" s="1214"/>
      <c r="BS17" s="1214"/>
      <c r="BT17" s="1214"/>
      <c r="BU17" s="1214"/>
      <c r="BV17" s="1214"/>
      <c r="BW17" s="1214"/>
      <c r="BX17" s="1214"/>
      <c r="BY17" s="1214"/>
      <c r="BZ17" s="1214"/>
      <c r="CA17" s="1230"/>
      <c r="CB17" s="1186"/>
      <c r="CC17" s="1198"/>
    </row>
    <row r="18" spans="1:81" s="1184" customFormat="1" ht="20.45" customHeight="1">
      <c r="A18" s="1187"/>
      <c r="B18" s="1194"/>
      <c r="C18" s="1194"/>
      <c r="D18" s="1194"/>
      <c r="E18" s="1194"/>
      <c r="F18" s="1199"/>
      <c r="G18" s="1187"/>
      <c r="H18" s="1194"/>
      <c r="I18" s="1194"/>
      <c r="J18" s="1194"/>
      <c r="K18" s="1194"/>
      <c r="L18" s="1199"/>
      <c r="M18" s="1213" t="s">
        <v>1851</v>
      </c>
      <c r="N18" s="1214"/>
      <c r="O18" s="1214"/>
      <c r="P18" s="1214"/>
      <c r="Q18" s="1214"/>
      <c r="R18" s="1214"/>
      <c r="S18" s="1214"/>
      <c r="T18" s="1214"/>
      <c r="U18" s="1214"/>
      <c r="V18" s="1214"/>
      <c r="W18" s="1230"/>
      <c r="X18" s="1213" t="s">
        <v>1851</v>
      </c>
      <c r="Y18" s="1214"/>
      <c r="Z18" s="1214"/>
      <c r="AA18" s="1214"/>
      <c r="AB18" s="1214"/>
      <c r="AC18" s="1214"/>
      <c r="AD18" s="1214"/>
      <c r="AE18" s="1214"/>
      <c r="AF18" s="1214"/>
      <c r="AG18" s="1214"/>
      <c r="AH18" s="1230"/>
      <c r="AI18" s="1186" t="s">
        <v>717</v>
      </c>
      <c r="AJ18" s="1193"/>
      <c r="AK18" s="1193"/>
      <c r="AL18" s="1193"/>
      <c r="AM18" s="1193"/>
      <c r="AN18" s="1198"/>
      <c r="AO18" s="1213" t="s">
        <v>1987</v>
      </c>
      <c r="AP18" s="1214"/>
      <c r="AQ18" s="1214"/>
      <c r="AR18" s="1214"/>
      <c r="AS18" s="1214"/>
      <c r="AT18" s="1214"/>
      <c r="AU18" s="1214"/>
      <c r="AV18" s="1230"/>
      <c r="AW18" s="1213" t="s">
        <v>1990</v>
      </c>
      <c r="AX18" s="1214"/>
      <c r="AY18" s="1214"/>
      <c r="AZ18" s="1214"/>
      <c r="BA18" s="1214"/>
      <c r="BB18" s="1214"/>
      <c r="BC18" s="1214"/>
      <c r="BD18" s="1230"/>
      <c r="BE18" s="1213" t="s">
        <v>925</v>
      </c>
      <c r="BF18" s="1214"/>
      <c r="BG18" s="1214"/>
      <c r="BH18" s="1214"/>
      <c r="BI18" s="1214"/>
      <c r="BJ18" s="1214"/>
      <c r="BK18" s="1214"/>
      <c r="BL18" s="1230"/>
      <c r="BM18" s="1213" t="s">
        <v>510</v>
      </c>
      <c r="BN18" s="1214"/>
      <c r="BO18" s="1214"/>
      <c r="BP18" s="1214"/>
      <c r="BQ18" s="1214"/>
      <c r="BR18" s="1214"/>
      <c r="BS18" s="1214"/>
      <c r="BT18" s="1214"/>
      <c r="BU18" s="1214"/>
      <c r="BV18" s="1214"/>
      <c r="BW18" s="1230"/>
      <c r="BX18" s="1213" t="s">
        <v>1851</v>
      </c>
      <c r="BY18" s="1214"/>
      <c r="BZ18" s="1214"/>
      <c r="CA18" s="1230"/>
      <c r="CB18" s="1187"/>
      <c r="CC18" s="1199"/>
    </row>
    <row r="19" spans="1:81" s="1184" customFormat="1" ht="20.45" customHeight="1">
      <c r="A19" s="1187"/>
      <c r="B19" s="1194"/>
      <c r="C19" s="1194"/>
      <c r="D19" s="1194"/>
      <c r="E19" s="1194"/>
      <c r="F19" s="1199"/>
      <c r="G19" s="1188"/>
      <c r="H19" s="1195"/>
      <c r="I19" s="1195"/>
      <c r="J19" s="1195"/>
      <c r="K19" s="1195"/>
      <c r="L19" s="1200"/>
      <c r="M19" s="1237" t="s">
        <v>1737</v>
      </c>
      <c r="N19" s="1237"/>
      <c r="O19" s="1237"/>
      <c r="P19" s="1237"/>
      <c r="Q19" s="1247" t="s">
        <v>1231</v>
      </c>
      <c r="R19" s="1248"/>
      <c r="S19" s="1248"/>
      <c r="T19" s="1251"/>
      <c r="U19" s="1213" t="s">
        <v>195</v>
      </c>
      <c r="V19" s="1214"/>
      <c r="W19" s="1230"/>
      <c r="X19" s="1237" t="s">
        <v>1737</v>
      </c>
      <c r="Y19" s="1237"/>
      <c r="Z19" s="1237"/>
      <c r="AA19" s="1237"/>
      <c r="AB19" s="1247" t="s">
        <v>1231</v>
      </c>
      <c r="AC19" s="1248"/>
      <c r="AD19" s="1248"/>
      <c r="AE19" s="1251"/>
      <c r="AF19" s="1213" t="s">
        <v>195</v>
      </c>
      <c r="AG19" s="1214"/>
      <c r="AH19" s="1230"/>
      <c r="AI19" s="1188"/>
      <c r="AJ19" s="1195"/>
      <c r="AK19" s="1195"/>
      <c r="AL19" s="1195"/>
      <c r="AM19" s="1195"/>
      <c r="AN19" s="1200"/>
      <c r="AO19" s="1213" t="s">
        <v>1231</v>
      </c>
      <c r="AP19" s="1214"/>
      <c r="AQ19" s="1214"/>
      <c r="AR19" s="1230"/>
      <c r="AS19" s="1213" t="s">
        <v>1997</v>
      </c>
      <c r="AT19" s="1214"/>
      <c r="AU19" s="1214"/>
      <c r="AV19" s="1230"/>
      <c r="AW19" s="1213" t="s">
        <v>1231</v>
      </c>
      <c r="AX19" s="1214"/>
      <c r="AY19" s="1214"/>
      <c r="AZ19" s="1230"/>
      <c r="BA19" s="1213" t="s">
        <v>1997</v>
      </c>
      <c r="BB19" s="1214"/>
      <c r="BC19" s="1214"/>
      <c r="BD19" s="1230"/>
      <c r="BE19" s="1213" t="s">
        <v>1231</v>
      </c>
      <c r="BF19" s="1214"/>
      <c r="BG19" s="1214"/>
      <c r="BH19" s="1230"/>
      <c r="BI19" s="1213" t="s">
        <v>1997</v>
      </c>
      <c r="BJ19" s="1214"/>
      <c r="BK19" s="1214"/>
      <c r="BL19" s="1230"/>
      <c r="BM19" s="1213" t="s">
        <v>1231</v>
      </c>
      <c r="BN19" s="1214"/>
      <c r="BO19" s="1214"/>
      <c r="BP19" s="1230"/>
      <c r="BQ19" s="1213" t="s">
        <v>1997</v>
      </c>
      <c r="BR19" s="1214"/>
      <c r="BS19" s="1214"/>
      <c r="BT19" s="1230"/>
      <c r="BU19" s="1213" t="s">
        <v>195</v>
      </c>
      <c r="BV19" s="1214"/>
      <c r="BW19" s="1230"/>
      <c r="BX19" s="1213"/>
      <c r="BY19" s="1214"/>
      <c r="BZ19" s="1214"/>
      <c r="CA19" s="1230"/>
      <c r="CB19" s="1188"/>
      <c r="CC19" s="1200"/>
    </row>
    <row r="20" spans="1:81" s="1184" customFormat="1" ht="20.45" customHeight="1">
      <c r="A20" s="1187"/>
      <c r="B20" s="1194"/>
      <c r="C20" s="1194"/>
      <c r="D20" s="1194"/>
      <c r="E20" s="1194"/>
      <c r="F20" s="1199"/>
      <c r="G20" s="1213"/>
      <c r="H20" s="1214"/>
      <c r="I20" s="1214"/>
      <c r="J20" s="1214"/>
      <c r="K20" s="1214"/>
      <c r="L20" s="1230"/>
      <c r="M20" s="1237"/>
      <c r="N20" s="1237"/>
      <c r="O20" s="1237"/>
      <c r="P20" s="1237"/>
      <c r="Q20" s="1247"/>
      <c r="R20" s="1248"/>
      <c r="S20" s="1248"/>
      <c r="T20" s="1251"/>
      <c r="U20" s="1213"/>
      <c r="V20" s="1214"/>
      <c r="W20" s="1230"/>
      <c r="X20" s="1237"/>
      <c r="Y20" s="1237"/>
      <c r="Z20" s="1237"/>
      <c r="AA20" s="1237"/>
      <c r="AB20" s="1247"/>
      <c r="AC20" s="1248"/>
      <c r="AD20" s="1248"/>
      <c r="AE20" s="1251"/>
      <c r="AF20" s="1213"/>
      <c r="AG20" s="1214"/>
      <c r="AH20" s="1230"/>
      <c r="AI20" s="1253"/>
      <c r="AJ20" s="1254"/>
      <c r="AK20" s="1254"/>
      <c r="AL20" s="1254"/>
      <c r="AM20" s="1254"/>
      <c r="AN20" s="1255"/>
      <c r="AO20" s="1213" t="s">
        <v>573</v>
      </c>
      <c r="AP20" s="1214"/>
      <c r="AQ20" s="1214"/>
      <c r="AR20" s="1230"/>
      <c r="AS20" s="1213"/>
      <c r="AT20" s="1214"/>
      <c r="AU20" s="1214"/>
      <c r="AV20" s="1230"/>
      <c r="AW20" s="1213" t="s">
        <v>573</v>
      </c>
      <c r="AX20" s="1214"/>
      <c r="AY20" s="1214"/>
      <c r="AZ20" s="1230"/>
      <c r="BA20" s="1213"/>
      <c r="BB20" s="1214"/>
      <c r="BC20" s="1214"/>
      <c r="BD20" s="1230"/>
      <c r="BE20" s="1213" t="s">
        <v>573</v>
      </c>
      <c r="BF20" s="1214"/>
      <c r="BG20" s="1214"/>
      <c r="BH20" s="1230"/>
      <c r="BI20" s="1213"/>
      <c r="BJ20" s="1214"/>
      <c r="BK20" s="1214"/>
      <c r="BL20" s="1230"/>
      <c r="BM20" s="1213" t="s">
        <v>573</v>
      </c>
      <c r="BN20" s="1214"/>
      <c r="BO20" s="1214"/>
      <c r="BP20" s="1230"/>
      <c r="BQ20" s="1213"/>
      <c r="BR20" s="1214"/>
      <c r="BS20" s="1214"/>
      <c r="BT20" s="1230"/>
      <c r="BU20" s="1213"/>
      <c r="BV20" s="1214"/>
      <c r="BW20" s="1230"/>
      <c r="BX20" s="1213"/>
      <c r="BY20" s="1214"/>
      <c r="BZ20" s="1214"/>
      <c r="CA20" s="1230"/>
      <c r="CB20" s="1189"/>
      <c r="CC20" s="1201"/>
    </row>
    <row r="21" spans="1:81" s="1184" customFormat="1" ht="20.45" customHeight="1">
      <c r="A21" s="1187"/>
      <c r="B21" s="1194"/>
      <c r="C21" s="1194"/>
      <c r="D21" s="1194"/>
      <c r="E21" s="1194"/>
      <c r="F21" s="1199"/>
      <c r="G21" s="1213"/>
      <c r="H21" s="1214"/>
      <c r="I21" s="1214"/>
      <c r="J21" s="1214"/>
      <c r="K21" s="1214"/>
      <c r="L21" s="1230"/>
      <c r="M21" s="1237"/>
      <c r="N21" s="1237"/>
      <c r="O21" s="1237"/>
      <c r="P21" s="1237"/>
      <c r="Q21" s="1247"/>
      <c r="R21" s="1248"/>
      <c r="S21" s="1248"/>
      <c r="T21" s="1251"/>
      <c r="U21" s="1213"/>
      <c r="V21" s="1214"/>
      <c r="W21" s="1230"/>
      <c r="X21" s="1237"/>
      <c r="Y21" s="1237"/>
      <c r="Z21" s="1237"/>
      <c r="AA21" s="1237"/>
      <c r="AB21" s="1247"/>
      <c r="AC21" s="1248"/>
      <c r="AD21" s="1248"/>
      <c r="AE21" s="1251"/>
      <c r="AF21" s="1213"/>
      <c r="AG21" s="1214"/>
      <c r="AH21" s="1230"/>
      <c r="AI21" s="1253"/>
      <c r="AJ21" s="1254"/>
      <c r="AK21" s="1254"/>
      <c r="AL21" s="1254"/>
      <c r="AM21" s="1254"/>
      <c r="AN21" s="1255"/>
      <c r="AO21" s="1213" t="s">
        <v>1991</v>
      </c>
      <c r="AP21" s="1214"/>
      <c r="AQ21" s="1214"/>
      <c r="AR21" s="1230"/>
      <c r="AS21" s="1213" t="s">
        <v>625</v>
      </c>
      <c r="AT21" s="1214"/>
      <c r="AU21" s="1214"/>
      <c r="AV21" s="1230"/>
      <c r="AW21" s="1213" t="s">
        <v>1991</v>
      </c>
      <c r="AX21" s="1214"/>
      <c r="AY21" s="1214"/>
      <c r="AZ21" s="1230"/>
      <c r="BA21" s="1213" t="s">
        <v>625</v>
      </c>
      <c r="BB21" s="1214"/>
      <c r="BC21" s="1214"/>
      <c r="BD21" s="1230"/>
      <c r="BE21" s="1213" t="s">
        <v>1991</v>
      </c>
      <c r="BF21" s="1214"/>
      <c r="BG21" s="1214"/>
      <c r="BH21" s="1230"/>
      <c r="BI21" s="1213" t="s">
        <v>625</v>
      </c>
      <c r="BJ21" s="1214"/>
      <c r="BK21" s="1214"/>
      <c r="BL21" s="1230"/>
      <c r="BM21" s="1213" t="s">
        <v>1991</v>
      </c>
      <c r="BN21" s="1214"/>
      <c r="BO21" s="1214"/>
      <c r="BP21" s="1230"/>
      <c r="BQ21" s="1213" t="s">
        <v>625</v>
      </c>
      <c r="BR21" s="1214"/>
      <c r="BS21" s="1214"/>
      <c r="BT21" s="1230"/>
      <c r="BU21" s="1213"/>
      <c r="BV21" s="1214"/>
      <c r="BW21" s="1230"/>
      <c r="BX21" s="1213"/>
      <c r="BY21" s="1214"/>
      <c r="BZ21" s="1214"/>
      <c r="CA21" s="1230"/>
      <c r="CB21" s="1257"/>
      <c r="CC21" s="1261"/>
    </row>
    <row r="22" spans="1:81" s="1184" customFormat="1" ht="20.45" customHeight="1">
      <c r="A22" s="1187"/>
      <c r="B22" s="1194"/>
      <c r="C22" s="1194"/>
      <c r="D22" s="1194"/>
      <c r="E22" s="1194"/>
      <c r="F22" s="1199"/>
      <c r="G22" s="1213"/>
      <c r="H22" s="1214"/>
      <c r="I22" s="1214"/>
      <c r="J22" s="1214"/>
      <c r="K22" s="1214"/>
      <c r="L22" s="1230"/>
      <c r="M22" s="1237"/>
      <c r="N22" s="1237"/>
      <c r="O22" s="1237"/>
      <c r="P22" s="1237"/>
      <c r="Q22" s="1247"/>
      <c r="R22" s="1248"/>
      <c r="S22" s="1248"/>
      <c r="T22" s="1251"/>
      <c r="U22" s="1213"/>
      <c r="V22" s="1214"/>
      <c r="W22" s="1230"/>
      <c r="X22" s="1237"/>
      <c r="Y22" s="1237"/>
      <c r="Z22" s="1237"/>
      <c r="AA22" s="1237"/>
      <c r="AB22" s="1247"/>
      <c r="AC22" s="1248"/>
      <c r="AD22" s="1248"/>
      <c r="AE22" s="1251"/>
      <c r="AF22" s="1213"/>
      <c r="AG22" s="1214"/>
      <c r="AH22" s="1230"/>
      <c r="AI22" s="1253"/>
      <c r="AJ22" s="1254"/>
      <c r="AK22" s="1254"/>
      <c r="AL22" s="1254"/>
      <c r="AM22" s="1254"/>
      <c r="AN22" s="1255"/>
      <c r="AO22" s="1213" t="s">
        <v>1992</v>
      </c>
      <c r="AP22" s="1214"/>
      <c r="AQ22" s="1214"/>
      <c r="AR22" s="1230"/>
      <c r="AS22" s="1213" t="s">
        <v>266</v>
      </c>
      <c r="AT22" s="1214"/>
      <c r="AU22" s="1214"/>
      <c r="AV22" s="1230"/>
      <c r="AW22" s="1213" t="s">
        <v>1992</v>
      </c>
      <c r="AX22" s="1214"/>
      <c r="AY22" s="1214"/>
      <c r="AZ22" s="1230"/>
      <c r="BA22" s="1213" t="s">
        <v>266</v>
      </c>
      <c r="BB22" s="1214"/>
      <c r="BC22" s="1214"/>
      <c r="BD22" s="1230"/>
      <c r="BE22" s="1213" t="s">
        <v>1992</v>
      </c>
      <c r="BF22" s="1214"/>
      <c r="BG22" s="1214"/>
      <c r="BH22" s="1230"/>
      <c r="BI22" s="1213" t="s">
        <v>266</v>
      </c>
      <c r="BJ22" s="1214"/>
      <c r="BK22" s="1214"/>
      <c r="BL22" s="1230"/>
      <c r="BM22" s="1213" t="s">
        <v>1992</v>
      </c>
      <c r="BN22" s="1214"/>
      <c r="BO22" s="1214"/>
      <c r="BP22" s="1230"/>
      <c r="BQ22" s="1213" t="s">
        <v>266</v>
      </c>
      <c r="BR22" s="1214"/>
      <c r="BS22" s="1214"/>
      <c r="BT22" s="1230"/>
      <c r="BU22" s="1213"/>
      <c r="BV22" s="1214"/>
      <c r="BW22" s="1230"/>
      <c r="BX22" s="1213"/>
      <c r="BY22" s="1214"/>
      <c r="BZ22" s="1214"/>
      <c r="CA22" s="1230"/>
      <c r="CB22" s="1257"/>
      <c r="CC22" s="1261"/>
    </row>
    <row r="23" spans="1:81" s="1184" customFormat="1" ht="20.45" customHeight="1">
      <c r="A23" s="1188"/>
      <c r="B23" s="1195"/>
      <c r="C23" s="1195"/>
      <c r="D23" s="1195"/>
      <c r="E23" s="1195"/>
      <c r="F23" s="1200"/>
      <c r="G23" s="1213"/>
      <c r="H23" s="1214"/>
      <c r="I23" s="1214"/>
      <c r="J23" s="1214"/>
      <c r="K23" s="1214"/>
      <c r="L23" s="1230"/>
      <c r="M23" s="1237"/>
      <c r="N23" s="1237"/>
      <c r="O23" s="1237"/>
      <c r="P23" s="1237"/>
      <c r="Q23" s="1247"/>
      <c r="R23" s="1248"/>
      <c r="S23" s="1248"/>
      <c r="T23" s="1251"/>
      <c r="U23" s="1213"/>
      <c r="V23" s="1214"/>
      <c r="W23" s="1230"/>
      <c r="X23" s="1237"/>
      <c r="Y23" s="1237"/>
      <c r="Z23" s="1237"/>
      <c r="AA23" s="1237"/>
      <c r="AB23" s="1247"/>
      <c r="AC23" s="1248"/>
      <c r="AD23" s="1248"/>
      <c r="AE23" s="1251"/>
      <c r="AF23" s="1213"/>
      <c r="AG23" s="1214"/>
      <c r="AH23" s="1230"/>
      <c r="AI23" s="1253"/>
      <c r="AJ23" s="1254"/>
      <c r="AK23" s="1254"/>
      <c r="AL23" s="1254"/>
      <c r="AM23" s="1254"/>
      <c r="AN23" s="1255"/>
      <c r="AO23" s="1213" t="s">
        <v>1993</v>
      </c>
      <c r="AP23" s="1214"/>
      <c r="AQ23" s="1214"/>
      <c r="AR23" s="1230"/>
      <c r="AS23" s="1213" t="s">
        <v>359</v>
      </c>
      <c r="AT23" s="1214"/>
      <c r="AU23" s="1214"/>
      <c r="AV23" s="1230"/>
      <c r="AW23" s="1213" t="s">
        <v>1993</v>
      </c>
      <c r="AX23" s="1214"/>
      <c r="AY23" s="1214"/>
      <c r="AZ23" s="1230"/>
      <c r="BA23" s="1213" t="s">
        <v>359</v>
      </c>
      <c r="BB23" s="1214"/>
      <c r="BC23" s="1214"/>
      <c r="BD23" s="1230"/>
      <c r="BE23" s="1213" t="s">
        <v>1993</v>
      </c>
      <c r="BF23" s="1214"/>
      <c r="BG23" s="1214"/>
      <c r="BH23" s="1230"/>
      <c r="BI23" s="1213" t="s">
        <v>359</v>
      </c>
      <c r="BJ23" s="1214"/>
      <c r="BK23" s="1214"/>
      <c r="BL23" s="1230"/>
      <c r="BM23" s="1213" t="s">
        <v>1993</v>
      </c>
      <c r="BN23" s="1214"/>
      <c r="BO23" s="1214"/>
      <c r="BP23" s="1230"/>
      <c r="BQ23" s="1213" t="s">
        <v>359</v>
      </c>
      <c r="BR23" s="1214"/>
      <c r="BS23" s="1214"/>
      <c r="BT23" s="1230"/>
      <c r="BU23" s="1213"/>
      <c r="BV23" s="1214"/>
      <c r="BW23" s="1230"/>
      <c r="BX23" s="1213"/>
      <c r="BY23" s="1214"/>
      <c r="BZ23" s="1214"/>
      <c r="CA23" s="1230"/>
      <c r="CB23" s="1257"/>
      <c r="CC23" s="1261"/>
    </row>
    <row r="24" spans="1:81" s="1184" customFormat="1" ht="20.45" customHeight="1">
      <c r="A24" s="1186"/>
      <c r="B24" s="1193"/>
      <c r="C24" s="1193"/>
      <c r="D24" s="1193"/>
      <c r="E24" s="1193"/>
      <c r="F24" s="1198"/>
      <c r="G24" s="1213"/>
      <c r="H24" s="1214"/>
      <c r="I24" s="1214"/>
      <c r="J24" s="1214"/>
      <c r="K24" s="1214"/>
      <c r="L24" s="1230"/>
      <c r="M24" s="1237"/>
      <c r="N24" s="1237"/>
      <c r="O24" s="1237"/>
      <c r="P24" s="1237"/>
      <c r="Q24" s="1247"/>
      <c r="R24" s="1248"/>
      <c r="S24" s="1248"/>
      <c r="T24" s="1251"/>
      <c r="U24" s="1213"/>
      <c r="V24" s="1214"/>
      <c r="W24" s="1230"/>
      <c r="X24" s="1237"/>
      <c r="Y24" s="1237"/>
      <c r="Z24" s="1237"/>
      <c r="AA24" s="1237"/>
      <c r="AB24" s="1247"/>
      <c r="AC24" s="1248"/>
      <c r="AD24" s="1248"/>
      <c r="AE24" s="1251"/>
      <c r="AF24" s="1213"/>
      <c r="AG24" s="1214"/>
      <c r="AH24" s="1230"/>
      <c r="AI24" s="1253"/>
      <c r="AJ24" s="1254"/>
      <c r="AK24" s="1254"/>
      <c r="AL24" s="1254"/>
      <c r="AM24" s="1254"/>
      <c r="AN24" s="1255"/>
      <c r="AO24" s="1213"/>
      <c r="AP24" s="1214"/>
      <c r="AQ24" s="1214"/>
      <c r="AR24" s="1230"/>
      <c r="AS24" s="1213"/>
      <c r="AT24" s="1214"/>
      <c r="AU24" s="1214"/>
      <c r="AV24" s="1230"/>
      <c r="AW24" s="1213"/>
      <c r="AX24" s="1214"/>
      <c r="AY24" s="1214"/>
      <c r="AZ24" s="1230"/>
      <c r="BA24" s="1213"/>
      <c r="BB24" s="1214"/>
      <c r="BC24" s="1214"/>
      <c r="BD24" s="1230"/>
      <c r="BE24" s="1213"/>
      <c r="BF24" s="1214"/>
      <c r="BG24" s="1214"/>
      <c r="BH24" s="1230"/>
      <c r="BI24" s="1213"/>
      <c r="BJ24" s="1214"/>
      <c r="BK24" s="1214"/>
      <c r="BL24" s="1230"/>
      <c r="BM24" s="1213"/>
      <c r="BN24" s="1214"/>
      <c r="BO24" s="1214"/>
      <c r="BP24" s="1230"/>
      <c r="BQ24" s="1213"/>
      <c r="BR24" s="1214"/>
      <c r="BS24" s="1214"/>
      <c r="BT24" s="1230"/>
      <c r="BU24" s="1213"/>
      <c r="BV24" s="1214"/>
      <c r="BW24" s="1230"/>
      <c r="BX24" s="1213"/>
      <c r="BY24" s="1214"/>
      <c r="BZ24" s="1214"/>
      <c r="CA24" s="1230"/>
      <c r="CB24" s="1257"/>
      <c r="CC24" s="1261"/>
    </row>
    <row r="25" spans="1:81" s="1184" customFormat="1" ht="20.45" customHeight="1">
      <c r="A25" s="1187"/>
      <c r="B25" s="1194"/>
      <c r="C25" s="1194"/>
      <c r="D25" s="1194"/>
      <c r="E25" s="1194"/>
      <c r="F25" s="1199"/>
      <c r="G25" s="1213"/>
      <c r="H25" s="1214"/>
      <c r="I25" s="1214"/>
      <c r="J25" s="1214"/>
      <c r="K25" s="1214"/>
      <c r="L25" s="1230"/>
      <c r="M25" s="1237"/>
      <c r="N25" s="1237"/>
      <c r="O25" s="1237"/>
      <c r="P25" s="1237"/>
      <c r="Q25" s="1247"/>
      <c r="R25" s="1248"/>
      <c r="S25" s="1248"/>
      <c r="T25" s="1251"/>
      <c r="U25" s="1213"/>
      <c r="V25" s="1214"/>
      <c r="W25" s="1230"/>
      <c r="X25" s="1237"/>
      <c r="Y25" s="1237"/>
      <c r="Z25" s="1237"/>
      <c r="AA25" s="1237"/>
      <c r="AB25" s="1247"/>
      <c r="AC25" s="1248"/>
      <c r="AD25" s="1248"/>
      <c r="AE25" s="1251"/>
      <c r="AF25" s="1213"/>
      <c r="AG25" s="1214"/>
      <c r="AH25" s="1230"/>
      <c r="AI25" s="1253"/>
      <c r="AJ25" s="1254"/>
      <c r="AK25" s="1254"/>
      <c r="AL25" s="1254"/>
      <c r="AM25" s="1254"/>
      <c r="AN25" s="1255"/>
      <c r="AO25" s="1213"/>
      <c r="AP25" s="1214"/>
      <c r="AQ25" s="1214"/>
      <c r="AR25" s="1230"/>
      <c r="AS25" s="1213"/>
      <c r="AT25" s="1214"/>
      <c r="AU25" s="1214"/>
      <c r="AV25" s="1230"/>
      <c r="AW25" s="1213"/>
      <c r="AX25" s="1214"/>
      <c r="AY25" s="1214"/>
      <c r="AZ25" s="1230"/>
      <c r="BA25" s="1213"/>
      <c r="BB25" s="1214"/>
      <c r="BC25" s="1214"/>
      <c r="BD25" s="1230"/>
      <c r="BE25" s="1213"/>
      <c r="BF25" s="1214"/>
      <c r="BG25" s="1214"/>
      <c r="BH25" s="1230"/>
      <c r="BI25" s="1213"/>
      <c r="BJ25" s="1214"/>
      <c r="BK25" s="1214"/>
      <c r="BL25" s="1230"/>
      <c r="BM25" s="1213"/>
      <c r="BN25" s="1214"/>
      <c r="BO25" s="1214"/>
      <c r="BP25" s="1230"/>
      <c r="BQ25" s="1213"/>
      <c r="BR25" s="1214"/>
      <c r="BS25" s="1214"/>
      <c r="BT25" s="1230"/>
      <c r="BU25" s="1213"/>
      <c r="BV25" s="1214"/>
      <c r="BW25" s="1230"/>
      <c r="BX25" s="1213"/>
      <c r="BY25" s="1214"/>
      <c r="BZ25" s="1214"/>
      <c r="CA25" s="1230"/>
      <c r="CB25" s="1257"/>
      <c r="CC25" s="1261"/>
    </row>
    <row r="26" spans="1:81" s="1184" customFormat="1" ht="20.45" customHeight="1">
      <c r="A26" s="1187"/>
      <c r="B26" s="1194"/>
      <c r="C26" s="1194"/>
      <c r="D26" s="1194"/>
      <c r="E26" s="1194"/>
      <c r="F26" s="1199"/>
      <c r="G26" s="1213"/>
      <c r="H26" s="1214"/>
      <c r="I26" s="1214"/>
      <c r="J26" s="1214"/>
      <c r="K26" s="1214"/>
      <c r="L26" s="1230"/>
      <c r="M26" s="1237"/>
      <c r="N26" s="1237"/>
      <c r="O26" s="1237"/>
      <c r="P26" s="1237"/>
      <c r="Q26" s="1247"/>
      <c r="R26" s="1248"/>
      <c r="S26" s="1248"/>
      <c r="T26" s="1251"/>
      <c r="U26" s="1213"/>
      <c r="V26" s="1214"/>
      <c r="W26" s="1230"/>
      <c r="X26" s="1237"/>
      <c r="Y26" s="1237"/>
      <c r="Z26" s="1237"/>
      <c r="AA26" s="1237"/>
      <c r="AB26" s="1247"/>
      <c r="AC26" s="1248"/>
      <c r="AD26" s="1248"/>
      <c r="AE26" s="1251"/>
      <c r="AF26" s="1213"/>
      <c r="AG26" s="1214"/>
      <c r="AH26" s="1230"/>
      <c r="AI26" s="1253"/>
      <c r="AJ26" s="1254"/>
      <c r="AK26" s="1254"/>
      <c r="AL26" s="1254"/>
      <c r="AM26" s="1254"/>
      <c r="AN26" s="1255"/>
      <c r="AO26" s="1213"/>
      <c r="AP26" s="1214"/>
      <c r="AQ26" s="1214"/>
      <c r="AR26" s="1230"/>
      <c r="AS26" s="1213"/>
      <c r="AT26" s="1214"/>
      <c r="AU26" s="1214"/>
      <c r="AV26" s="1230"/>
      <c r="AW26" s="1213"/>
      <c r="AX26" s="1214"/>
      <c r="AY26" s="1214"/>
      <c r="AZ26" s="1230"/>
      <c r="BA26" s="1213"/>
      <c r="BB26" s="1214"/>
      <c r="BC26" s="1214"/>
      <c r="BD26" s="1230"/>
      <c r="BE26" s="1213"/>
      <c r="BF26" s="1214"/>
      <c r="BG26" s="1214"/>
      <c r="BH26" s="1230"/>
      <c r="BI26" s="1213"/>
      <c r="BJ26" s="1214"/>
      <c r="BK26" s="1214"/>
      <c r="BL26" s="1230"/>
      <c r="BM26" s="1213"/>
      <c r="BN26" s="1214"/>
      <c r="BO26" s="1214"/>
      <c r="BP26" s="1230"/>
      <c r="BQ26" s="1213"/>
      <c r="BR26" s="1214"/>
      <c r="BS26" s="1214"/>
      <c r="BT26" s="1230"/>
      <c r="BU26" s="1213"/>
      <c r="BV26" s="1214"/>
      <c r="BW26" s="1230"/>
      <c r="BX26" s="1213"/>
      <c r="BY26" s="1214"/>
      <c r="BZ26" s="1214"/>
      <c r="CA26" s="1230"/>
      <c r="CB26" s="1257"/>
      <c r="CC26" s="1261"/>
    </row>
    <row r="27" spans="1:81" s="1184" customFormat="1" ht="20.45" customHeight="1">
      <c r="A27" s="1188"/>
      <c r="B27" s="1195"/>
      <c r="C27" s="1195"/>
      <c r="D27" s="1195"/>
      <c r="E27" s="1195"/>
      <c r="F27" s="1200"/>
      <c r="G27" s="1213"/>
      <c r="H27" s="1214"/>
      <c r="I27" s="1214"/>
      <c r="J27" s="1214"/>
      <c r="K27" s="1214"/>
      <c r="L27" s="1230"/>
      <c r="M27" s="1237"/>
      <c r="N27" s="1237"/>
      <c r="O27" s="1237"/>
      <c r="P27" s="1237"/>
      <c r="Q27" s="1247"/>
      <c r="R27" s="1248"/>
      <c r="S27" s="1248"/>
      <c r="T27" s="1251"/>
      <c r="U27" s="1213"/>
      <c r="V27" s="1214"/>
      <c r="W27" s="1230"/>
      <c r="X27" s="1237"/>
      <c r="Y27" s="1237"/>
      <c r="Z27" s="1237"/>
      <c r="AA27" s="1237"/>
      <c r="AB27" s="1247"/>
      <c r="AC27" s="1248"/>
      <c r="AD27" s="1248"/>
      <c r="AE27" s="1251"/>
      <c r="AF27" s="1213"/>
      <c r="AG27" s="1214"/>
      <c r="AH27" s="1230"/>
      <c r="AI27" s="1253"/>
      <c r="AJ27" s="1254"/>
      <c r="AK27" s="1254"/>
      <c r="AL27" s="1254"/>
      <c r="AM27" s="1254"/>
      <c r="AN27" s="1255"/>
      <c r="AO27" s="1213"/>
      <c r="AP27" s="1214"/>
      <c r="AQ27" s="1214"/>
      <c r="AR27" s="1230"/>
      <c r="AS27" s="1213"/>
      <c r="AT27" s="1214"/>
      <c r="AU27" s="1214"/>
      <c r="AV27" s="1230"/>
      <c r="AW27" s="1213"/>
      <c r="AX27" s="1214"/>
      <c r="AY27" s="1214"/>
      <c r="AZ27" s="1230"/>
      <c r="BA27" s="1213"/>
      <c r="BB27" s="1214"/>
      <c r="BC27" s="1214"/>
      <c r="BD27" s="1230"/>
      <c r="BE27" s="1213"/>
      <c r="BF27" s="1214"/>
      <c r="BG27" s="1214"/>
      <c r="BH27" s="1230"/>
      <c r="BI27" s="1213"/>
      <c r="BJ27" s="1214"/>
      <c r="BK27" s="1214"/>
      <c r="BL27" s="1230"/>
      <c r="BM27" s="1213"/>
      <c r="BN27" s="1214"/>
      <c r="BO27" s="1214"/>
      <c r="BP27" s="1230"/>
      <c r="BQ27" s="1213"/>
      <c r="BR27" s="1214"/>
      <c r="BS27" s="1214"/>
      <c r="BT27" s="1230"/>
      <c r="BU27" s="1213"/>
      <c r="BV27" s="1214"/>
      <c r="BW27" s="1230"/>
      <c r="BX27" s="1213"/>
      <c r="BY27" s="1214"/>
      <c r="BZ27" s="1214"/>
      <c r="CA27" s="1230"/>
      <c r="CB27" s="1257"/>
      <c r="CC27" s="1261"/>
    </row>
    <row r="28" spans="1:81" s="1184" customFormat="1" ht="20.45" customHeight="1">
      <c r="A28" s="1186"/>
      <c r="B28" s="1193"/>
      <c r="C28" s="1193"/>
      <c r="D28" s="1193"/>
      <c r="E28" s="1193"/>
      <c r="F28" s="1198"/>
      <c r="G28" s="1213"/>
      <c r="H28" s="1214"/>
      <c r="I28" s="1214"/>
      <c r="J28" s="1214"/>
      <c r="K28" s="1214"/>
      <c r="L28" s="1230"/>
      <c r="M28" s="1237"/>
      <c r="N28" s="1237"/>
      <c r="O28" s="1237"/>
      <c r="P28" s="1237"/>
      <c r="Q28" s="1247"/>
      <c r="R28" s="1248"/>
      <c r="S28" s="1248"/>
      <c r="T28" s="1251"/>
      <c r="U28" s="1213"/>
      <c r="V28" s="1214"/>
      <c r="W28" s="1230"/>
      <c r="X28" s="1237"/>
      <c r="Y28" s="1237"/>
      <c r="Z28" s="1237"/>
      <c r="AA28" s="1237"/>
      <c r="AB28" s="1247"/>
      <c r="AC28" s="1248"/>
      <c r="AD28" s="1248"/>
      <c r="AE28" s="1251"/>
      <c r="AF28" s="1213"/>
      <c r="AG28" s="1214"/>
      <c r="AH28" s="1230"/>
      <c r="AI28" s="1253"/>
      <c r="AJ28" s="1254"/>
      <c r="AK28" s="1254"/>
      <c r="AL28" s="1254"/>
      <c r="AM28" s="1254"/>
      <c r="AN28" s="1255"/>
      <c r="AO28" s="1213"/>
      <c r="AP28" s="1214"/>
      <c r="AQ28" s="1214"/>
      <c r="AR28" s="1230"/>
      <c r="AS28" s="1213"/>
      <c r="AT28" s="1214"/>
      <c r="AU28" s="1214"/>
      <c r="AV28" s="1230"/>
      <c r="AW28" s="1213"/>
      <c r="AX28" s="1214"/>
      <c r="AY28" s="1214"/>
      <c r="AZ28" s="1230"/>
      <c r="BA28" s="1213"/>
      <c r="BB28" s="1214"/>
      <c r="BC28" s="1214"/>
      <c r="BD28" s="1230"/>
      <c r="BE28" s="1213"/>
      <c r="BF28" s="1214"/>
      <c r="BG28" s="1214"/>
      <c r="BH28" s="1230"/>
      <c r="BI28" s="1213"/>
      <c r="BJ28" s="1214"/>
      <c r="BK28" s="1214"/>
      <c r="BL28" s="1230"/>
      <c r="BM28" s="1213"/>
      <c r="BN28" s="1214"/>
      <c r="BO28" s="1214"/>
      <c r="BP28" s="1230"/>
      <c r="BQ28" s="1213"/>
      <c r="BR28" s="1214"/>
      <c r="BS28" s="1214"/>
      <c r="BT28" s="1230"/>
      <c r="BU28" s="1213"/>
      <c r="BV28" s="1214"/>
      <c r="BW28" s="1230"/>
      <c r="BX28" s="1213"/>
      <c r="BY28" s="1214"/>
      <c r="BZ28" s="1214"/>
      <c r="CA28" s="1230"/>
      <c r="CB28" s="1257"/>
      <c r="CC28" s="1261"/>
    </row>
    <row r="29" spans="1:81" s="1184" customFormat="1" ht="20.45" customHeight="1">
      <c r="A29" s="1187"/>
      <c r="B29" s="1194"/>
      <c r="C29" s="1194"/>
      <c r="D29" s="1194"/>
      <c r="E29" s="1194"/>
      <c r="F29" s="1199"/>
      <c r="G29" s="1213"/>
      <c r="H29" s="1214"/>
      <c r="I29" s="1214"/>
      <c r="J29" s="1214"/>
      <c r="K29" s="1214"/>
      <c r="L29" s="1230"/>
      <c r="M29" s="1237"/>
      <c r="N29" s="1237"/>
      <c r="O29" s="1237"/>
      <c r="P29" s="1237"/>
      <c r="Q29" s="1247"/>
      <c r="R29" s="1248"/>
      <c r="S29" s="1248"/>
      <c r="T29" s="1251"/>
      <c r="U29" s="1213"/>
      <c r="V29" s="1214"/>
      <c r="W29" s="1230"/>
      <c r="X29" s="1237"/>
      <c r="Y29" s="1237"/>
      <c r="Z29" s="1237"/>
      <c r="AA29" s="1237"/>
      <c r="AB29" s="1247"/>
      <c r="AC29" s="1248"/>
      <c r="AD29" s="1248"/>
      <c r="AE29" s="1251"/>
      <c r="AF29" s="1213"/>
      <c r="AG29" s="1214"/>
      <c r="AH29" s="1230"/>
      <c r="AI29" s="1253"/>
      <c r="AJ29" s="1254"/>
      <c r="AK29" s="1254"/>
      <c r="AL29" s="1254"/>
      <c r="AM29" s="1254"/>
      <c r="AN29" s="1255"/>
      <c r="AO29" s="1213"/>
      <c r="AP29" s="1214"/>
      <c r="AQ29" s="1214"/>
      <c r="AR29" s="1230"/>
      <c r="AS29" s="1213"/>
      <c r="AT29" s="1214"/>
      <c r="AU29" s="1214"/>
      <c r="AV29" s="1230"/>
      <c r="AW29" s="1213"/>
      <c r="AX29" s="1214"/>
      <c r="AY29" s="1214"/>
      <c r="AZ29" s="1230"/>
      <c r="BA29" s="1213"/>
      <c r="BB29" s="1214"/>
      <c r="BC29" s="1214"/>
      <c r="BD29" s="1230"/>
      <c r="BE29" s="1213"/>
      <c r="BF29" s="1214"/>
      <c r="BG29" s="1214"/>
      <c r="BH29" s="1230"/>
      <c r="BI29" s="1213"/>
      <c r="BJ29" s="1214"/>
      <c r="BK29" s="1214"/>
      <c r="BL29" s="1230"/>
      <c r="BM29" s="1213"/>
      <c r="BN29" s="1214"/>
      <c r="BO29" s="1214"/>
      <c r="BP29" s="1230"/>
      <c r="BQ29" s="1213"/>
      <c r="BR29" s="1214"/>
      <c r="BS29" s="1214"/>
      <c r="BT29" s="1230"/>
      <c r="BU29" s="1213"/>
      <c r="BV29" s="1214"/>
      <c r="BW29" s="1230"/>
      <c r="BX29" s="1213"/>
      <c r="BY29" s="1214"/>
      <c r="BZ29" s="1214"/>
      <c r="CA29" s="1230"/>
      <c r="CB29" s="1257"/>
      <c r="CC29" s="1261"/>
    </row>
    <row r="30" spans="1:81" s="1184" customFormat="1" ht="20.45" customHeight="1">
      <c r="A30" s="1187"/>
      <c r="B30" s="1194"/>
      <c r="C30" s="1194"/>
      <c r="D30" s="1194"/>
      <c r="E30" s="1194"/>
      <c r="F30" s="1199"/>
      <c r="G30" s="1213"/>
      <c r="H30" s="1214"/>
      <c r="I30" s="1214"/>
      <c r="J30" s="1214"/>
      <c r="K30" s="1214"/>
      <c r="L30" s="1230"/>
      <c r="M30" s="1237"/>
      <c r="N30" s="1237"/>
      <c r="O30" s="1237"/>
      <c r="P30" s="1237"/>
      <c r="Q30" s="1247"/>
      <c r="R30" s="1248"/>
      <c r="S30" s="1248"/>
      <c r="T30" s="1251"/>
      <c r="U30" s="1213"/>
      <c r="V30" s="1214"/>
      <c r="W30" s="1230"/>
      <c r="X30" s="1237"/>
      <c r="Y30" s="1237"/>
      <c r="Z30" s="1237"/>
      <c r="AA30" s="1237"/>
      <c r="AB30" s="1247"/>
      <c r="AC30" s="1248"/>
      <c r="AD30" s="1248"/>
      <c r="AE30" s="1251"/>
      <c r="AF30" s="1213"/>
      <c r="AG30" s="1214"/>
      <c r="AH30" s="1230"/>
      <c r="AI30" s="1253"/>
      <c r="AJ30" s="1254"/>
      <c r="AK30" s="1254"/>
      <c r="AL30" s="1254"/>
      <c r="AM30" s="1254"/>
      <c r="AN30" s="1255"/>
      <c r="AO30" s="1213"/>
      <c r="AP30" s="1214"/>
      <c r="AQ30" s="1214"/>
      <c r="AR30" s="1230"/>
      <c r="AS30" s="1213"/>
      <c r="AT30" s="1214"/>
      <c r="AU30" s="1214"/>
      <c r="AV30" s="1230"/>
      <c r="AW30" s="1213"/>
      <c r="AX30" s="1214"/>
      <c r="AY30" s="1214"/>
      <c r="AZ30" s="1230"/>
      <c r="BA30" s="1213"/>
      <c r="BB30" s="1214"/>
      <c r="BC30" s="1214"/>
      <c r="BD30" s="1230"/>
      <c r="BE30" s="1213"/>
      <c r="BF30" s="1214"/>
      <c r="BG30" s="1214"/>
      <c r="BH30" s="1230"/>
      <c r="BI30" s="1213"/>
      <c r="BJ30" s="1214"/>
      <c r="BK30" s="1214"/>
      <c r="BL30" s="1230"/>
      <c r="BM30" s="1213"/>
      <c r="BN30" s="1214"/>
      <c r="BO30" s="1214"/>
      <c r="BP30" s="1230"/>
      <c r="BQ30" s="1213"/>
      <c r="BR30" s="1214"/>
      <c r="BS30" s="1214"/>
      <c r="BT30" s="1230"/>
      <c r="BU30" s="1213"/>
      <c r="BV30" s="1214"/>
      <c r="BW30" s="1230"/>
      <c r="BX30" s="1213"/>
      <c r="BY30" s="1214"/>
      <c r="BZ30" s="1214"/>
      <c r="CA30" s="1230"/>
      <c r="CB30" s="1257"/>
      <c r="CC30" s="1261"/>
    </row>
    <row r="31" spans="1:81" s="1184" customFormat="1" ht="20.45" customHeight="1">
      <c r="A31" s="1188"/>
      <c r="B31" s="1195"/>
      <c r="C31" s="1195"/>
      <c r="D31" s="1195"/>
      <c r="E31" s="1195"/>
      <c r="F31" s="1200"/>
      <c r="G31" s="1213"/>
      <c r="H31" s="1214"/>
      <c r="I31" s="1214"/>
      <c r="J31" s="1214"/>
      <c r="K31" s="1214"/>
      <c r="L31" s="1230"/>
      <c r="M31" s="1237"/>
      <c r="N31" s="1237"/>
      <c r="O31" s="1237"/>
      <c r="P31" s="1237"/>
      <c r="Q31" s="1247"/>
      <c r="R31" s="1248"/>
      <c r="S31" s="1248"/>
      <c r="T31" s="1251"/>
      <c r="U31" s="1213"/>
      <c r="V31" s="1214"/>
      <c r="W31" s="1230"/>
      <c r="X31" s="1237"/>
      <c r="Y31" s="1237"/>
      <c r="Z31" s="1237"/>
      <c r="AA31" s="1237"/>
      <c r="AB31" s="1247"/>
      <c r="AC31" s="1248"/>
      <c r="AD31" s="1248"/>
      <c r="AE31" s="1251"/>
      <c r="AF31" s="1213"/>
      <c r="AG31" s="1214"/>
      <c r="AH31" s="1230"/>
      <c r="AI31" s="1253"/>
      <c r="AJ31" s="1254"/>
      <c r="AK31" s="1254"/>
      <c r="AL31" s="1254"/>
      <c r="AM31" s="1254"/>
      <c r="AN31" s="1255"/>
      <c r="AO31" s="1213"/>
      <c r="AP31" s="1214"/>
      <c r="AQ31" s="1214"/>
      <c r="AR31" s="1230"/>
      <c r="AS31" s="1213"/>
      <c r="AT31" s="1214"/>
      <c r="AU31" s="1214"/>
      <c r="AV31" s="1230"/>
      <c r="AW31" s="1213"/>
      <c r="AX31" s="1214"/>
      <c r="AY31" s="1214"/>
      <c r="AZ31" s="1230"/>
      <c r="BA31" s="1213"/>
      <c r="BB31" s="1214"/>
      <c r="BC31" s="1214"/>
      <c r="BD31" s="1230"/>
      <c r="BE31" s="1213"/>
      <c r="BF31" s="1214"/>
      <c r="BG31" s="1214"/>
      <c r="BH31" s="1230"/>
      <c r="BI31" s="1213"/>
      <c r="BJ31" s="1214"/>
      <c r="BK31" s="1214"/>
      <c r="BL31" s="1230"/>
      <c r="BM31" s="1213"/>
      <c r="BN31" s="1214"/>
      <c r="BO31" s="1214"/>
      <c r="BP31" s="1230"/>
      <c r="BQ31" s="1213"/>
      <c r="BR31" s="1214"/>
      <c r="BS31" s="1214"/>
      <c r="BT31" s="1230"/>
      <c r="BU31" s="1213"/>
      <c r="BV31" s="1214"/>
      <c r="BW31" s="1230"/>
      <c r="BX31" s="1213"/>
      <c r="BY31" s="1214"/>
      <c r="BZ31" s="1214"/>
      <c r="CA31" s="1230"/>
      <c r="CB31" s="1257"/>
      <c r="CC31" s="1261"/>
    </row>
    <row r="32" spans="1:81" s="1184" customFormat="1" ht="20.45" customHeight="1">
      <c r="A32" s="1186"/>
      <c r="B32" s="1193"/>
      <c r="C32" s="1193"/>
      <c r="D32" s="1193"/>
      <c r="E32" s="1193"/>
      <c r="F32" s="1198"/>
      <c r="G32" s="1213"/>
      <c r="H32" s="1214"/>
      <c r="I32" s="1214"/>
      <c r="J32" s="1214"/>
      <c r="K32" s="1214"/>
      <c r="L32" s="1230"/>
      <c r="M32" s="1237"/>
      <c r="N32" s="1237"/>
      <c r="O32" s="1237"/>
      <c r="P32" s="1237"/>
      <c r="Q32" s="1247"/>
      <c r="R32" s="1248"/>
      <c r="S32" s="1248"/>
      <c r="T32" s="1251"/>
      <c r="U32" s="1213"/>
      <c r="V32" s="1214"/>
      <c r="W32" s="1230"/>
      <c r="X32" s="1237"/>
      <c r="Y32" s="1237"/>
      <c r="Z32" s="1237"/>
      <c r="AA32" s="1237"/>
      <c r="AB32" s="1247"/>
      <c r="AC32" s="1248"/>
      <c r="AD32" s="1248"/>
      <c r="AE32" s="1251"/>
      <c r="AF32" s="1213"/>
      <c r="AG32" s="1214"/>
      <c r="AH32" s="1230"/>
      <c r="AI32" s="1253"/>
      <c r="AJ32" s="1254"/>
      <c r="AK32" s="1254"/>
      <c r="AL32" s="1254"/>
      <c r="AM32" s="1254"/>
      <c r="AN32" s="1255"/>
      <c r="AO32" s="1213"/>
      <c r="AP32" s="1214"/>
      <c r="AQ32" s="1214"/>
      <c r="AR32" s="1230"/>
      <c r="AS32" s="1213"/>
      <c r="AT32" s="1214"/>
      <c r="AU32" s="1214"/>
      <c r="AV32" s="1230"/>
      <c r="AW32" s="1213"/>
      <c r="AX32" s="1214"/>
      <c r="AY32" s="1214"/>
      <c r="AZ32" s="1230"/>
      <c r="BA32" s="1213"/>
      <c r="BB32" s="1214"/>
      <c r="BC32" s="1214"/>
      <c r="BD32" s="1230"/>
      <c r="BE32" s="1213"/>
      <c r="BF32" s="1214"/>
      <c r="BG32" s="1214"/>
      <c r="BH32" s="1230"/>
      <c r="BI32" s="1213"/>
      <c r="BJ32" s="1214"/>
      <c r="BK32" s="1214"/>
      <c r="BL32" s="1230"/>
      <c r="BM32" s="1213"/>
      <c r="BN32" s="1214"/>
      <c r="BO32" s="1214"/>
      <c r="BP32" s="1230"/>
      <c r="BQ32" s="1213"/>
      <c r="BR32" s="1214"/>
      <c r="BS32" s="1214"/>
      <c r="BT32" s="1230"/>
      <c r="BU32" s="1213"/>
      <c r="BV32" s="1214"/>
      <c r="BW32" s="1230"/>
      <c r="BX32" s="1213"/>
      <c r="BY32" s="1214"/>
      <c r="BZ32" s="1214"/>
      <c r="CA32" s="1230"/>
      <c r="CB32" s="1257"/>
      <c r="CC32" s="1261"/>
    </row>
    <row r="33" spans="1:81" s="1184" customFormat="1" ht="20.45" customHeight="1">
      <c r="A33" s="1187"/>
      <c r="B33" s="1194"/>
      <c r="C33" s="1194"/>
      <c r="D33" s="1194"/>
      <c r="E33" s="1194"/>
      <c r="F33" s="1199"/>
      <c r="G33" s="1213"/>
      <c r="H33" s="1214"/>
      <c r="I33" s="1214"/>
      <c r="J33" s="1214"/>
      <c r="K33" s="1214"/>
      <c r="L33" s="1230"/>
      <c r="M33" s="1237"/>
      <c r="N33" s="1237"/>
      <c r="O33" s="1237"/>
      <c r="P33" s="1237"/>
      <c r="Q33" s="1247"/>
      <c r="R33" s="1248"/>
      <c r="S33" s="1248"/>
      <c r="T33" s="1251"/>
      <c r="U33" s="1213"/>
      <c r="V33" s="1214"/>
      <c r="W33" s="1230"/>
      <c r="X33" s="1237"/>
      <c r="Y33" s="1237"/>
      <c r="Z33" s="1237"/>
      <c r="AA33" s="1237"/>
      <c r="AB33" s="1247"/>
      <c r="AC33" s="1248"/>
      <c r="AD33" s="1248"/>
      <c r="AE33" s="1251"/>
      <c r="AF33" s="1213"/>
      <c r="AG33" s="1214"/>
      <c r="AH33" s="1230"/>
      <c r="AI33" s="1253"/>
      <c r="AJ33" s="1254"/>
      <c r="AK33" s="1254"/>
      <c r="AL33" s="1254"/>
      <c r="AM33" s="1254"/>
      <c r="AN33" s="1255"/>
      <c r="AO33" s="1213"/>
      <c r="AP33" s="1214"/>
      <c r="AQ33" s="1214"/>
      <c r="AR33" s="1230"/>
      <c r="AS33" s="1213"/>
      <c r="AT33" s="1214"/>
      <c r="AU33" s="1214"/>
      <c r="AV33" s="1230"/>
      <c r="AW33" s="1213"/>
      <c r="AX33" s="1214"/>
      <c r="AY33" s="1214"/>
      <c r="AZ33" s="1230"/>
      <c r="BA33" s="1213"/>
      <c r="BB33" s="1214"/>
      <c r="BC33" s="1214"/>
      <c r="BD33" s="1230"/>
      <c r="BE33" s="1213"/>
      <c r="BF33" s="1214"/>
      <c r="BG33" s="1214"/>
      <c r="BH33" s="1230"/>
      <c r="BI33" s="1213"/>
      <c r="BJ33" s="1214"/>
      <c r="BK33" s="1214"/>
      <c r="BL33" s="1230"/>
      <c r="BM33" s="1213"/>
      <c r="BN33" s="1214"/>
      <c r="BO33" s="1214"/>
      <c r="BP33" s="1230"/>
      <c r="BQ33" s="1213"/>
      <c r="BR33" s="1214"/>
      <c r="BS33" s="1214"/>
      <c r="BT33" s="1230"/>
      <c r="BU33" s="1213"/>
      <c r="BV33" s="1214"/>
      <c r="BW33" s="1230"/>
      <c r="BX33" s="1213"/>
      <c r="BY33" s="1214"/>
      <c r="BZ33" s="1214"/>
      <c r="CA33" s="1230"/>
      <c r="CB33" s="1257"/>
      <c r="CC33" s="1261"/>
    </row>
    <row r="34" spans="1:81" s="1184" customFormat="1" ht="20.45" customHeight="1">
      <c r="A34" s="1187"/>
      <c r="B34" s="1194"/>
      <c r="C34" s="1194"/>
      <c r="D34" s="1194"/>
      <c r="E34" s="1194"/>
      <c r="F34" s="1199"/>
      <c r="G34" s="1213"/>
      <c r="H34" s="1214"/>
      <c r="I34" s="1214"/>
      <c r="J34" s="1214"/>
      <c r="K34" s="1214"/>
      <c r="L34" s="1230"/>
      <c r="M34" s="1237"/>
      <c r="N34" s="1237"/>
      <c r="O34" s="1237"/>
      <c r="P34" s="1237"/>
      <c r="Q34" s="1247"/>
      <c r="R34" s="1248"/>
      <c r="S34" s="1248"/>
      <c r="T34" s="1251"/>
      <c r="U34" s="1213"/>
      <c r="V34" s="1214"/>
      <c r="W34" s="1230"/>
      <c r="X34" s="1237"/>
      <c r="Y34" s="1237"/>
      <c r="Z34" s="1237"/>
      <c r="AA34" s="1237"/>
      <c r="AB34" s="1247"/>
      <c r="AC34" s="1248"/>
      <c r="AD34" s="1248"/>
      <c r="AE34" s="1251"/>
      <c r="AF34" s="1213"/>
      <c r="AG34" s="1214"/>
      <c r="AH34" s="1230"/>
      <c r="AI34" s="1253"/>
      <c r="AJ34" s="1254"/>
      <c r="AK34" s="1254"/>
      <c r="AL34" s="1254"/>
      <c r="AM34" s="1254"/>
      <c r="AN34" s="1255"/>
      <c r="AO34" s="1213"/>
      <c r="AP34" s="1214"/>
      <c r="AQ34" s="1214"/>
      <c r="AR34" s="1230"/>
      <c r="AS34" s="1213"/>
      <c r="AT34" s="1214"/>
      <c r="AU34" s="1214"/>
      <c r="AV34" s="1230"/>
      <c r="AW34" s="1213"/>
      <c r="AX34" s="1214"/>
      <c r="AY34" s="1214"/>
      <c r="AZ34" s="1230"/>
      <c r="BA34" s="1213"/>
      <c r="BB34" s="1214"/>
      <c r="BC34" s="1214"/>
      <c r="BD34" s="1230"/>
      <c r="BE34" s="1213"/>
      <c r="BF34" s="1214"/>
      <c r="BG34" s="1214"/>
      <c r="BH34" s="1230"/>
      <c r="BI34" s="1213"/>
      <c r="BJ34" s="1214"/>
      <c r="BK34" s="1214"/>
      <c r="BL34" s="1230"/>
      <c r="BM34" s="1213"/>
      <c r="BN34" s="1214"/>
      <c r="BO34" s="1214"/>
      <c r="BP34" s="1230"/>
      <c r="BQ34" s="1213"/>
      <c r="BR34" s="1214"/>
      <c r="BS34" s="1214"/>
      <c r="BT34" s="1230"/>
      <c r="BU34" s="1213"/>
      <c r="BV34" s="1214"/>
      <c r="BW34" s="1230"/>
      <c r="BX34" s="1213"/>
      <c r="BY34" s="1214"/>
      <c r="BZ34" s="1214"/>
      <c r="CA34" s="1230"/>
      <c r="CB34" s="1257"/>
      <c r="CC34" s="1261"/>
    </row>
    <row r="35" spans="1:81" s="1184" customFormat="1" ht="20.45" customHeight="1">
      <c r="A35" s="1188"/>
      <c r="B35" s="1195"/>
      <c r="C35" s="1195"/>
      <c r="D35" s="1195"/>
      <c r="E35" s="1195"/>
      <c r="F35" s="1200"/>
      <c r="G35" s="1213"/>
      <c r="H35" s="1214"/>
      <c r="I35" s="1214"/>
      <c r="J35" s="1214"/>
      <c r="K35" s="1214"/>
      <c r="L35" s="1230"/>
      <c r="M35" s="1237"/>
      <c r="N35" s="1237"/>
      <c r="O35" s="1237"/>
      <c r="P35" s="1237"/>
      <c r="Q35" s="1247"/>
      <c r="R35" s="1248"/>
      <c r="S35" s="1248"/>
      <c r="T35" s="1251"/>
      <c r="U35" s="1213"/>
      <c r="V35" s="1214"/>
      <c r="W35" s="1230"/>
      <c r="X35" s="1237"/>
      <c r="Y35" s="1237"/>
      <c r="Z35" s="1237"/>
      <c r="AA35" s="1237"/>
      <c r="AB35" s="1247"/>
      <c r="AC35" s="1248"/>
      <c r="AD35" s="1248"/>
      <c r="AE35" s="1251"/>
      <c r="AF35" s="1213"/>
      <c r="AG35" s="1214"/>
      <c r="AH35" s="1230"/>
      <c r="AI35" s="1253"/>
      <c r="AJ35" s="1254"/>
      <c r="AK35" s="1254"/>
      <c r="AL35" s="1254"/>
      <c r="AM35" s="1254"/>
      <c r="AN35" s="1255"/>
      <c r="AO35" s="1213"/>
      <c r="AP35" s="1214"/>
      <c r="AQ35" s="1214"/>
      <c r="AR35" s="1230"/>
      <c r="AS35" s="1213"/>
      <c r="AT35" s="1214"/>
      <c r="AU35" s="1214"/>
      <c r="AV35" s="1230"/>
      <c r="AW35" s="1213"/>
      <c r="AX35" s="1214"/>
      <c r="AY35" s="1214"/>
      <c r="AZ35" s="1230"/>
      <c r="BA35" s="1213"/>
      <c r="BB35" s="1214"/>
      <c r="BC35" s="1214"/>
      <c r="BD35" s="1230"/>
      <c r="BE35" s="1213"/>
      <c r="BF35" s="1214"/>
      <c r="BG35" s="1214"/>
      <c r="BH35" s="1230"/>
      <c r="BI35" s="1213"/>
      <c r="BJ35" s="1214"/>
      <c r="BK35" s="1214"/>
      <c r="BL35" s="1230"/>
      <c r="BM35" s="1213"/>
      <c r="BN35" s="1214"/>
      <c r="BO35" s="1214"/>
      <c r="BP35" s="1230"/>
      <c r="BQ35" s="1213"/>
      <c r="BR35" s="1214"/>
      <c r="BS35" s="1214"/>
      <c r="BT35" s="1230"/>
      <c r="BU35" s="1213"/>
      <c r="BV35" s="1214"/>
      <c r="BW35" s="1230"/>
      <c r="BX35" s="1213"/>
      <c r="BY35" s="1214"/>
      <c r="BZ35" s="1214"/>
      <c r="CA35" s="1230"/>
      <c r="CB35" s="1257"/>
      <c r="CC35" s="1261"/>
    </row>
    <row r="36" spans="1:81" s="1184" customFormat="1" ht="20.45" customHeight="1">
      <c r="A36" s="1186"/>
      <c r="B36" s="1193"/>
      <c r="C36" s="1193"/>
      <c r="D36" s="1193"/>
      <c r="E36" s="1193"/>
      <c r="F36" s="1198"/>
      <c r="G36" s="1213"/>
      <c r="H36" s="1214"/>
      <c r="I36" s="1214"/>
      <c r="J36" s="1214"/>
      <c r="K36" s="1214"/>
      <c r="L36" s="1230"/>
      <c r="M36" s="1237"/>
      <c r="N36" s="1237"/>
      <c r="O36" s="1237"/>
      <c r="P36" s="1237"/>
      <c r="Q36" s="1247"/>
      <c r="R36" s="1248"/>
      <c r="S36" s="1248"/>
      <c r="T36" s="1251"/>
      <c r="U36" s="1213"/>
      <c r="V36" s="1214"/>
      <c r="W36" s="1230"/>
      <c r="X36" s="1237"/>
      <c r="Y36" s="1237"/>
      <c r="Z36" s="1237"/>
      <c r="AA36" s="1237"/>
      <c r="AB36" s="1247"/>
      <c r="AC36" s="1248"/>
      <c r="AD36" s="1248"/>
      <c r="AE36" s="1251"/>
      <c r="AF36" s="1213"/>
      <c r="AG36" s="1214"/>
      <c r="AH36" s="1230"/>
      <c r="AI36" s="1253"/>
      <c r="AJ36" s="1254"/>
      <c r="AK36" s="1254"/>
      <c r="AL36" s="1254"/>
      <c r="AM36" s="1254"/>
      <c r="AN36" s="1255"/>
      <c r="AO36" s="1213"/>
      <c r="AP36" s="1214"/>
      <c r="AQ36" s="1214"/>
      <c r="AR36" s="1230"/>
      <c r="AS36" s="1213"/>
      <c r="AT36" s="1214"/>
      <c r="AU36" s="1214"/>
      <c r="AV36" s="1230"/>
      <c r="AW36" s="1213"/>
      <c r="AX36" s="1214"/>
      <c r="AY36" s="1214"/>
      <c r="AZ36" s="1230"/>
      <c r="BA36" s="1213"/>
      <c r="BB36" s="1214"/>
      <c r="BC36" s="1214"/>
      <c r="BD36" s="1230"/>
      <c r="BE36" s="1213"/>
      <c r="BF36" s="1214"/>
      <c r="BG36" s="1214"/>
      <c r="BH36" s="1230"/>
      <c r="BI36" s="1213"/>
      <c r="BJ36" s="1214"/>
      <c r="BK36" s="1214"/>
      <c r="BL36" s="1230"/>
      <c r="BM36" s="1213"/>
      <c r="BN36" s="1214"/>
      <c r="BO36" s="1214"/>
      <c r="BP36" s="1230"/>
      <c r="BQ36" s="1213"/>
      <c r="BR36" s="1214"/>
      <c r="BS36" s="1214"/>
      <c r="BT36" s="1230"/>
      <c r="BU36" s="1213"/>
      <c r="BV36" s="1214"/>
      <c r="BW36" s="1230"/>
      <c r="BX36" s="1213"/>
      <c r="BY36" s="1214"/>
      <c r="BZ36" s="1214"/>
      <c r="CA36" s="1230"/>
      <c r="CB36" s="1257"/>
      <c r="CC36" s="1261"/>
    </row>
    <row r="37" spans="1:81" s="1184" customFormat="1" ht="20.45" customHeight="1">
      <c r="A37" s="1187"/>
      <c r="B37" s="1194"/>
      <c r="C37" s="1194"/>
      <c r="D37" s="1194"/>
      <c r="E37" s="1194"/>
      <c r="F37" s="1199"/>
      <c r="G37" s="1213"/>
      <c r="H37" s="1214"/>
      <c r="I37" s="1214"/>
      <c r="J37" s="1214"/>
      <c r="K37" s="1214"/>
      <c r="L37" s="1230"/>
      <c r="M37" s="1237"/>
      <c r="N37" s="1237"/>
      <c r="O37" s="1237"/>
      <c r="P37" s="1237"/>
      <c r="Q37" s="1247"/>
      <c r="R37" s="1248"/>
      <c r="S37" s="1248"/>
      <c r="T37" s="1251"/>
      <c r="U37" s="1213"/>
      <c r="V37" s="1214"/>
      <c r="W37" s="1230"/>
      <c r="X37" s="1237"/>
      <c r="Y37" s="1237"/>
      <c r="Z37" s="1237"/>
      <c r="AA37" s="1237"/>
      <c r="AB37" s="1247"/>
      <c r="AC37" s="1248"/>
      <c r="AD37" s="1248"/>
      <c r="AE37" s="1251"/>
      <c r="AF37" s="1213"/>
      <c r="AG37" s="1214"/>
      <c r="AH37" s="1230"/>
      <c r="AI37" s="1253"/>
      <c r="AJ37" s="1254"/>
      <c r="AK37" s="1254"/>
      <c r="AL37" s="1254"/>
      <c r="AM37" s="1254"/>
      <c r="AN37" s="1255"/>
      <c r="AO37" s="1213"/>
      <c r="AP37" s="1214"/>
      <c r="AQ37" s="1214"/>
      <c r="AR37" s="1230"/>
      <c r="AS37" s="1213"/>
      <c r="AT37" s="1214"/>
      <c r="AU37" s="1214"/>
      <c r="AV37" s="1230"/>
      <c r="AW37" s="1213"/>
      <c r="AX37" s="1214"/>
      <c r="AY37" s="1214"/>
      <c r="AZ37" s="1230"/>
      <c r="BA37" s="1213"/>
      <c r="BB37" s="1214"/>
      <c r="BC37" s="1214"/>
      <c r="BD37" s="1230"/>
      <c r="BE37" s="1213"/>
      <c r="BF37" s="1214"/>
      <c r="BG37" s="1214"/>
      <c r="BH37" s="1230"/>
      <c r="BI37" s="1213"/>
      <c r="BJ37" s="1214"/>
      <c r="BK37" s="1214"/>
      <c r="BL37" s="1230"/>
      <c r="BM37" s="1213"/>
      <c r="BN37" s="1214"/>
      <c r="BO37" s="1214"/>
      <c r="BP37" s="1230"/>
      <c r="BQ37" s="1213"/>
      <c r="BR37" s="1214"/>
      <c r="BS37" s="1214"/>
      <c r="BT37" s="1230"/>
      <c r="BU37" s="1213"/>
      <c r="BV37" s="1214"/>
      <c r="BW37" s="1230"/>
      <c r="BX37" s="1213"/>
      <c r="BY37" s="1214"/>
      <c r="BZ37" s="1214"/>
      <c r="CA37" s="1230"/>
      <c r="CB37" s="1257"/>
      <c r="CC37" s="1261"/>
    </row>
    <row r="38" spans="1:81" s="1184" customFormat="1" ht="20.45" customHeight="1">
      <c r="A38" s="1187"/>
      <c r="B38" s="1194"/>
      <c r="C38" s="1194"/>
      <c r="D38" s="1194"/>
      <c r="E38" s="1194"/>
      <c r="F38" s="1199"/>
      <c r="G38" s="1213"/>
      <c r="H38" s="1214"/>
      <c r="I38" s="1214"/>
      <c r="J38" s="1214"/>
      <c r="K38" s="1214"/>
      <c r="L38" s="1230"/>
      <c r="M38" s="1237"/>
      <c r="N38" s="1237"/>
      <c r="O38" s="1237"/>
      <c r="P38" s="1237"/>
      <c r="Q38" s="1247"/>
      <c r="R38" s="1248"/>
      <c r="S38" s="1248"/>
      <c r="T38" s="1251"/>
      <c r="U38" s="1213"/>
      <c r="V38" s="1214"/>
      <c r="W38" s="1230"/>
      <c r="X38" s="1237"/>
      <c r="Y38" s="1237"/>
      <c r="Z38" s="1237"/>
      <c r="AA38" s="1237"/>
      <c r="AB38" s="1247"/>
      <c r="AC38" s="1248"/>
      <c r="AD38" s="1248"/>
      <c r="AE38" s="1251"/>
      <c r="AF38" s="1213"/>
      <c r="AG38" s="1214"/>
      <c r="AH38" s="1230"/>
      <c r="AI38" s="1253"/>
      <c r="AJ38" s="1254"/>
      <c r="AK38" s="1254"/>
      <c r="AL38" s="1254"/>
      <c r="AM38" s="1254"/>
      <c r="AN38" s="1255"/>
      <c r="AO38" s="1213"/>
      <c r="AP38" s="1214"/>
      <c r="AQ38" s="1214"/>
      <c r="AR38" s="1230"/>
      <c r="AS38" s="1213"/>
      <c r="AT38" s="1214"/>
      <c r="AU38" s="1214"/>
      <c r="AV38" s="1230"/>
      <c r="AW38" s="1213"/>
      <c r="AX38" s="1214"/>
      <c r="AY38" s="1214"/>
      <c r="AZ38" s="1230"/>
      <c r="BA38" s="1213"/>
      <c r="BB38" s="1214"/>
      <c r="BC38" s="1214"/>
      <c r="BD38" s="1230"/>
      <c r="BE38" s="1213"/>
      <c r="BF38" s="1214"/>
      <c r="BG38" s="1214"/>
      <c r="BH38" s="1230"/>
      <c r="BI38" s="1213"/>
      <c r="BJ38" s="1214"/>
      <c r="BK38" s="1214"/>
      <c r="BL38" s="1230"/>
      <c r="BM38" s="1213"/>
      <c r="BN38" s="1214"/>
      <c r="BO38" s="1214"/>
      <c r="BP38" s="1230"/>
      <c r="BQ38" s="1213"/>
      <c r="BR38" s="1214"/>
      <c r="BS38" s="1214"/>
      <c r="BT38" s="1230"/>
      <c r="BU38" s="1213"/>
      <c r="BV38" s="1214"/>
      <c r="BW38" s="1230"/>
      <c r="BX38" s="1213"/>
      <c r="BY38" s="1214"/>
      <c r="BZ38" s="1214"/>
      <c r="CA38" s="1230"/>
      <c r="CB38" s="1257"/>
      <c r="CC38" s="1261"/>
    </row>
    <row r="39" spans="1:81" s="1184" customFormat="1" ht="20.45" customHeight="1">
      <c r="A39" s="1188"/>
      <c r="B39" s="1195"/>
      <c r="C39" s="1195"/>
      <c r="D39" s="1195"/>
      <c r="E39" s="1195"/>
      <c r="F39" s="1200"/>
      <c r="G39" s="1213"/>
      <c r="H39" s="1214"/>
      <c r="I39" s="1214"/>
      <c r="J39" s="1214"/>
      <c r="K39" s="1214"/>
      <c r="L39" s="1230"/>
      <c r="M39" s="1237"/>
      <c r="N39" s="1237"/>
      <c r="O39" s="1237"/>
      <c r="P39" s="1237"/>
      <c r="Q39" s="1247"/>
      <c r="R39" s="1248"/>
      <c r="S39" s="1248"/>
      <c r="T39" s="1251"/>
      <c r="U39" s="1213"/>
      <c r="V39" s="1214"/>
      <c r="W39" s="1230"/>
      <c r="X39" s="1237"/>
      <c r="Y39" s="1237"/>
      <c r="Z39" s="1237"/>
      <c r="AA39" s="1237"/>
      <c r="AB39" s="1247"/>
      <c r="AC39" s="1248"/>
      <c r="AD39" s="1248"/>
      <c r="AE39" s="1251"/>
      <c r="AF39" s="1213"/>
      <c r="AG39" s="1214"/>
      <c r="AH39" s="1230"/>
      <c r="AI39" s="1253"/>
      <c r="AJ39" s="1254"/>
      <c r="AK39" s="1254"/>
      <c r="AL39" s="1254"/>
      <c r="AM39" s="1254"/>
      <c r="AN39" s="1255"/>
      <c r="AO39" s="1213"/>
      <c r="AP39" s="1214"/>
      <c r="AQ39" s="1214"/>
      <c r="AR39" s="1230"/>
      <c r="AS39" s="1213"/>
      <c r="AT39" s="1214"/>
      <c r="AU39" s="1214"/>
      <c r="AV39" s="1230"/>
      <c r="AW39" s="1213"/>
      <c r="AX39" s="1214"/>
      <c r="AY39" s="1214"/>
      <c r="AZ39" s="1230"/>
      <c r="BA39" s="1213"/>
      <c r="BB39" s="1214"/>
      <c r="BC39" s="1214"/>
      <c r="BD39" s="1230"/>
      <c r="BE39" s="1213"/>
      <c r="BF39" s="1214"/>
      <c r="BG39" s="1214"/>
      <c r="BH39" s="1230"/>
      <c r="BI39" s="1213"/>
      <c r="BJ39" s="1214"/>
      <c r="BK39" s="1214"/>
      <c r="BL39" s="1230"/>
      <c r="BM39" s="1213"/>
      <c r="BN39" s="1214"/>
      <c r="BO39" s="1214"/>
      <c r="BP39" s="1230"/>
      <c r="BQ39" s="1213"/>
      <c r="BR39" s="1214"/>
      <c r="BS39" s="1214"/>
      <c r="BT39" s="1230"/>
      <c r="BU39" s="1213"/>
      <c r="BV39" s="1214"/>
      <c r="BW39" s="1230"/>
      <c r="BX39" s="1213"/>
      <c r="BY39" s="1214"/>
      <c r="BZ39" s="1214"/>
      <c r="CA39" s="1230"/>
      <c r="CB39" s="1257"/>
      <c r="CC39" s="1261"/>
    </row>
    <row r="40" spans="1:81" s="1184" customFormat="1" ht="20.45" customHeight="1">
      <c r="A40" s="1186"/>
      <c r="B40" s="1193"/>
      <c r="C40" s="1193"/>
      <c r="D40" s="1193"/>
      <c r="E40" s="1193"/>
      <c r="F40" s="1198"/>
      <c r="G40" s="1213"/>
      <c r="H40" s="1214"/>
      <c r="I40" s="1214"/>
      <c r="J40" s="1214"/>
      <c r="K40" s="1214"/>
      <c r="L40" s="1230"/>
      <c r="M40" s="1237"/>
      <c r="N40" s="1237"/>
      <c r="O40" s="1237"/>
      <c r="P40" s="1237"/>
      <c r="Q40" s="1247"/>
      <c r="R40" s="1248"/>
      <c r="S40" s="1248"/>
      <c r="T40" s="1251"/>
      <c r="U40" s="1213"/>
      <c r="V40" s="1214"/>
      <c r="W40" s="1230"/>
      <c r="X40" s="1237"/>
      <c r="Y40" s="1237"/>
      <c r="Z40" s="1237"/>
      <c r="AA40" s="1237"/>
      <c r="AB40" s="1247"/>
      <c r="AC40" s="1248"/>
      <c r="AD40" s="1248"/>
      <c r="AE40" s="1251"/>
      <c r="AF40" s="1213"/>
      <c r="AG40" s="1214"/>
      <c r="AH40" s="1230"/>
      <c r="AI40" s="1253"/>
      <c r="AJ40" s="1254"/>
      <c r="AK40" s="1254"/>
      <c r="AL40" s="1254"/>
      <c r="AM40" s="1254"/>
      <c r="AN40" s="1255"/>
      <c r="AO40" s="1213"/>
      <c r="AP40" s="1214"/>
      <c r="AQ40" s="1214"/>
      <c r="AR40" s="1230"/>
      <c r="AS40" s="1213"/>
      <c r="AT40" s="1214"/>
      <c r="AU40" s="1214"/>
      <c r="AV40" s="1230"/>
      <c r="AW40" s="1213"/>
      <c r="AX40" s="1214"/>
      <c r="AY40" s="1214"/>
      <c r="AZ40" s="1230"/>
      <c r="BA40" s="1213"/>
      <c r="BB40" s="1214"/>
      <c r="BC40" s="1214"/>
      <c r="BD40" s="1230"/>
      <c r="BE40" s="1213"/>
      <c r="BF40" s="1214"/>
      <c r="BG40" s="1214"/>
      <c r="BH40" s="1230"/>
      <c r="BI40" s="1213"/>
      <c r="BJ40" s="1214"/>
      <c r="BK40" s="1214"/>
      <c r="BL40" s="1230"/>
      <c r="BM40" s="1213"/>
      <c r="BN40" s="1214"/>
      <c r="BO40" s="1214"/>
      <c r="BP40" s="1230"/>
      <c r="BQ40" s="1213"/>
      <c r="BR40" s="1214"/>
      <c r="BS40" s="1214"/>
      <c r="BT40" s="1230"/>
      <c r="BU40" s="1213"/>
      <c r="BV40" s="1214"/>
      <c r="BW40" s="1230"/>
      <c r="BX40" s="1213"/>
      <c r="BY40" s="1214"/>
      <c r="BZ40" s="1214"/>
      <c r="CA40" s="1230"/>
      <c r="CB40" s="1257"/>
      <c r="CC40" s="1261"/>
    </row>
    <row r="41" spans="1:81" s="1184" customFormat="1" ht="20.45" customHeight="1">
      <c r="A41" s="1187"/>
      <c r="B41" s="1194"/>
      <c r="C41" s="1194"/>
      <c r="D41" s="1194"/>
      <c r="E41" s="1194"/>
      <c r="F41" s="1199"/>
      <c r="G41" s="1213"/>
      <c r="H41" s="1214"/>
      <c r="I41" s="1214"/>
      <c r="J41" s="1214"/>
      <c r="K41" s="1214"/>
      <c r="L41" s="1230"/>
      <c r="M41" s="1237"/>
      <c r="N41" s="1237"/>
      <c r="O41" s="1237"/>
      <c r="P41" s="1237"/>
      <c r="Q41" s="1247"/>
      <c r="R41" s="1248"/>
      <c r="S41" s="1248"/>
      <c r="T41" s="1251"/>
      <c r="U41" s="1213"/>
      <c r="V41" s="1214"/>
      <c r="W41" s="1230"/>
      <c r="X41" s="1237"/>
      <c r="Y41" s="1237"/>
      <c r="Z41" s="1237"/>
      <c r="AA41" s="1237"/>
      <c r="AB41" s="1247"/>
      <c r="AC41" s="1248"/>
      <c r="AD41" s="1248"/>
      <c r="AE41" s="1251"/>
      <c r="AF41" s="1213"/>
      <c r="AG41" s="1214"/>
      <c r="AH41" s="1230"/>
      <c r="AI41" s="1253"/>
      <c r="AJ41" s="1254"/>
      <c r="AK41" s="1254"/>
      <c r="AL41" s="1254"/>
      <c r="AM41" s="1254"/>
      <c r="AN41" s="1255"/>
      <c r="AO41" s="1213"/>
      <c r="AP41" s="1214"/>
      <c r="AQ41" s="1214"/>
      <c r="AR41" s="1230"/>
      <c r="AS41" s="1213"/>
      <c r="AT41" s="1214"/>
      <c r="AU41" s="1214"/>
      <c r="AV41" s="1230"/>
      <c r="AW41" s="1213"/>
      <c r="AX41" s="1214"/>
      <c r="AY41" s="1214"/>
      <c r="AZ41" s="1230"/>
      <c r="BA41" s="1213"/>
      <c r="BB41" s="1214"/>
      <c r="BC41" s="1214"/>
      <c r="BD41" s="1230"/>
      <c r="BE41" s="1213"/>
      <c r="BF41" s="1214"/>
      <c r="BG41" s="1214"/>
      <c r="BH41" s="1230"/>
      <c r="BI41" s="1213"/>
      <c r="BJ41" s="1214"/>
      <c r="BK41" s="1214"/>
      <c r="BL41" s="1230"/>
      <c r="BM41" s="1213"/>
      <c r="BN41" s="1214"/>
      <c r="BO41" s="1214"/>
      <c r="BP41" s="1230"/>
      <c r="BQ41" s="1213"/>
      <c r="BR41" s="1214"/>
      <c r="BS41" s="1214"/>
      <c r="BT41" s="1230"/>
      <c r="BU41" s="1213"/>
      <c r="BV41" s="1214"/>
      <c r="BW41" s="1230"/>
      <c r="BX41" s="1213"/>
      <c r="BY41" s="1214"/>
      <c r="BZ41" s="1214"/>
      <c r="CA41" s="1230"/>
      <c r="CB41" s="1257"/>
      <c r="CC41" s="1261"/>
    </row>
    <row r="42" spans="1:81" s="1184" customFormat="1" ht="20.45" customHeight="1">
      <c r="A42" s="1187"/>
      <c r="B42" s="1194"/>
      <c r="C42" s="1194"/>
      <c r="D42" s="1194"/>
      <c r="E42" s="1194"/>
      <c r="F42" s="1199"/>
      <c r="G42" s="1213"/>
      <c r="H42" s="1214"/>
      <c r="I42" s="1214"/>
      <c r="J42" s="1214"/>
      <c r="K42" s="1214"/>
      <c r="L42" s="1230"/>
      <c r="M42" s="1237"/>
      <c r="N42" s="1237"/>
      <c r="O42" s="1237"/>
      <c r="P42" s="1237"/>
      <c r="Q42" s="1247"/>
      <c r="R42" s="1248"/>
      <c r="S42" s="1248"/>
      <c r="T42" s="1251"/>
      <c r="U42" s="1213"/>
      <c r="V42" s="1214"/>
      <c r="W42" s="1230"/>
      <c r="X42" s="1237"/>
      <c r="Y42" s="1237"/>
      <c r="Z42" s="1237"/>
      <c r="AA42" s="1237"/>
      <c r="AB42" s="1247"/>
      <c r="AC42" s="1248"/>
      <c r="AD42" s="1248"/>
      <c r="AE42" s="1251"/>
      <c r="AF42" s="1213"/>
      <c r="AG42" s="1214"/>
      <c r="AH42" s="1230"/>
      <c r="AI42" s="1253"/>
      <c r="AJ42" s="1254"/>
      <c r="AK42" s="1254"/>
      <c r="AL42" s="1254"/>
      <c r="AM42" s="1254"/>
      <c r="AN42" s="1255"/>
      <c r="AO42" s="1213"/>
      <c r="AP42" s="1214"/>
      <c r="AQ42" s="1214"/>
      <c r="AR42" s="1230"/>
      <c r="AS42" s="1213"/>
      <c r="AT42" s="1214"/>
      <c r="AU42" s="1214"/>
      <c r="AV42" s="1230"/>
      <c r="AW42" s="1213"/>
      <c r="AX42" s="1214"/>
      <c r="AY42" s="1214"/>
      <c r="AZ42" s="1230"/>
      <c r="BA42" s="1213"/>
      <c r="BB42" s="1214"/>
      <c r="BC42" s="1214"/>
      <c r="BD42" s="1230"/>
      <c r="BE42" s="1213"/>
      <c r="BF42" s="1214"/>
      <c r="BG42" s="1214"/>
      <c r="BH42" s="1230"/>
      <c r="BI42" s="1213"/>
      <c r="BJ42" s="1214"/>
      <c r="BK42" s="1214"/>
      <c r="BL42" s="1230"/>
      <c r="BM42" s="1213"/>
      <c r="BN42" s="1214"/>
      <c r="BO42" s="1214"/>
      <c r="BP42" s="1230"/>
      <c r="BQ42" s="1213"/>
      <c r="BR42" s="1214"/>
      <c r="BS42" s="1214"/>
      <c r="BT42" s="1230"/>
      <c r="BU42" s="1213"/>
      <c r="BV42" s="1214"/>
      <c r="BW42" s="1230"/>
      <c r="BX42" s="1213"/>
      <c r="BY42" s="1214"/>
      <c r="BZ42" s="1214"/>
      <c r="CA42" s="1230"/>
      <c r="CB42" s="1257"/>
      <c r="CC42" s="1261"/>
    </row>
    <row r="43" spans="1:81" s="1184" customFormat="1" ht="20.45" customHeight="1">
      <c r="A43" s="1188"/>
      <c r="B43" s="1195"/>
      <c r="C43" s="1195"/>
      <c r="D43" s="1195"/>
      <c r="E43" s="1195"/>
      <c r="F43" s="1200"/>
      <c r="G43" s="1213"/>
      <c r="H43" s="1214"/>
      <c r="I43" s="1214"/>
      <c r="J43" s="1214"/>
      <c r="K43" s="1214"/>
      <c r="L43" s="1230"/>
      <c r="M43" s="1237"/>
      <c r="N43" s="1237"/>
      <c r="O43" s="1237"/>
      <c r="P43" s="1237"/>
      <c r="Q43" s="1247"/>
      <c r="R43" s="1248"/>
      <c r="S43" s="1248"/>
      <c r="T43" s="1251"/>
      <c r="U43" s="1213"/>
      <c r="V43" s="1214"/>
      <c r="W43" s="1230"/>
      <c r="X43" s="1237"/>
      <c r="Y43" s="1237"/>
      <c r="Z43" s="1237"/>
      <c r="AA43" s="1237"/>
      <c r="AB43" s="1247"/>
      <c r="AC43" s="1248"/>
      <c r="AD43" s="1248"/>
      <c r="AE43" s="1251"/>
      <c r="AF43" s="1213"/>
      <c r="AG43" s="1214"/>
      <c r="AH43" s="1230"/>
      <c r="AI43" s="1253"/>
      <c r="AJ43" s="1254"/>
      <c r="AK43" s="1254"/>
      <c r="AL43" s="1254"/>
      <c r="AM43" s="1254"/>
      <c r="AN43" s="1255"/>
      <c r="AO43" s="1213"/>
      <c r="AP43" s="1214"/>
      <c r="AQ43" s="1214"/>
      <c r="AR43" s="1230"/>
      <c r="AS43" s="1213"/>
      <c r="AT43" s="1214"/>
      <c r="AU43" s="1214"/>
      <c r="AV43" s="1230"/>
      <c r="AW43" s="1213"/>
      <c r="AX43" s="1214"/>
      <c r="AY43" s="1214"/>
      <c r="AZ43" s="1230"/>
      <c r="BA43" s="1213"/>
      <c r="BB43" s="1214"/>
      <c r="BC43" s="1214"/>
      <c r="BD43" s="1230"/>
      <c r="BE43" s="1213"/>
      <c r="BF43" s="1214"/>
      <c r="BG43" s="1214"/>
      <c r="BH43" s="1230"/>
      <c r="BI43" s="1213"/>
      <c r="BJ43" s="1214"/>
      <c r="BK43" s="1214"/>
      <c r="BL43" s="1230"/>
      <c r="BM43" s="1213"/>
      <c r="BN43" s="1214"/>
      <c r="BO43" s="1214"/>
      <c r="BP43" s="1230"/>
      <c r="BQ43" s="1213"/>
      <c r="BR43" s="1214"/>
      <c r="BS43" s="1214"/>
      <c r="BT43" s="1230"/>
      <c r="BU43" s="1213"/>
      <c r="BV43" s="1214"/>
      <c r="BW43" s="1230"/>
      <c r="BX43" s="1213"/>
      <c r="BY43" s="1214"/>
      <c r="BZ43" s="1214"/>
      <c r="CA43" s="1230"/>
      <c r="CB43" s="1190"/>
      <c r="CC43" s="1262"/>
    </row>
    <row r="44" spans="1:81" ht="30" customHeight="1">
      <c r="A44" s="1185"/>
      <c r="B44" s="1185"/>
      <c r="C44" s="1185"/>
      <c r="D44" s="1185"/>
      <c r="E44" s="1185"/>
      <c r="F44" s="1185"/>
      <c r="G44" s="1185"/>
      <c r="H44" s="1185"/>
      <c r="I44" s="1185"/>
      <c r="J44" s="1185"/>
      <c r="K44" s="1185"/>
      <c r="L44" s="1185"/>
      <c r="M44" s="1185"/>
      <c r="N44" s="1185"/>
      <c r="O44" s="1185"/>
      <c r="P44" s="1185"/>
      <c r="Q44" s="1185"/>
      <c r="R44" s="1185"/>
      <c r="S44" s="1185"/>
      <c r="T44" s="1185"/>
      <c r="U44" s="1206" t="s">
        <v>1995</v>
      </c>
      <c r="V44" s="1206"/>
      <c r="W44" s="1206"/>
      <c r="X44" s="1206"/>
      <c r="Y44" s="1206"/>
      <c r="Z44" s="1206"/>
      <c r="AA44" s="1206"/>
      <c r="AB44" s="1206"/>
      <c r="AC44" s="1206"/>
      <c r="AD44" s="1206"/>
      <c r="AE44" s="1206"/>
      <c r="AF44" s="1206"/>
      <c r="AG44" s="1206"/>
      <c r="AH44" s="1206"/>
      <c r="AI44" s="1206"/>
      <c r="AJ44" s="1206"/>
      <c r="AK44" s="1206"/>
      <c r="AL44" s="1206"/>
      <c r="AM44" s="1206"/>
      <c r="AN44" s="1206"/>
      <c r="AO44" s="1206"/>
      <c r="AP44" s="1206"/>
      <c r="AQ44" s="1206"/>
      <c r="AR44" s="1206"/>
      <c r="AS44" s="1206"/>
      <c r="AT44" s="1206"/>
      <c r="AU44" s="1206"/>
      <c r="AV44" s="1206"/>
      <c r="AW44" s="1206"/>
      <c r="AX44" s="1206"/>
      <c r="AY44" s="1206"/>
      <c r="AZ44" s="1206"/>
      <c r="BA44" s="1206"/>
      <c r="BB44" s="1206"/>
      <c r="BC44" s="1206"/>
      <c r="BD44" s="1185"/>
      <c r="BE44" s="1185"/>
      <c r="BF44" s="1229" t="s">
        <v>131</v>
      </c>
      <c r="BG44" s="1229"/>
      <c r="BH44" s="1229"/>
      <c r="BI44" s="1229"/>
      <c r="BJ44" s="1229"/>
      <c r="BK44" s="1185"/>
      <c r="BL44" s="1185"/>
      <c r="BM44" s="1185"/>
      <c r="BN44" s="1185"/>
      <c r="BO44" s="1185"/>
      <c r="BP44" s="1185"/>
      <c r="BQ44" s="1185"/>
      <c r="BR44" s="1185"/>
      <c r="BS44" s="1185"/>
      <c r="BT44" s="1185"/>
      <c r="BU44" s="1185"/>
      <c r="BV44" s="1185"/>
      <c r="BW44" s="1185"/>
      <c r="BX44" s="1185"/>
      <c r="BY44" s="1185"/>
      <c r="BZ44" s="1185"/>
      <c r="CA44" s="1185"/>
      <c r="CB44" s="1185"/>
    </row>
    <row r="45" spans="1:81" ht="20.25" customHeight="1"/>
    <row r="46" spans="1:81" ht="15" customHeight="1"/>
    <row r="47" spans="1:81" s="1184" customFormat="1" ht="20.45" customHeight="1">
      <c r="A47" s="1186" t="s">
        <v>1983</v>
      </c>
      <c r="B47" s="1193"/>
      <c r="C47" s="1193"/>
      <c r="D47" s="1193"/>
      <c r="E47" s="1193"/>
      <c r="F47" s="1198"/>
      <c r="G47" s="1186" t="s">
        <v>717</v>
      </c>
      <c r="H47" s="1193"/>
      <c r="I47" s="1193"/>
      <c r="J47" s="1193"/>
      <c r="K47" s="1193"/>
      <c r="L47" s="1198"/>
      <c r="M47" s="1213" t="s">
        <v>1988</v>
      </c>
      <c r="N47" s="1214"/>
      <c r="O47" s="1214"/>
      <c r="P47" s="1214"/>
      <c r="Q47" s="1214"/>
      <c r="R47" s="1214"/>
      <c r="S47" s="1214"/>
      <c r="T47" s="1214"/>
      <c r="U47" s="1214"/>
      <c r="V47" s="1214"/>
      <c r="W47" s="1230"/>
      <c r="X47" s="1213" t="s">
        <v>825</v>
      </c>
      <c r="Y47" s="1214"/>
      <c r="Z47" s="1214"/>
      <c r="AA47" s="1214"/>
      <c r="AB47" s="1214"/>
      <c r="AC47" s="1214"/>
      <c r="AD47" s="1214"/>
      <c r="AE47" s="1214"/>
      <c r="AF47" s="1214"/>
      <c r="AG47" s="1214"/>
      <c r="AH47" s="1230"/>
      <c r="AI47" s="1213" t="s">
        <v>1996</v>
      </c>
      <c r="AJ47" s="1214"/>
      <c r="AK47" s="1214"/>
      <c r="AL47" s="1214"/>
      <c r="AM47" s="1214"/>
      <c r="AN47" s="1214"/>
      <c r="AO47" s="1214"/>
      <c r="AP47" s="1214"/>
      <c r="AQ47" s="1214"/>
      <c r="AR47" s="1214"/>
      <c r="AS47" s="1214"/>
      <c r="AT47" s="1214"/>
      <c r="AU47" s="1214"/>
      <c r="AV47" s="1214"/>
      <c r="AW47" s="1214"/>
      <c r="AX47" s="1214"/>
      <c r="AY47" s="1214"/>
      <c r="AZ47" s="1214"/>
      <c r="BA47" s="1214"/>
      <c r="BB47" s="1214"/>
      <c r="BC47" s="1214"/>
      <c r="BD47" s="1214"/>
      <c r="BE47" s="1214"/>
      <c r="BF47" s="1214"/>
      <c r="BG47" s="1214"/>
      <c r="BH47" s="1214"/>
      <c r="BI47" s="1214"/>
      <c r="BJ47" s="1214"/>
      <c r="BK47" s="1214"/>
      <c r="BL47" s="1214"/>
      <c r="BM47" s="1214"/>
      <c r="BN47" s="1214"/>
      <c r="BO47" s="1214"/>
      <c r="BP47" s="1214"/>
      <c r="BQ47" s="1214"/>
      <c r="BR47" s="1214"/>
      <c r="BS47" s="1214"/>
      <c r="BT47" s="1214"/>
      <c r="BU47" s="1214"/>
      <c r="BV47" s="1214"/>
      <c r="BW47" s="1214"/>
      <c r="BX47" s="1214"/>
      <c r="BY47" s="1214"/>
      <c r="BZ47" s="1214"/>
      <c r="CA47" s="1230"/>
      <c r="CB47" s="1186"/>
      <c r="CC47" s="1198"/>
    </row>
    <row r="48" spans="1:81" s="1184" customFormat="1" ht="20.45" customHeight="1">
      <c r="A48" s="1187"/>
      <c r="B48" s="1194"/>
      <c r="C48" s="1194"/>
      <c r="D48" s="1194"/>
      <c r="E48" s="1194"/>
      <c r="F48" s="1199"/>
      <c r="G48" s="1187"/>
      <c r="H48" s="1194"/>
      <c r="I48" s="1194"/>
      <c r="J48" s="1194"/>
      <c r="K48" s="1194"/>
      <c r="L48" s="1199"/>
      <c r="M48" s="1213" t="s">
        <v>1851</v>
      </c>
      <c r="N48" s="1214"/>
      <c r="O48" s="1214"/>
      <c r="P48" s="1214"/>
      <c r="Q48" s="1214"/>
      <c r="R48" s="1214"/>
      <c r="S48" s="1214"/>
      <c r="T48" s="1214"/>
      <c r="U48" s="1214"/>
      <c r="V48" s="1214"/>
      <c r="W48" s="1230"/>
      <c r="X48" s="1213" t="s">
        <v>1851</v>
      </c>
      <c r="Y48" s="1214"/>
      <c r="Z48" s="1214"/>
      <c r="AA48" s="1214"/>
      <c r="AB48" s="1214"/>
      <c r="AC48" s="1214"/>
      <c r="AD48" s="1214"/>
      <c r="AE48" s="1214"/>
      <c r="AF48" s="1214"/>
      <c r="AG48" s="1214"/>
      <c r="AH48" s="1230"/>
      <c r="AI48" s="1186" t="s">
        <v>717</v>
      </c>
      <c r="AJ48" s="1193"/>
      <c r="AK48" s="1193"/>
      <c r="AL48" s="1193"/>
      <c r="AM48" s="1193"/>
      <c r="AN48" s="1198"/>
      <c r="AO48" s="1213" t="s">
        <v>1987</v>
      </c>
      <c r="AP48" s="1214"/>
      <c r="AQ48" s="1214"/>
      <c r="AR48" s="1214"/>
      <c r="AS48" s="1214"/>
      <c r="AT48" s="1214"/>
      <c r="AU48" s="1214"/>
      <c r="AV48" s="1230"/>
      <c r="AW48" s="1213" t="s">
        <v>1990</v>
      </c>
      <c r="AX48" s="1214"/>
      <c r="AY48" s="1214"/>
      <c r="AZ48" s="1214"/>
      <c r="BA48" s="1214"/>
      <c r="BB48" s="1214"/>
      <c r="BC48" s="1214"/>
      <c r="BD48" s="1230"/>
      <c r="BE48" s="1213" t="s">
        <v>925</v>
      </c>
      <c r="BF48" s="1214"/>
      <c r="BG48" s="1214"/>
      <c r="BH48" s="1214"/>
      <c r="BI48" s="1214"/>
      <c r="BJ48" s="1214"/>
      <c r="BK48" s="1214"/>
      <c r="BL48" s="1230"/>
      <c r="BM48" s="1213" t="s">
        <v>510</v>
      </c>
      <c r="BN48" s="1214"/>
      <c r="BO48" s="1214"/>
      <c r="BP48" s="1214"/>
      <c r="BQ48" s="1214"/>
      <c r="BR48" s="1214"/>
      <c r="BS48" s="1214"/>
      <c r="BT48" s="1214"/>
      <c r="BU48" s="1214"/>
      <c r="BV48" s="1214"/>
      <c r="BW48" s="1230"/>
      <c r="BX48" s="1213" t="s">
        <v>1851</v>
      </c>
      <c r="BY48" s="1214"/>
      <c r="BZ48" s="1214"/>
      <c r="CA48" s="1230"/>
      <c r="CB48" s="1187"/>
      <c r="CC48" s="1199"/>
    </row>
    <row r="49" spans="1:81" s="1184" customFormat="1" ht="20.45" customHeight="1">
      <c r="A49" s="1187"/>
      <c r="B49" s="1194"/>
      <c r="C49" s="1194"/>
      <c r="D49" s="1194"/>
      <c r="E49" s="1194"/>
      <c r="F49" s="1199"/>
      <c r="G49" s="1188"/>
      <c r="H49" s="1195"/>
      <c r="I49" s="1195"/>
      <c r="J49" s="1195"/>
      <c r="K49" s="1195"/>
      <c r="L49" s="1200"/>
      <c r="M49" s="1237" t="s">
        <v>1737</v>
      </c>
      <c r="N49" s="1237"/>
      <c r="O49" s="1237"/>
      <c r="P49" s="1237"/>
      <c r="Q49" s="1247" t="s">
        <v>1231</v>
      </c>
      <c r="R49" s="1248"/>
      <c r="S49" s="1248"/>
      <c r="T49" s="1251"/>
      <c r="U49" s="1213" t="s">
        <v>195</v>
      </c>
      <c r="V49" s="1214"/>
      <c r="W49" s="1230"/>
      <c r="X49" s="1237" t="s">
        <v>1737</v>
      </c>
      <c r="Y49" s="1237"/>
      <c r="Z49" s="1237"/>
      <c r="AA49" s="1237"/>
      <c r="AB49" s="1247" t="s">
        <v>1231</v>
      </c>
      <c r="AC49" s="1248"/>
      <c r="AD49" s="1248"/>
      <c r="AE49" s="1251"/>
      <c r="AF49" s="1213" t="s">
        <v>195</v>
      </c>
      <c r="AG49" s="1214"/>
      <c r="AH49" s="1230"/>
      <c r="AI49" s="1188"/>
      <c r="AJ49" s="1195"/>
      <c r="AK49" s="1195"/>
      <c r="AL49" s="1195"/>
      <c r="AM49" s="1195"/>
      <c r="AN49" s="1200"/>
      <c r="AO49" s="1213" t="s">
        <v>1231</v>
      </c>
      <c r="AP49" s="1214"/>
      <c r="AQ49" s="1214"/>
      <c r="AR49" s="1230"/>
      <c r="AS49" s="1213" t="s">
        <v>1997</v>
      </c>
      <c r="AT49" s="1214"/>
      <c r="AU49" s="1214"/>
      <c r="AV49" s="1230"/>
      <c r="AW49" s="1213" t="s">
        <v>1231</v>
      </c>
      <c r="AX49" s="1214"/>
      <c r="AY49" s="1214"/>
      <c r="AZ49" s="1230"/>
      <c r="BA49" s="1213" t="s">
        <v>1997</v>
      </c>
      <c r="BB49" s="1214"/>
      <c r="BC49" s="1214"/>
      <c r="BD49" s="1230"/>
      <c r="BE49" s="1213" t="s">
        <v>1231</v>
      </c>
      <c r="BF49" s="1214"/>
      <c r="BG49" s="1214"/>
      <c r="BH49" s="1230"/>
      <c r="BI49" s="1213" t="s">
        <v>1997</v>
      </c>
      <c r="BJ49" s="1214"/>
      <c r="BK49" s="1214"/>
      <c r="BL49" s="1230"/>
      <c r="BM49" s="1213" t="s">
        <v>1231</v>
      </c>
      <c r="BN49" s="1214"/>
      <c r="BO49" s="1214"/>
      <c r="BP49" s="1230"/>
      <c r="BQ49" s="1213" t="s">
        <v>1997</v>
      </c>
      <c r="BR49" s="1214"/>
      <c r="BS49" s="1214"/>
      <c r="BT49" s="1230"/>
      <c r="BU49" s="1213" t="s">
        <v>195</v>
      </c>
      <c r="BV49" s="1214"/>
      <c r="BW49" s="1230"/>
      <c r="BX49" s="1213"/>
      <c r="BY49" s="1214"/>
      <c r="BZ49" s="1214"/>
      <c r="CA49" s="1230"/>
      <c r="CB49" s="1188"/>
      <c r="CC49" s="1200"/>
    </row>
    <row r="50" spans="1:81" s="1184" customFormat="1" ht="20.45" customHeight="1">
      <c r="A50" s="1187"/>
      <c r="B50" s="1194"/>
      <c r="C50" s="1194"/>
      <c r="D50" s="1194"/>
      <c r="E50" s="1194"/>
      <c r="F50" s="1199"/>
      <c r="G50" s="1213"/>
      <c r="H50" s="1214"/>
      <c r="I50" s="1214"/>
      <c r="J50" s="1214"/>
      <c r="K50" s="1214"/>
      <c r="L50" s="1230"/>
      <c r="M50" s="1237"/>
      <c r="N50" s="1237"/>
      <c r="O50" s="1237"/>
      <c r="P50" s="1237"/>
      <c r="Q50" s="1247"/>
      <c r="R50" s="1248"/>
      <c r="S50" s="1248"/>
      <c r="T50" s="1251"/>
      <c r="U50" s="1213"/>
      <c r="V50" s="1214"/>
      <c r="W50" s="1230"/>
      <c r="X50" s="1237"/>
      <c r="Y50" s="1237"/>
      <c r="Z50" s="1237"/>
      <c r="AA50" s="1237"/>
      <c r="AB50" s="1247"/>
      <c r="AC50" s="1248"/>
      <c r="AD50" s="1248"/>
      <c r="AE50" s="1251"/>
      <c r="AF50" s="1213"/>
      <c r="AG50" s="1214"/>
      <c r="AH50" s="1230"/>
      <c r="AI50" s="1253"/>
      <c r="AJ50" s="1254"/>
      <c r="AK50" s="1254"/>
      <c r="AL50" s="1254"/>
      <c r="AM50" s="1254"/>
      <c r="AN50" s="1255"/>
      <c r="AO50" s="1213" t="s">
        <v>573</v>
      </c>
      <c r="AP50" s="1214"/>
      <c r="AQ50" s="1214"/>
      <c r="AR50" s="1230"/>
      <c r="AS50" s="1213"/>
      <c r="AT50" s="1214"/>
      <c r="AU50" s="1214"/>
      <c r="AV50" s="1230"/>
      <c r="AW50" s="1213" t="s">
        <v>573</v>
      </c>
      <c r="AX50" s="1214"/>
      <c r="AY50" s="1214"/>
      <c r="AZ50" s="1230"/>
      <c r="BA50" s="1213"/>
      <c r="BB50" s="1214"/>
      <c r="BC50" s="1214"/>
      <c r="BD50" s="1230"/>
      <c r="BE50" s="1213" t="s">
        <v>573</v>
      </c>
      <c r="BF50" s="1214"/>
      <c r="BG50" s="1214"/>
      <c r="BH50" s="1230"/>
      <c r="BI50" s="1213"/>
      <c r="BJ50" s="1214"/>
      <c r="BK50" s="1214"/>
      <c r="BL50" s="1230"/>
      <c r="BM50" s="1213" t="s">
        <v>573</v>
      </c>
      <c r="BN50" s="1214"/>
      <c r="BO50" s="1214"/>
      <c r="BP50" s="1230"/>
      <c r="BQ50" s="1213"/>
      <c r="BR50" s="1214"/>
      <c r="BS50" s="1214"/>
      <c r="BT50" s="1230"/>
      <c r="BU50" s="1213"/>
      <c r="BV50" s="1214"/>
      <c r="BW50" s="1230"/>
      <c r="BX50" s="1213"/>
      <c r="BY50" s="1214"/>
      <c r="BZ50" s="1214"/>
      <c r="CA50" s="1230"/>
      <c r="CB50" s="1189"/>
      <c r="CC50" s="1201"/>
    </row>
    <row r="51" spans="1:81" s="1184" customFormat="1" ht="20.45" customHeight="1">
      <c r="A51" s="1187"/>
      <c r="B51" s="1194"/>
      <c r="C51" s="1194"/>
      <c r="D51" s="1194"/>
      <c r="E51" s="1194"/>
      <c r="F51" s="1199"/>
      <c r="G51" s="1213"/>
      <c r="H51" s="1214"/>
      <c r="I51" s="1214"/>
      <c r="J51" s="1214"/>
      <c r="K51" s="1214"/>
      <c r="L51" s="1230"/>
      <c r="M51" s="1237"/>
      <c r="N51" s="1237"/>
      <c r="O51" s="1237"/>
      <c r="P51" s="1237"/>
      <c r="Q51" s="1247"/>
      <c r="R51" s="1248"/>
      <c r="S51" s="1248"/>
      <c r="T51" s="1251"/>
      <c r="U51" s="1213"/>
      <c r="V51" s="1214"/>
      <c r="W51" s="1230"/>
      <c r="X51" s="1237"/>
      <c r="Y51" s="1237"/>
      <c r="Z51" s="1237"/>
      <c r="AA51" s="1237"/>
      <c r="AB51" s="1247"/>
      <c r="AC51" s="1248"/>
      <c r="AD51" s="1248"/>
      <c r="AE51" s="1251"/>
      <c r="AF51" s="1213"/>
      <c r="AG51" s="1214"/>
      <c r="AH51" s="1230"/>
      <c r="AI51" s="1253"/>
      <c r="AJ51" s="1254"/>
      <c r="AK51" s="1254"/>
      <c r="AL51" s="1254"/>
      <c r="AM51" s="1254"/>
      <c r="AN51" s="1255"/>
      <c r="AO51" s="1213" t="s">
        <v>1991</v>
      </c>
      <c r="AP51" s="1214"/>
      <c r="AQ51" s="1214"/>
      <c r="AR51" s="1230"/>
      <c r="AS51" s="1213" t="s">
        <v>625</v>
      </c>
      <c r="AT51" s="1214"/>
      <c r="AU51" s="1214"/>
      <c r="AV51" s="1230"/>
      <c r="AW51" s="1213" t="s">
        <v>1991</v>
      </c>
      <c r="AX51" s="1214"/>
      <c r="AY51" s="1214"/>
      <c r="AZ51" s="1230"/>
      <c r="BA51" s="1213" t="s">
        <v>625</v>
      </c>
      <c r="BB51" s="1214"/>
      <c r="BC51" s="1214"/>
      <c r="BD51" s="1230"/>
      <c r="BE51" s="1213" t="s">
        <v>1991</v>
      </c>
      <c r="BF51" s="1214"/>
      <c r="BG51" s="1214"/>
      <c r="BH51" s="1230"/>
      <c r="BI51" s="1213" t="s">
        <v>625</v>
      </c>
      <c r="BJ51" s="1214"/>
      <c r="BK51" s="1214"/>
      <c r="BL51" s="1230"/>
      <c r="BM51" s="1213" t="s">
        <v>1991</v>
      </c>
      <c r="BN51" s="1214"/>
      <c r="BO51" s="1214"/>
      <c r="BP51" s="1230"/>
      <c r="BQ51" s="1213" t="s">
        <v>625</v>
      </c>
      <c r="BR51" s="1214"/>
      <c r="BS51" s="1214"/>
      <c r="BT51" s="1230"/>
      <c r="BU51" s="1213"/>
      <c r="BV51" s="1214"/>
      <c r="BW51" s="1230"/>
      <c r="BX51" s="1213"/>
      <c r="BY51" s="1214"/>
      <c r="BZ51" s="1214"/>
      <c r="CA51" s="1230"/>
      <c r="CB51" s="1257"/>
      <c r="CC51" s="1261"/>
    </row>
    <row r="52" spans="1:81" s="1184" customFormat="1" ht="20.45" customHeight="1">
      <c r="A52" s="1187"/>
      <c r="B52" s="1194"/>
      <c r="C52" s="1194"/>
      <c r="D52" s="1194"/>
      <c r="E52" s="1194"/>
      <c r="F52" s="1199"/>
      <c r="G52" s="1213"/>
      <c r="H52" s="1214"/>
      <c r="I52" s="1214"/>
      <c r="J52" s="1214"/>
      <c r="K52" s="1214"/>
      <c r="L52" s="1230"/>
      <c r="M52" s="1237"/>
      <c r="N52" s="1237"/>
      <c r="O52" s="1237"/>
      <c r="P52" s="1237"/>
      <c r="Q52" s="1247"/>
      <c r="R52" s="1248"/>
      <c r="S52" s="1248"/>
      <c r="T52" s="1251"/>
      <c r="U52" s="1213"/>
      <c r="V52" s="1214"/>
      <c r="W52" s="1230"/>
      <c r="X52" s="1237"/>
      <c r="Y52" s="1237"/>
      <c r="Z52" s="1237"/>
      <c r="AA52" s="1237"/>
      <c r="AB52" s="1247"/>
      <c r="AC52" s="1248"/>
      <c r="AD52" s="1248"/>
      <c r="AE52" s="1251"/>
      <c r="AF52" s="1213"/>
      <c r="AG52" s="1214"/>
      <c r="AH52" s="1230"/>
      <c r="AI52" s="1253"/>
      <c r="AJ52" s="1254"/>
      <c r="AK52" s="1254"/>
      <c r="AL52" s="1254"/>
      <c r="AM52" s="1254"/>
      <c r="AN52" s="1255"/>
      <c r="AO52" s="1213" t="s">
        <v>1992</v>
      </c>
      <c r="AP52" s="1214"/>
      <c r="AQ52" s="1214"/>
      <c r="AR52" s="1230"/>
      <c r="AS52" s="1213" t="s">
        <v>266</v>
      </c>
      <c r="AT52" s="1214"/>
      <c r="AU52" s="1214"/>
      <c r="AV52" s="1230"/>
      <c r="AW52" s="1213" t="s">
        <v>1992</v>
      </c>
      <c r="AX52" s="1214"/>
      <c r="AY52" s="1214"/>
      <c r="AZ52" s="1230"/>
      <c r="BA52" s="1213" t="s">
        <v>266</v>
      </c>
      <c r="BB52" s="1214"/>
      <c r="BC52" s="1214"/>
      <c r="BD52" s="1230"/>
      <c r="BE52" s="1213" t="s">
        <v>1992</v>
      </c>
      <c r="BF52" s="1214"/>
      <c r="BG52" s="1214"/>
      <c r="BH52" s="1230"/>
      <c r="BI52" s="1213" t="s">
        <v>266</v>
      </c>
      <c r="BJ52" s="1214"/>
      <c r="BK52" s="1214"/>
      <c r="BL52" s="1230"/>
      <c r="BM52" s="1213" t="s">
        <v>1992</v>
      </c>
      <c r="BN52" s="1214"/>
      <c r="BO52" s="1214"/>
      <c r="BP52" s="1230"/>
      <c r="BQ52" s="1213" t="s">
        <v>266</v>
      </c>
      <c r="BR52" s="1214"/>
      <c r="BS52" s="1214"/>
      <c r="BT52" s="1230"/>
      <c r="BU52" s="1213"/>
      <c r="BV52" s="1214"/>
      <c r="BW52" s="1230"/>
      <c r="BX52" s="1213"/>
      <c r="BY52" s="1214"/>
      <c r="BZ52" s="1214"/>
      <c r="CA52" s="1230"/>
      <c r="CB52" s="1257"/>
      <c r="CC52" s="1261"/>
    </row>
    <row r="53" spans="1:81" s="1184" customFormat="1" ht="20.45" customHeight="1">
      <c r="A53" s="1188"/>
      <c r="B53" s="1195"/>
      <c r="C53" s="1195"/>
      <c r="D53" s="1195"/>
      <c r="E53" s="1195"/>
      <c r="F53" s="1200"/>
      <c r="G53" s="1213"/>
      <c r="H53" s="1214"/>
      <c r="I53" s="1214"/>
      <c r="J53" s="1214"/>
      <c r="K53" s="1214"/>
      <c r="L53" s="1230"/>
      <c r="M53" s="1237"/>
      <c r="N53" s="1237"/>
      <c r="O53" s="1237"/>
      <c r="P53" s="1237"/>
      <c r="Q53" s="1247"/>
      <c r="R53" s="1248"/>
      <c r="S53" s="1248"/>
      <c r="T53" s="1251"/>
      <c r="U53" s="1213"/>
      <c r="V53" s="1214"/>
      <c r="W53" s="1230"/>
      <c r="X53" s="1237"/>
      <c r="Y53" s="1237"/>
      <c r="Z53" s="1237"/>
      <c r="AA53" s="1237"/>
      <c r="AB53" s="1247"/>
      <c r="AC53" s="1248"/>
      <c r="AD53" s="1248"/>
      <c r="AE53" s="1251"/>
      <c r="AF53" s="1213"/>
      <c r="AG53" s="1214"/>
      <c r="AH53" s="1230"/>
      <c r="AI53" s="1253"/>
      <c r="AJ53" s="1254"/>
      <c r="AK53" s="1254"/>
      <c r="AL53" s="1254"/>
      <c r="AM53" s="1254"/>
      <c r="AN53" s="1255"/>
      <c r="AO53" s="1213" t="s">
        <v>1993</v>
      </c>
      <c r="AP53" s="1214"/>
      <c r="AQ53" s="1214"/>
      <c r="AR53" s="1230"/>
      <c r="AS53" s="1213" t="s">
        <v>359</v>
      </c>
      <c r="AT53" s="1214"/>
      <c r="AU53" s="1214"/>
      <c r="AV53" s="1230"/>
      <c r="AW53" s="1213" t="s">
        <v>1993</v>
      </c>
      <c r="AX53" s="1214"/>
      <c r="AY53" s="1214"/>
      <c r="AZ53" s="1230"/>
      <c r="BA53" s="1213" t="s">
        <v>359</v>
      </c>
      <c r="BB53" s="1214"/>
      <c r="BC53" s="1214"/>
      <c r="BD53" s="1230"/>
      <c r="BE53" s="1213" t="s">
        <v>1993</v>
      </c>
      <c r="BF53" s="1214"/>
      <c r="BG53" s="1214"/>
      <c r="BH53" s="1230"/>
      <c r="BI53" s="1213" t="s">
        <v>359</v>
      </c>
      <c r="BJ53" s="1214"/>
      <c r="BK53" s="1214"/>
      <c r="BL53" s="1230"/>
      <c r="BM53" s="1213" t="s">
        <v>1993</v>
      </c>
      <c r="BN53" s="1214"/>
      <c r="BO53" s="1214"/>
      <c r="BP53" s="1230"/>
      <c r="BQ53" s="1213" t="s">
        <v>359</v>
      </c>
      <c r="BR53" s="1214"/>
      <c r="BS53" s="1214"/>
      <c r="BT53" s="1230"/>
      <c r="BU53" s="1213"/>
      <c r="BV53" s="1214"/>
      <c r="BW53" s="1230"/>
      <c r="BX53" s="1213"/>
      <c r="BY53" s="1214"/>
      <c r="BZ53" s="1214"/>
      <c r="CA53" s="1230"/>
      <c r="CB53" s="1257"/>
      <c r="CC53" s="1261"/>
    </row>
    <row r="54" spans="1:81" s="1184" customFormat="1" ht="20.45" customHeight="1">
      <c r="A54" s="1186"/>
      <c r="B54" s="1193"/>
      <c r="C54" s="1193"/>
      <c r="D54" s="1193"/>
      <c r="E54" s="1193"/>
      <c r="F54" s="1198"/>
      <c r="G54" s="1213"/>
      <c r="H54" s="1214"/>
      <c r="I54" s="1214"/>
      <c r="J54" s="1214"/>
      <c r="K54" s="1214"/>
      <c r="L54" s="1230"/>
      <c r="M54" s="1237"/>
      <c r="N54" s="1237"/>
      <c r="O54" s="1237"/>
      <c r="P54" s="1237"/>
      <c r="Q54" s="1247"/>
      <c r="R54" s="1248"/>
      <c r="S54" s="1248"/>
      <c r="T54" s="1251"/>
      <c r="U54" s="1213"/>
      <c r="V54" s="1214"/>
      <c r="W54" s="1230"/>
      <c r="X54" s="1237"/>
      <c r="Y54" s="1237"/>
      <c r="Z54" s="1237"/>
      <c r="AA54" s="1237"/>
      <c r="AB54" s="1247"/>
      <c r="AC54" s="1248"/>
      <c r="AD54" s="1248"/>
      <c r="AE54" s="1251"/>
      <c r="AF54" s="1213"/>
      <c r="AG54" s="1214"/>
      <c r="AH54" s="1230"/>
      <c r="AI54" s="1253"/>
      <c r="AJ54" s="1254"/>
      <c r="AK54" s="1254"/>
      <c r="AL54" s="1254"/>
      <c r="AM54" s="1254"/>
      <c r="AN54" s="1255"/>
      <c r="AO54" s="1213"/>
      <c r="AP54" s="1214"/>
      <c r="AQ54" s="1214"/>
      <c r="AR54" s="1230"/>
      <c r="AS54" s="1213"/>
      <c r="AT54" s="1214"/>
      <c r="AU54" s="1214"/>
      <c r="AV54" s="1230"/>
      <c r="AW54" s="1213"/>
      <c r="AX54" s="1214"/>
      <c r="AY54" s="1214"/>
      <c r="AZ54" s="1230"/>
      <c r="BA54" s="1213"/>
      <c r="BB54" s="1214"/>
      <c r="BC54" s="1214"/>
      <c r="BD54" s="1230"/>
      <c r="BE54" s="1213"/>
      <c r="BF54" s="1214"/>
      <c r="BG54" s="1214"/>
      <c r="BH54" s="1230"/>
      <c r="BI54" s="1213"/>
      <c r="BJ54" s="1214"/>
      <c r="BK54" s="1214"/>
      <c r="BL54" s="1230"/>
      <c r="BM54" s="1213"/>
      <c r="BN54" s="1214"/>
      <c r="BO54" s="1214"/>
      <c r="BP54" s="1230"/>
      <c r="BQ54" s="1213"/>
      <c r="BR54" s="1214"/>
      <c r="BS54" s="1214"/>
      <c r="BT54" s="1230"/>
      <c r="BU54" s="1213"/>
      <c r="BV54" s="1214"/>
      <c r="BW54" s="1230"/>
      <c r="BX54" s="1213"/>
      <c r="BY54" s="1214"/>
      <c r="BZ54" s="1214"/>
      <c r="CA54" s="1230"/>
      <c r="CB54" s="1257"/>
      <c r="CC54" s="1261"/>
    </row>
    <row r="55" spans="1:81" s="1184" customFormat="1" ht="20.45" customHeight="1">
      <c r="A55" s="1187"/>
      <c r="B55" s="1194"/>
      <c r="C55" s="1194"/>
      <c r="D55" s="1194"/>
      <c r="E55" s="1194"/>
      <c r="F55" s="1199"/>
      <c r="G55" s="1213"/>
      <c r="H55" s="1214"/>
      <c r="I55" s="1214"/>
      <c r="J55" s="1214"/>
      <c r="K55" s="1214"/>
      <c r="L55" s="1230"/>
      <c r="M55" s="1237"/>
      <c r="N55" s="1237"/>
      <c r="O55" s="1237"/>
      <c r="P55" s="1237"/>
      <c r="Q55" s="1247"/>
      <c r="R55" s="1248"/>
      <c r="S55" s="1248"/>
      <c r="T55" s="1251"/>
      <c r="U55" s="1213"/>
      <c r="V55" s="1214"/>
      <c r="W55" s="1230"/>
      <c r="X55" s="1237"/>
      <c r="Y55" s="1237"/>
      <c r="Z55" s="1237"/>
      <c r="AA55" s="1237"/>
      <c r="AB55" s="1247"/>
      <c r="AC55" s="1248"/>
      <c r="AD55" s="1248"/>
      <c r="AE55" s="1251"/>
      <c r="AF55" s="1213"/>
      <c r="AG55" s="1214"/>
      <c r="AH55" s="1230"/>
      <c r="AI55" s="1253"/>
      <c r="AJ55" s="1254"/>
      <c r="AK55" s="1254"/>
      <c r="AL55" s="1254"/>
      <c r="AM55" s="1254"/>
      <c r="AN55" s="1255"/>
      <c r="AO55" s="1213"/>
      <c r="AP55" s="1214"/>
      <c r="AQ55" s="1214"/>
      <c r="AR55" s="1230"/>
      <c r="AS55" s="1213"/>
      <c r="AT55" s="1214"/>
      <c r="AU55" s="1214"/>
      <c r="AV55" s="1230"/>
      <c r="AW55" s="1213"/>
      <c r="AX55" s="1214"/>
      <c r="AY55" s="1214"/>
      <c r="AZ55" s="1230"/>
      <c r="BA55" s="1213"/>
      <c r="BB55" s="1214"/>
      <c r="BC55" s="1214"/>
      <c r="BD55" s="1230"/>
      <c r="BE55" s="1213"/>
      <c r="BF55" s="1214"/>
      <c r="BG55" s="1214"/>
      <c r="BH55" s="1230"/>
      <c r="BI55" s="1213"/>
      <c r="BJ55" s="1214"/>
      <c r="BK55" s="1214"/>
      <c r="BL55" s="1230"/>
      <c r="BM55" s="1213"/>
      <c r="BN55" s="1214"/>
      <c r="BO55" s="1214"/>
      <c r="BP55" s="1230"/>
      <c r="BQ55" s="1213"/>
      <c r="BR55" s="1214"/>
      <c r="BS55" s="1214"/>
      <c r="BT55" s="1230"/>
      <c r="BU55" s="1213"/>
      <c r="BV55" s="1214"/>
      <c r="BW55" s="1230"/>
      <c r="BX55" s="1213"/>
      <c r="BY55" s="1214"/>
      <c r="BZ55" s="1214"/>
      <c r="CA55" s="1230"/>
      <c r="CB55" s="1257"/>
      <c r="CC55" s="1261"/>
    </row>
    <row r="56" spans="1:81" s="1184" customFormat="1" ht="20.45" customHeight="1">
      <c r="A56" s="1187"/>
      <c r="B56" s="1194"/>
      <c r="C56" s="1194"/>
      <c r="D56" s="1194"/>
      <c r="E56" s="1194"/>
      <c r="F56" s="1199"/>
      <c r="G56" s="1213"/>
      <c r="H56" s="1214"/>
      <c r="I56" s="1214"/>
      <c r="J56" s="1214"/>
      <c r="K56" s="1214"/>
      <c r="L56" s="1230"/>
      <c r="M56" s="1237"/>
      <c r="N56" s="1237"/>
      <c r="O56" s="1237"/>
      <c r="P56" s="1237"/>
      <c r="Q56" s="1247"/>
      <c r="R56" s="1248"/>
      <c r="S56" s="1248"/>
      <c r="T56" s="1251"/>
      <c r="U56" s="1213"/>
      <c r="V56" s="1214"/>
      <c r="W56" s="1230"/>
      <c r="X56" s="1237"/>
      <c r="Y56" s="1237"/>
      <c r="Z56" s="1237"/>
      <c r="AA56" s="1237"/>
      <c r="AB56" s="1247"/>
      <c r="AC56" s="1248"/>
      <c r="AD56" s="1248"/>
      <c r="AE56" s="1251"/>
      <c r="AF56" s="1213"/>
      <c r="AG56" s="1214"/>
      <c r="AH56" s="1230"/>
      <c r="AI56" s="1253"/>
      <c r="AJ56" s="1254"/>
      <c r="AK56" s="1254"/>
      <c r="AL56" s="1254"/>
      <c r="AM56" s="1254"/>
      <c r="AN56" s="1255"/>
      <c r="AO56" s="1213"/>
      <c r="AP56" s="1214"/>
      <c r="AQ56" s="1214"/>
      <c r="AR56" s="1230"/>
      <c r="AS56" s="1213"/>
      <c r="AT56" s="1214"/>
      <c r="AU56" s="1214"/>
      <c r="AV56" s="1230"/>
      <c r="AW56" s="1213"/>
      <c r="AX56" s="1214"/>
      <c r="AY56" s="1214"/>
      <c r="AZ56" s="1230"/>
      <c r="BA56" s="1213"/>
      <c r="BB56" s="1214"/>
      <c r="BC56" s="1214"/>
      <c r="BD56" s="1230"/>
      <c r="BE56" s="1213"/>
      <c r="BF56" s="1214"/>
      <c r="BG56" s="1214"/>
      <c r="BH56" s="1230"/>
      <c r="BI56" s="1213"/>
      <c r="BJ56" s="1214"/>
      <c r="BK56" s="1214"/>
      <c r="BL56" s="1230"/>
      <c r="BM56" s="1213"/>
      <c r="BN56" s="1214"/>
      <c r="BO56" s="1214"/>
      <c r="BP56" s="1230"/>
      <c r="BQ56" s="1213"/>
      <c r="BR56" s="1214"/>
      <c r="BS56" s="1214"/>
      <c r="BT56" s="1230"/>
      <c r="BU56" s="1213"/>
      <c r="BV56" s="1214"/>
      <c r="BW56" s="1230"/>
      <c r="BX56" s="1213"/>
      <c r="BY56" s="1214"/>
      <c r="BZ56" s="1214"/>
      <c r="CA56" s="1230"/>
      <c r="CB56" s="1257"/>
      <c r="CC56" s="1261"/>
    </row>
    <row r="57" spans="1:81" s="1184" customFormat="1" ht="20.45" customHeight="1">
      <c r="A57" s="1188"/>
      <c r="B57" s="1195"/>
      <c r="C57" s="1195"/>
      <c r="D57" s="1195"/>
      <c r="E57" s="1195"/>
      <c r="F57" s="1200"/>
      <c r="G57" s="1213"/>
      <c r="H57" s="1214"/>
      <c r="I57" s="1214"/>
      <c r="J57" s="1214"/>
      <c r="K57" s="1214"/>
      <c r="L57" s="1230"/>
      <c r="M57" s="1237"/>
      <c r="N57" s="1237"/>
      <c r="O57" s="1237"/>
      <c r="P57" s="1237"/>
      <c r="Q57" s="1247"/>
      <c r="R57" s="1248"/>
      <c r="S57" s="1248"/>
      <c r="T57" s="1251"/>
      <c r="U57" s="1213"/>
      <c r="V57" s="1214"/>
      <c r="W57" s="1230"/>
      <c r="X57" s="1237"/>
      <c r="Y57" s="1237"/>
      <c r="Z57" s="1237"/>
      <c r="AA57" s="1237"/>
      <c r="AB57" s="1247"/>
      <c r="AC57" s="1248"/>
      <c r="AD57" s="1248"/>
      <c r="AE57" s="1251"/>
      <c r="AF57" s="1213"/>
      <c r="AG57" s="1214"/>
      <c r="AH57" s="1230"/>
      <c r="AI57" s="1253"/>
      <c r="AJ57" s="1254"/>
      <c r="AK57" s="1254"/>
      <c r="AL57" s="1254"/>
      <c r="AM57" s="1254"/>
      <c r="AN57" s="1255"/>
      <c r="AO57" s="1213"/>
      <c r="AP57" s="1214"/>
      <c r="AQ57" s="1214"/>
      <c r="AR57" s="1230"/>
      <c r="AS57" s="1213"/>
      <c r="AT57" s="1214"/>
      <c r="AU57" s="1214"/>
      <c r="AV57" s="1230"/>
      <c r="AW57" s="1213"/>
      <c r="AX57" s="1214"/>
      <c r="AY57" s="1214"/>
      <c r="AZ57" s="1230"/>
      <c r="BA57" s="1213"/>
      <c r="BB57" s="1214"/>
      <c r="BC57" s="1214"/>
      <c r="BD57" s="1230"/>
      <c r="BE57" s="1213"/>
      <c r="BF57" s="1214"/>
      <c r="BG57" s="1214"/>
      <c r="BH57" s="1230"/>
      <c r="BI57" s="1213"/>
      <c r="BJ57" s="1214"/>
      <c r="BK57" s="1214"/>
      <c r="BL57" s="1230"/>
      <c r="BM57" s="1213"/>
      <c r="BN57" s="1214"/>
      <c r="BO57" s="1214"/>
      <c r="BP57" s="1230"/>
      <c r="BQ57" s="1213"/>
      <c r="BR57" s="1214"/>
      <c r="BS57" s="1214"/>
      <c r="BT57" s="1230"/>
      <c r="BU57" s="1213"/>
      <c r="BV57" s="1214"/>
      <c r="BW57" s="1230"/>
      <c r="BX57" s="1213"/>
      <c r="BY57" s="1214"/>
      <c r="BZ57" s="1214"/>
      <c r="CA57" s="1230"/>
      <c r="CB57" s="1257"/>
      <c r="CC57" s="1261"/>
    </row>
    <row r="58" spans="1:81" s="1184" customFormat="1" ht="20.45" customHeight="1">
      <c r="A58" s="1186"/>
      <c r="B58" s="1193"/>
      <c r="C58" s="1193"/>
      <c r="D58" s="1193"/>
      <c r="E58" s="1193"/>
      <c r="F58" s="1198"/>
      <c r="G58" s="1213"/>
      <c r="H58" s="1214"/>
      <c r="I58" s="1214"/>
      <c r="J58" s="1214"/>
      <c r="K58" s="1214"/>
      <c r="L58" s="1230"/>
      <c r="M58" s="1237"/>
      <c r="N58" s="1237"/>
      <c r="O58" s="1237"/>
      <c r="P58" s="1237"/>
      <c r="Q58" s="1247"/>
      <c r="R58" s="1248"/>
      <c r="S58" s="1248"/>
      <c r="T58" s="1251"/>
      <c r="U58" s="1213"/>
      <c r="V58" s="1214"/>
      <c r="W58" s="1230"/>
      <c r="X58" s="1237"/>
      <c r="Y58" s="1237"/>
      <c r="Z58" s="1237"/>
      <c r="AA58" s="1237"/>
      <c r="AB58" s="1247"/>
      <c r="AC58" s="1248"/>
      <c r="AD58" s="1248"/>
      <c r="AE58" s="1251"/>
      <c r="AF58" s="1213"/>
      <c r="AG58" s="1214"/>
      <c r="AH58" s="1230"/>
      <c r="AI58" s="1253"/>
      <c r="AJ58" s="1254"/>
      <c r="AK58" s="1254"/>
      <c r="AL58" s="1254"/>
      <c r="AM58" s="1254"/>
      <c r="AN58" s="1255"/>
      <c r="AO58" s="1213"/>
      <c r="AP58" s="1214"/>
      <c r="AQ58" s="1214"/>
      <c r="AR58" s="1230"/>
      <c r="AS58" s="1213"/>
      <c r="AT58" s="1214"/>
      <c r="AU58" s="1214"/>
      <c r="AV58" s="1230"/>
      <c r="AW58" s="1213"/>
      <c r="AX58" s="1214"/>
      <c r="AY58" s="1214"/>
      <c r="AZ58" s="1230"/>
      <c r="BA58" s="1213"/>
      <c r="BB58" s="1214"/>
      <c r="BC58" s="1214"/>
      <c r="BD58" s="1230"/>
      <c r="BE58" s="1213"/>
      <c r="BF58" s="1214"/>
      <c r="BG58" s="1214"/>
      <c r="BH58" s="1230"/>
      <c r="BI58" s="1213"/>
      <c r="BJ58" s="1214"/>
      <c r="BK58" s="1214"/>
      <c r="BL58" s="1230"/>
      <c r="BM58" s="1213"/>
      <c r="BN58" s="1214"/>
      <c r="BO58" s="1214"/>
      <c r="BP58" s="1230"/>
      <c r="BQ58" s="1213"/>
      <c r="BR58" s="1214"/>
      <c r="BS58" s="1214"/>
      <c r="BT58" s="1230"/>
      <c r="BU58" s="1213"/>
      <c r="BV58" s="1214"/>
      <c r="BW58" s="1230"/>
      <c r="BX58" s="1213"/>
      <c r="BY58" s="1214"/>
      <c r="BZ58" s="1214"/>
      <c r="CA58" s="1230"/>
      <c r="CB58" s="1257"/>
      <c r="CC58" s="1261"/>
    </row>
    <row r="59" spans="1:81" s="1184" customFormat="1" ht="20.45" customHeight="1">
      <c r="A59" s="1187"/>
      <c r="B59" s="1194"/>
      <c r="C59" s="1194"/>
      <c r="D59" s="1194"/>
      <c r="E59" s="1194"/>
      <c r="F59" s="1199"/>
      <c r="G59" s="1213"/>
      <c r="H59" s="1214"/>
      <c r="I59" s="1214"/>
      <c r="J59" s="1214"/>
      <c r="K59" s="1214"/>
      <c r="L59" s="1230"/>
      <c r="M59" s="1237"/>
      <c r="N59" s="1237"/>
      <c r="O59" s="1237"/>
      <c r="P59" s="1237"/>
      <c r="Q59" s="1247"/>
      <c r="R59" s="1248"/>
      <c r="S59" s="1248"/>
      <c r="T59" s="1251"/>
      <c r="U59" s="1213"/>
      <c r="V59" s="1214"/>
      <c r="W59" s="1230"/>
      <c r="X59" s="1237"/>
      <c r="Y59" s="1237"/>
      <c r="Z59" s="1237"/>
      <c r="AA59" s="1237"/>
      <c r="AB59" s="1247"/>
      <c r="AC59" s="1248"/>
      <c r="AD59" s="1248"/>
      <c r="AE59" s="1251"/>
      <c r="AF59" s="1213"/>
      <c r="AG59" s="1214"/>
      <c r="AH59" s="1230"/>
      <c r="AI59" s="1253"/>
      <c r="AJ59" s="1254"/>
      <c r="AK59" s="1254"/>
      <c r="AL59" s="1254"/>
      <c r="AM59" s="1254"/>
      <c r="AN59" s="1255"/>
      <c r="AO59" s="1213"/>
      <c r="AP59" s="1214"/>
      <c r="AQ59" s="1214"/>
      <c r="AR59" s="1230"/>
      <c r="AS59" s="1213"/>
      <c r="AT59" s="1214"/>
      <c r="AU59" s="1214"/>
      <c r="AV59" s="1230"/>
      <c r="AW59" s="1213"/>
      <c r="AX59" s="1214"/>
      <c r="AY59" s="1214"/>
      <c r="AZ59" s="1230"/>
      <c r="BA59" s="1213"/>
      <c r="BB59" s="1214"/>
      <c r="BC59" s="1214"/>
      <c r="BD59" s="1230"/>
      <c r="BE59" s="1213"/>
      <c r="BF59" s="1214"/>
      <c r="BG59" s="1214"/>
      <c r="BH59" s="1230"/>
      <c r="BI59" s="1213"/>
      <c r="BJ59" s="1214"/>
      <c r="BK59" s="1214"/>
      <c r="BL59" s="1230"/>
      <c r="BM59" s="1213"/>
      <c r="BN59" s="1214"/>
      <c r="BO59" s="1214"/>
      <c r="BP59" s="1230"/>
      <c r="BQ59" s="1213"/>
      <c r="BR59" s="1214"/>
      <c r="BS59" s="1214"/>
      <c r="BT59" s="1230"/>
      <c r="BU59" s="1213"/>
      <c r="BV59" s="1214"/>
      <c r="BW59" s="1230"/>
      <c r="BX59" s="1213"/>
      <c r="BY59" s="1214"/>
      <c r="BZ59" s="1214"/>
      <c r="CA59" s="1230"/>
      <c r="CB59" s="1257"/>
      <c r="CC59" s="1261"/>
    </row>
    <row r="60" spans="1:81" s="1184" customFormat="1" ht="20.45" customHeight="1">
      <c r="A60" s="1187"/>
      <c r="B60" s="1194"/>
      <c r="C60" s="1194"/>
      <c r="D60" s="1194"/>
      <c r="E60" s="1194"/>
      <c r="F60" s="1199"/>
      <c r="G60" s="1213"/>
      <c r="H60" s="1214"/>
      <c r="I60" s="1214"/>
      <c r="J60" s="1214"/>
      <c r="K60" s="1214"/>
      <c r="L60" s="1230"/>
      <c r="M60" s="1237"/>
      <c r="N60" s="1237"/>
      <c r="O60" s="1237"/>
      <c r="P60" s="1237"/>
      <c r="Q60" s="1247"/>
      <c r="R60" s="1248"/>
      <c r="S60" s="1248"/>
      <c r="T60" s="1251"/>
      <c r="U60" s="1213"/>
      <c r="V60" s="1214"/>
      <c r="W60" s="1230"/>
      <c r="X60" s="1237"/>
      <c r="Y60" s="1237"/>
      <c r="Z60" s="1237"/>
      <c r="AA60" s="1237"/>
      <c r="AB60" s="1247"/>
      <c r="AC60" s="1248"/>
      <c r="AD60" s="1248"/>
      <c r="AE60" s="1251"/>
      <c r="AF60" s="1213"/>
      <c r="AG60" s="1214"/>
      <c r="AH60" s="1230"/>
      <c r="AI60" s="1253"/>
      <c r="AJ60" s="1254"/>
      <c r="AK60" s="1254"/>
      <c r="AL60" s="1254"/>
      <c r="AM60" s="1254"/>
      <c r="AN60" s="1255"/>
      <c r="AO60" s="1213"/>
      <c r="AP60" s="1214"/>
      <c r="AQ60" s="1214"/>
      <c r="AR60" s="1230"/>
      <c r="AS60" s="1213"/>
      <c r="AT60" s="1214"/>
      <c r="AU60" s="1214"/>
      <c r="AV60" s="1230"/>
      <c r="AW60" s="1213"/>
      <c r="AX60" s="1214"/>
      <c r="AY60" s="1214"/>
      <c r="AZ60" s="1230"/>
      <c r="BA60" s="1213"/>
      <c r="BB60" s="1214"/>
      <c r="BC60" s="1214"/>
      <c r="BD60" s="1230"/>
      <c r="BE60" s="1213"/>
      <c r="BF60" s="1214"/>
      <c r="BG60" s="1214"/>
      <c r="BH60" s="1230"/>
      <c r="BI60" s="1213"/>
      <c r="BJ60" s="1214"/>
      <c r="BK60" s="1214"/>
      <c r="BL60" s="1230"/>
      <c r="BM60" s="1213"/>
      <c r="BN60" s="1214"/>
      <c r="BO60" s="1214"/>
      <c r="BP60" s="1230"/>
      <c r="BQ60" s="1213"/>
      <c r="BR60" s="1214"/>
      <c r="BS60" s="1214"/>
      <c r="BT60" s="1230"/>
      <c r="BU60" s="1213"/>
      <c r="BV60" s="1214"/>
      <c r="BW60" s="1230"/>
      <c r="BX60" s="1213"/>
      <c r="BY60" s="1214"/>
      <c r="BZ60" s="1214"/>
      <c r="CA60" s="1230"/>
      <c r="CB60" s="1257"/>
      <c r="CC60" s="1261"/>
    </row>
    <row r="61" spans="1:81" s="1184" customFormat="1" ht="20.45" customHeight="1">
      <c r="A61" s="1188"/>
      <c r="B61" s="1195"/>
      <c r="C61" s="1195"/>
      <c r="D61" s="1195"/>
      <c r="E61" s="1195"/>
      <c r="F61" s="1200"/>
      <c r="G61" s="1213"/>
      <c r="H61" s="1214"/>
      <c r="I61" s="1214"/>
      <c r="J61" s="1214"/>
      <c r="K61" s="1214"/>
      <c r="L61" s="1230"/>
      <c r="M61" s="1237"/>
      <c r="N61" s="1237"/>
      <c r="O61" s="1237"/>
      <c r="P61" s="1237"/>
      <c r="Q61" s="1247"/>
      <c r="R61" s="1248"/>
      <c r="S61" s="1248"/>
      <c r="T61" s="1251"/>
      <c r="U61" s="1213"/>
      <c r="V61" s="1214"/>
      <c r="W61" s="1230"/>
      <c r="X61" s="1237"/>
      <c r="Y61" s="1237"/>
      <c r="Z61" s="1237"/>
      <c r="AA61" s="1237"/>
      <c r="AB61" s="1247"/>
      <c r="AC61" s="1248"/>
      <c r="AD61" s="1248"/>
      <c r="AE61" s="1251"/>
      <c r="AF61" s="1213"/>
      <c r="AG61" s="1214"/>
      <c r="AH61" s="1230"/>
      <c r="AI61" s="1253"/>
      <c r="AJ61" s="1254"/>
      <c r="AK61" s="1254"/>
      <c r="AL61" s="1254"/>
      <c r="AM61" s="1254"/>
      <c r="AN61" s="1255"/>
      <c r="AO61" s="1213"/>
      <c r="AP61" s="1214"/>
      <c r="AQ61" s="1214"/>
      <c r="AR61" s="1230"/>
      <c r="AS61" s="1213"/>
      <c r="AT61" s="1214"/>
      <c r="AU61" s="1214"/>
      <c r="AV61" s="1230"/>
      <c r="AW61" s="1213"/>
      <c r="AX61" s="1214"/>
      <c r="AY61" s="1214"/>
      <c r="AZ61" s="1230"/>
      <c r="BA61" s="1213"/>
      <c r="BB61" s="1214"/>
      <c r="BC61" s="1214"/>
      <c r="BD61" s="1230"/>
      <c r="BE61" s="1213"/>
      <c r="BF61" s="1214"/>
      <c r="BG61" s="1214"/>
      <c r="BH61" s="1230"/>
      <c r="BI61" s="1213"/>
      <c r="BJ61" s="1214"/>
      <c r="BK61" s="1214"/>
      <c r="BL61" s="1230"/>
      <c r="BM61" s="1213"/>
      <c r="BN61" s="1214"/>
      <c r="BO61" s="1214"/>
      <c r="BP61" s="1230"/>
      <c r="BQ61" s="1213"/>
      <c r="BR61" s="1214"/>
      <c r="BS61" s="1214"/>
      <c r="BT61" s="1230"/>
      <c r="BU61" s="1213"/>
      <c r="BV61" s="1214"/>
      <c r="BW61" s="1230"/>
      <c r="BX61" s="1213"/>
      <c r="BY61" s="1214"/>
      <c r="BZ61" s="1214"/>
      <c r="CA61" s="1230"/>
      <c r="CB61" s="1257"/>
      <c r="CC61" s="1261"/>
    </row>
    <row r="62" spans="1:81" s="1184" customFormat="1" ht="20.45" customHeight="1">
      <c r="A62" s="1186"/>
      <c r="B62" s="1193"/>
      <c r="C62" s="1193"/>
      <c r="D62" s="1193"/>
      <c r="E62" s="1193"/>
      <c r="F62" s="1198"/>
      <c r="G62" s="1213"/>
      <c r="H62" s="1214"/>
      <c r="I62" s="1214"/>
      <c r="J62" s="1214"/>
      <c r="K62" s="1214"/>
      <c r="L62" s="1230"/>
      <c r="M62" s="1237"/>
      <c r="N62" s="1237"/>
      <c r="O62" s="1237"/>
      <c r="P62" s="1237"/>
      <c r="Q62" s="1247"/>
      <c r="R62" s="1248"/>
      <c r="S62" s="1248"/>
      <c r="T62" s="1251"/>
      <c r="U62" s="1213"/>
      <c r="V62" s="1214"/>
      <c r="W62" s="1230"/>
      <c r="X62" s="1237"/>
      <c r="Y62" s="1237"/>
      <c r="Z62" s="1237"/>
      <c r="AA62" s="1237"/>
      <c r="AB62" s="1247"/>
      <c r="AC62" s="1248"/>
      <c r="AD62" s="1248"/>
      <c r="AE62" s="1251"/>
      <c r="AF62" s="1213"/>
      <c r="AG62" s="1214"/>
      <c r="AH62" s="1230"/>
      <c r="AI62" s="1253"/>
      <c r="AJ62" s="1254"/>
      <c r="AK62" s="1254"/>
      <c r="AL62" s="1254"/>
      <c r="AM62" s="1254"/>
      <c r="AN62" s="1255"/>
      <c r="AO62" s="1213"/>
      <c r="AP62" s="1214"/>
      <c r="AQ62" s="1214"/>
      <c r="AR62" s="1230"/>
      <c r="AS62" s="1213"/>
      <c r="AT62" s="1214"/>
      <c r="AU62" s="1214"/>
      <c r="AV62" s="1230"/>
      <c r="AW62" s="1213"/>
      <c r="AX62" s="1214"/>
      <c r="AY62" s="1214"/>
      <c r="AZ62" s="1230"/>
      <c r="BA62" s="1213"/>
      <c r="BB62" s="1214"/>
      <c r="BC62" s="1214"/>
      <c r="BD62" s="1230"/>
      <c r="BE62" s="1213"/>
      <c r="BF62" s="1214"/>
      <c r="BG62" s="1214"/>
      <c r="BH62" s="1230"/>
      <c r="BI62" s="1213"/>
      <c r="BJ62" s="1214"/>
      <c r="BK62" s="1214"/>
      <c r="BL62" s="1230"/>
      <c r="BM62" s="1213"/>
      <c r="BN62" s="1214"/>
      <c r="BO62" s="1214"/>
      <c r="BP62" s="1230"/>
      <c r="BQ62" s="1213"/>
      <c r="BR62" s="1214"/>
      <c r="BS62" s="1214"/>
      <c r="BT62" s="1230"/>
      <c r="BU62" s="1213"/>
      <c r="BV62" s="1214"/>
      <c r="BW62" s="1230"/>
      <c r="BX62" s="1213"/>
      <c r="BY62" s="1214"/>
      <c r="BZ62" s="1214"/>
      <c r="CA62" s="1230"/>
      <c r="CB62" s="1257"/>
      <c r="CC62" s="1261"/>
    </row>
    <row r="63" spans="1:81" s="1184" customFormat="1" ht="20.45" customHeight="1">
      <c r="A63" s="1187"/>
      <c r="B63" s="1194"/>
      <c r="C63" s="1194"/>
      <c r="D63" s="1194"/>
      <c r="E63" s="1194"/>
      <c r="F63" s="1199"/>
      <c r="G63" s="1213"/>
      <c r="H63" s="1214"/>
      <c r="I63" s="1214"/>
      <c r="J63" s="1214"/>
      <c r="K63" s="1214"/>
      <c r="L63" s="1230"/>
      <c r="M63" s="1237"/>
      <c r="N63" s="1237"/>
      <c r="O63" s="1237"/>
      <c r="P63" s="1237"/>
      <c r="Q63" s="1247"/>
      <c r="R63" s="1248"/>
      <c r="S63" s="1248"/>
      <c r="T63" s="1251"/>
      <c r="U63" s="1213"/>
      <c r="V63" s="1214"/>
      <c r="W63" s="1230"/>
      <c r="X63" s="1237"/>
      <c r="Y63" s="1237"/>
      <c r="Z63" s="1237"/>
      <c r="AA63" s="1237"/>
      <c r="AB63" s="1247"/>
      <c r="AC63" s="1248"/>
      <c r="AD63" s="1248"/>
      <c r="AE63" s="1251"/>
      <c r="AF63" s="1213"/>
      <c r="AG63" s="1214"/>
      <c r="AH63" s="1230"/>
      <c r="AI63" s="1253"/>
      <c r="AJ63" s="1254"/>
      <c r="AK63" s="1254"/>
      <c r="AL63" s="1254"/>
      <c r="AM63" s="1254"/>
      <c r="AN63" s="1255"/>
      <c r="AO63" s="1213"/>
      <c r="AP63" s="1214"/>
      <c r="AQ63" s="1214"/>
      <c r="AR63" s="1230"/>
      <c r="AS63" s="1213"/>
      <c r="AT63" s="1214"/>
      <c r="AU63" s="1214"/>
      <c r="AV63" s="1230"/>
      <c r="AW63" s="1213"/>
      <c r="AX63" s="1214"/>
      <c r="AY63" s="1214"/>
      <c r="AZ63" s="1230"/>
      <c r="BA63" s="1213"/>
      <c r="BB63" s="1214"/>
      <c r="BC63" s="1214"/>
      <c r="BD63" s="1230"/>
      <c r="BE63" s="1213"/>
      <c r="BF63" s="1214"/>
      <c r="BG63" s="1214"/>
      <c r="BH63" s="1230"/>
      <c r="BI63" s="1213"/>
      <c r="BJ63" s="1214"/>
      <c r="BK63" s="1214"/>
      <c r="BL63" s="1230"/>
      <c r="BM63" s="1213"/>
      <c r="BN63" s="1214"/>
      <c r="BO63" s="1214"/>
      <c r="BP63" s="1230"/>
      <c r="BQ63" s="1213"/>
      <c r="BR63" s="1214"/>
      <c r="BS63" s="1214"/>
      <c r="BT63" s="1230"/>
      <c r="BU63" s="1213"/>
      <c r="BV63" s="1214"/>
      <c r="BW63" s="1230"/>
      <c r="BX63" s="1213"/>
      <c r="BY63" s="1214"/>
      <c r="BZ63" s="1214"/>
      <c r="CA63" s="1230"/>
      <c r="CB63" s="1257"/>
      <c r="CC63" s="1261"/>
    </row>
    <row r="64" spans="1:81" s="1184" customFormat="1" ht="20.45" customHeight="1">
      <c r="A64" s="1187"/>
      <c r="B64" s="1194"/>
      <c r="C64" s="1194"/>
      <c r="D64" s="1194"/>
      <c r="E64" s="1194"/>
      <c r="F64" s="1199"/>
      <c r="G64" s="1213"/>
      <c r="H64" s="1214"/>
      <c r="I64" s="1214"/>
      <c r="J64" s="1214"/>
      <c r="K64" s="1214"/>
      <c r="L64" s="1230"/>
      <c r="M64" s="1237"/>
      <c r="N64" s="1237"/>
      <c r="O64" s="1237"/>
      <c r="P64" s="1237"/>
      <c r="Q64" s="1247"/>
      <c r="R64" s="1248"/>
      <c r="S64" s="1248"/>
      <c r="T64" s="1251"/>
      <c r="U64" s="1213"/>
      <c r="V64" s="1214"/>
      <c r="W64" s="1230"/>
      <c r="X64" s="1237"/>
      <c r="Y64" s="1237"/>
      <c r="Z64" s="1237"/>
      <c r="AA64" s="1237"/>
      <c r="AB64" s="1247"/>
      <c r="AC64" s="1248"/>
      <c r="AD64" s="1248"/>
      <c r="AE64" s="1251"/>
      <c r="AF64" s="1213"/>
      <c r="AG64" s="1214"/>
      <c r="AH64" s="1230"/>
      <c r="AI64" s="1253"/>
      <c r="AJ64" s="1254"/>
      <c r="AK64" s="1254"/>
      <c r="AL64" s="1254"/>
      <c r="AM64" s="1254"/>
      <c r="AN64" s="1255"/>
      <c r="AO64" s="1213"/>
      <c r="AP64" s="1214"/>
      <c r="AQ64" s="1214"/>
      <c r="AR64" s="1230"/>
      <c r="AS64" s="1213"/>
      <c r="AT64" s="1214"/>
      <c r="AU64" s="1214"/>
      <c r="AV64" s="1230"/>
      <c r="AW64" s="1213"/>
      <c r="AX64" s="1214"/>
      <c r="AY64" s="1214"/>
      <c r="AZ64" s="1230"/>
      <c r="BA64" s="1213"/>
      <c r="BB64" s="1214"/>
      <c r="BC64" s="1214"/>
      <c r="BD64" s="1230"/>
      <c r="BE64" s="1213"/>
      <c r="BF64" s="1214"/>
      <c r="BG64" s="1214"/>
      <c r="BH64" s="1230"/>
      <c r="BI64" s="1213"/>
      <c r="BJ64" s="1214"/>
      <c r="BK64" s="1214"/>
      <c r="BL64" s="1230"/>
      <c r="BM64" s="1213"/>
      <c r="BN64" s="1214"/>
      <c r="BO64" s="1214"/>
      <c r="BP64" s="1230"/>
      <c r="BQ64" s="1213"/>
      <c r="BR64" s="1214"/>
      <c r="BS64" s="1214"/>
      <c r="BT64" s="1230"/>
      <c r="BU64" s="1213"/>
      <c r="BV64" s="1214"/>
      <c r="BW64" s="1230"/>
      <c r="BX64" s="1213"/>
      <c r="BY64" s="1214"/>
      <c r="BZ64" s="1214"/>
      <c r="CA64" s="1230"/>
      <c r="CB64" s="1257"/>
      <c r="CC64" s="1261"/>
    </row>
    <row r="65" spans="1:81" s="1184" customFormat="1" ht="20.45" customHeight="1">
      <c r="A65" s="1188"/>
      <c r="B65" s="1195"/>
      <c r="C65" s="1195"/>
      <c r="D65" s="1195"/>
      <c r="E65" s="1195"/>
      <c r="F65" s="1200"/>
      <c r="G65" s="1213"/>
      <c r="H65" s="1214"/>
      <c r="I65" s="1214"/>
      <c r="J65" s="1214"/>
      <c r="K65" s="1214"/>
      <c r="L65" s="1230"/>
      <c r="M65" s="1237"/>
      <c r="N65" s="1237"/>
      <c r="O65" s="1237"/>
      <c r="P65" s="1237"/>
      <c r="Q65" s="1247"/>
      <c r="R65" s="1248"/>
      <c r="S65" s="1248"/>
      <c r="T65" s="1251"/>
      <c r="U65" s="1213"/>
      <c r="V65" s="1214"/>
      <c r="W65" s="1230"/>
      <c r="X65" s="1237"/>
      <c r="Y65" s="1237"/>
      <c r="Z65" s="1237"/>
      <c r="AA65" s="1237"/>
      <c r="AB65" s="1247"/>
      <c r="AC65" s="1248"/>
      <c r="AD65" s="1248"/>
      <c r="AE65" s="1251"/>
      <c r="AF65" s="1213"/>
      <c r="AG65" s="1214"/>
      <c r="AH65" s="1230"/>
      <c r="AI65" s="1253"/>
      <c r="AJ65" s="1254"/>
      <c r="AK65" s="1254"/>
      <c r="AL65" s="1254"/>
      <c r="AM65" s="1254"/>
      <c r="AN65" s="1255"/>
      <c r="AO65" s="1213"/>
      <c r="AP65" s="1214"/>
      <c r="AQ65" s="1214"/>
      <c r="AR65" s="1230"/>
      <c r="AS65" s="1213"/>
      <c r="AT65" s="1214"/>
      <c r="AU65" s="1214"/>
      <c r="AV65" s="1230"/>
      <c r="AW65" s="1213"/>
      <c r="AX65" s="1214"/>
      <c r="AY65" s="1214"/>
      <c r="AZ65" s="1230"/>
      <c r="BA65" s="1213"/>
      <c r="BB65" s="1214"/>
      <c r="BC65" s="1214"/>
      <c r="BD65" s="1230"/>
      <c r="BE65" s="1213"/>
      <c r="BF65" s="1214"/>
      <c r="BG65" s="1214"/>
      <c r="BH65" s="1230"/>
      <c r="BI65" s="1213"/>
      <c r="BJ65" s="1214"/>
      <c r="BK65" s="1214"/>
      <c r="BL65" s="1230"/>
      <c r="BM65" s="1213"/>
      <c r="BN65" s="1214"/>
      <c r="BO65" s="1214"/>
      <c r="BP65" s="1230"/>
      <c r="BQ65" s="1213"/>
      <c r="BR65" s="1214"/>
      <c r="BS65" s="1214"/>
      <c r="BT65" s="1230"/>
      <c r="BU65" s="1213"/>
      <c r="BV65" s="1214"/>
      <c r="BW65" s="1230"/>
      <c r="BX65" s="1213"/>
      <c r="BY65" s="1214"/>
      <c r="BZ65" s="1214"/>
      <c r="CA65" s="1230"/>
      <c r="CB65" s="1257"/>
      <c r="CC65" s="1261"/>
    </row>
    <row r="66" spans="1:81" s="1184" customFormat="1" ht="20.45" customHeight="1">
      <c r="A66" s="1186"/>
      <c r="B66" s="1193"/>
      <c r="C66" s="1193"/>
      <c r="D66" s="1193"/>
      <c r="E66" s="1193"/>
      <c r="F66" s="1198"/>
      <c r="G66" s="1213"/>
      <c r="H66" s="1214"/>
      <c r="I66" s="1214"/>
      <c r="J66" s="1214"/>
      <c r="K66" s="1214"/>
      <c r="L66" s="1230"/>
      <c r="M66" s="1237"/>
      <c r="N66" s="1237"/>
      <c r="O66" s="1237"/>
      <c r="P66" s="1237"/>
      <c r="Q66" s="1247"/>
      <c r="R66" s="1248"/>
      <c r="S66" s="1248"/>
      <c r="T66" s="1251"/>
      <c r="U66" s="1213"/>
      <c r="V66" s="1214"/>
      <c r="W66" s="1230"/>
      <c r="X66" s="1237"/>
      <c r="Y66" s="1237"/>
      <c r="Z66" s="1237"/>
      <c r="AA66" s="1237"/>
      <c r="AB66" s="1247"/>
      <c r="AC66" s="1248"/>
      <c r="AD66" s="1248"/>
      <c r="AE66" s="1251"/>
      <c r="AF66" s="1213"/>
      <c r="AG66" s="1214"/>
      <c r="AH66" s="1230"/>
      <c r="AI66" s="1253"/>
      <c r="AJ66" s="1254"/>
      <c r="AK66" s="1254"/>
      <c r="AL66" s="1254"/>
      <c r="AM66" s="1254"/>
      <c r="AN66" s="1255"/>
      <c r="AO66" s="1213"/>
      <c r="AP66" s="1214"/>
      <c r="AQ66" s="1214"/>
      <c r="AR66" s="1230"/>
      <c r="AS66" s="1213"/>
      <c r="AT66" s="1214"/>
      <c r="AU66" s="1214"/>
      <c r="AV66" s="1230"/>
      <c r="AW66" s="1213"/>
      <c r="AX66" s="1214"/>
      <c r="AY66" s="1214"/>
      <c r="AZ66" s="1230"/>
      <c r="BA66" s="1213"/>
      <c r="BB66" s="1214"/>
      <c r="BC66" s="1214"/>
      <c r="BD66" s="1230"/>
      <c r="BE66" s="1213"/>
      <c r="BF66" s="1214"/>
      <c r="BG66" s="1214"/>
      <c r="BH66" s="1230"/>
      <c r="BI66" s="1213"/>
      <c r="BJ66" s="1214"/>
      <c r="BK66" s="1214"/>
      <c r="BL66" s="1230"/>
      <c r="BM66" s="1213"/>
      <c r="BN66" s="1214"/>
      <c r="BO66" s="1214"/>
      <c r="BP66" s="1230"/>
      <c r="BQ66" s="1213"/>
      <c r="BR66" s="1214"/>
      <c r="BS66" s="1214"/>
      <c r="BT66" s="1230"/>
      <c r="BU66" s="1213"/>
      <c r="BV66" s="1214"/>
      <c r="BW66" s="1230"/>
      <c r="BX66" s="1213"/>
      <c r="BY66" s="1214"/>
      <c r="BZ66" s="1214"/>
      <c r="CA66" s="1230"/>
      <c r="CB66" s="1257"/>
      <c r="CC66" s="1261"/>
    </row>
    <row r="67" spans="1:81" s="1184" customFormat="1" ht="20.45" customHeight="1">
      <c r="A67" s="1187"/>
      <c r="B67" s="1194"/>
      <c r="C67" s="1194"/>
      <c r="D67" s="1194"/>
      <c r="E67" s="1194"/>
      <c r="F67" s="1199"/>
      <c r="G67" s="1213"/>
      <c r="H67" s="1214"/>
      <c r="I67" s="1214"/>
      <c r="J67" s="1214"/>
      <c r="K67" s="1214"/>
      <c r="L67" s="1230"/>
      <c r="M67" s="1237"/>
      <c r="N67" s="1237"/>
      <c r="O67" s="1237"/>
      <c r="P67" s="1237"/>
      <c r="Q67" s="1247"/>
      <c r="R67" s="1248"/>
      <c r="S67" s="1248"/>
      <c r="T67" s="1251"/>
      <c r="U67" s="1213"/>
      <c r="V67" s="1214"/>
      <c r="W67" s="1230"/>
      <c r="X67" s="1237"/>
      <c r="Y67" s="1237"/>
      <c r="Z67" s="1237"/>
      <c r="AA67" s="1237"/>
      <c r="AB67" s="1247"/>
      <c r="AC67" s="1248"/>
      <c r="AD67" s="1248"/>
      <c r="AE67" s="1251"/>
      <c r="AF67" s="1213"/>
      <c r="AG67" s="1214"/>
      <c r="AH67" s="1230"/>
      <c r="AI67" s="1253"/>
      <c r="AJ67" s="1254"/>
      <c r="AK67" s="1254"/>
      <c r="AL67" s="1254"/>
      <c r="AM67" s="1254"/>
      <c r="AN67" s="1255"/>
      <c r="AO67" s="1213"/>
      <c r="AP67" s="1214"/>
      <c r="AQ67" s="1214"/>
      <c r="AR67" s="1230"/>
      <c r="AS67" s="1213"/>
      <c r="AT67" s="1214"/>
      <c r="AU67" s="1214"/>
      <c r="AV67" s="1230"/>
      <c r="AW67" s="1213"/>
      <c r="AX67" s="1214"/>
      <c r="AY67" s="1214"/>
      <c r="AZ67" s="1230"/>
      <c r="BA67" s="1213"/>
      <c r="BB67" s="1214"/>
      <c r="BC67" s="1214"/>
      <c r="BD67" s="1230"/>
      <c r="BE67" s="1213"/>
      <c r="BF67" s="1214"/>
      <c r="BG67" s="1214"/>
      <c r="BH67" s="1230"/>
      <c r="BI67" s="1213"/>
      <c r="BJ67" s="1214"/>
      <c r="BK67" s="1214"/>
      <c r="BL67" s="1230"/>
      <c r="BM67" s="1213"/>
      <c r="BN67" s="1214"/>
      <c r="BO67" s="1214"/>
      <c r="BP67" s="1230"/>
      <c r="BQ67" s="1213"/>
      <c r="BR67" s="1214"/>
      <c r="BS67" s="1214"/>
      <c r="BT67" s="1230"/>
      <c r="BU67" s="1213"/>
      <c r="BV67" s="1214"/>
      <c r="BW67" s="1230"/>
      <c r="BX67" s="1213"/>
      <c r="BY67" s="1214"/>
      <c r="BZ67" s="1214"/>
      <c r="CA67" s="1230"/>
      <c r="CB67" s="1257"/>
      <c r="CC67" s="1261"/>
    </row>
    <row r="68" spans="1:81" s="1184" customFormat="1" ht="20.45" customHeight="1">
      <c r="A68" s="1187"/>
      <c r="B68" s="1194"/>
      <c r="C68" s="1194"/>
      <c r="D68" s="1194"/>
      <c r="E68" s="1194"/>
      <c r="F68" s="1199"/>
      <c r="G68" s="1213"/>
      <c r="H68" s="1214"/>
      <c r="I68" s="1214"/>
      <c r="J68" s="1214"/>
      <c r="K68" s="1214"/>
      <c r="L68" s="1230"/>
      <c r="M68" s="1237"/>
      <c r="N68" s="1237"/>
      <c r="O68" s="1237"/>
      <c r="P68" s="1237"/>
      <c r="Q68" s="1247"/>
      <c r="R68" s="1248"/>
      <c r="S68" s="1248"/>
      <c r="T68" s="1251"/>
      <c r="U68" s="1213"/>
      <c r="V68" s="1214"/>
      <c r="W68" s="1230"/>
      <c r="X68" s="1237"/>
      <c r="Y68" s="1237"/>
      <c r="Z68" s="1237"/>
      <c r="AA68" s="1237"/>
      <c r="AB68" s="1247"/>
      <c r="AC68" s="1248"/>
      <c r="AD68" s="1248"/>
      <c r="AE68" s="1251"/>
      <c r="AF68" s="1213"/>
      <c r="AG68" s="1214"/>
      <c r="AH68" s="1230"/>
      <c r="AI68" s="1253"/>
      <c r="AJ68" s="1254"/>
      <c r="AK68" s="1254"/>
      <c r="AL68" s="1254"/>
      <c r="AM68" s="1254"/>
      <c r="AN68" s="1255"/>
      <c r="AO68" s="1213"/>
      <c r="AP68" s="1214"/>
      <c r="AQ68" s="1214"/>
      <c r="AR68" s="1230"/>
      <c r="AS68" s="1213"/>
      <c r="AT68" s="1214"/>
      <c r="AU68" s="1214"/>
      <c r="AV68" s="1230"/>
      <c r="AW68" s="1213"/>
      <c r="AX68" s="1214"/>
      <c r="AY68" s="1214"/>
      <c r="AZ68" s="1230"/>
      <c r="BA68" s="1213"/>
      <c r="BB68" s="1214"/>
      <c r="BC68" s="1214"/>
      <c r="BD68" s="1230"/>
      <c r="BE68" s="1213"/>
      <c r="BF68" s="1214"/>
      <c r="BG68" s="1214"/>
      <c r="BH68" s="1230"/>
      <c r="BI68" s="1213"/>
      <c r="BJ68" s="1214"/>
      <c r="BK68" s="1214"/>
      <c r="BL68" s="1230"/>
      <c r="BM68" s="1213"/>
      <c r="BN68" s="1214"/>
      <c r="BO68" s="1214"/>
      <c r="BP68" s="1230"/>
      <c r="BQ68" s="1213"/>
      <c r="BR68" s="1214"/>
      <c r="BS68" s="1214"/>
      <c r="BT68" s="1230"/>
      <c r="BU68" s="1213"/>
      <c r="BV68" s="1214"/>
      <c r="BW68" s="1230"/>
      <c r="BX68" s="1213"/>
      <c r="BY68" s="1214"/>
      <c r="BZ68" s="1214"/>
      <c r="CA68" s="1230"/>
      <c r="CB68" s="1257"/>
      <c r="CC68" s="1261"/>
    </row>
    <row r="69" spans="1:81" s="1184" customFormat="1" ht="20.45" customHeight="1">
      <c r="A69" s="1188"/>
      <c r="B69" s="1195"/>
      <c r="C69" s="1195"/>
      <c r="D69" s="1195"/>
      <c r="E69" s="1195"/>
      <c r="F69" s="1200"/>
      <c r="G69" s="1213"/>
      <c r="H69" s="1214"/>
      <c r="I69" s="1214"/>
      <c r="J69" s="1214"/>
      <c r="K69" s="1214"/>
      <c r="L69" s="1230"/>
      <c r="M69" s="1237"/>
      <c r="N69" s="1237"/>
      <c r="O69" s="1237"/>
      <c r="P69" s="1237"/>
      <c r="Q69" s="1247"/>
      <c r="R69" s="1248"/>
      <c r="S69" s="1248"/>
      <c r="T69" s="1251"/>
      <c r="U69" s="1213"/>
      <c r="V69" s="1214"/>
      <c r="W69" s="1230"/>
      <c r="X69" s="1237"/>
      <c r="Y69" s="1237"/>
      <c r="Z69" s="1237"/>
      <c r="AA69" s="1237"/>
      <c r="AB69" s="1247"/>
      <c r="AC69" s="1248"/>
      <c r="AD69" s="1248"/>
      <c r="AE69" s="1251"/>
      <c r="AF69" s="1213"/>
      <c r="AG69" s="1214"/>
      <c r="AH69" s="1230"/>
      <c r="AI69" s="1253"/>
      <c r="AJ69" s="1254"/>
      <c r="AK69" s="1254"/>
      <c r="AL69" s="1254"/>
      <c r="AM69" s="1254"/>
      <c r="AN69" s="1255"/>
      <c r="AO69" s="1213"/>
      <c r="AP69" s="1214"/>
      <c r="AQ69" s="1214"/>
      <c r="AR69" s="1230"/>
      <c r="AS69" s="1213"/>
      <c r="AT69" s="1214"/>
      <c r="AU69" s="1214"/>
      <c r="AV69" s="1230"/>
      <c r="AW69" s="1213"/>
      <c r="AX69" s="1214"/>
      <c r="AY69" s="1214"/>
      <c r="AZ69" s="1230"/>
      <c r="BA69" s="1213"/>
      <c r="BB69" s="1214"/>
      <c r="BC69" s="1214"/>
      <c r="BD69" s="1230"/>
      <c r="BE69" s="1213"/>
      <c r="BF69" s="1214"/>
      <c r="BG69" s="1214"/>
      <c r="BH69" s="1230"/>
      <c r="BI69" s="1213"/>
      <c r="BJ69" s="1214"/>
      <c r="BK69" s="1214"/>
      <c r="BL69" s="1230"/>
      <c r="BM69" s="1213"/>
      <c r="BN69" s="1214"/>
      <c r="BO69" s="1214"/>
      <c r="BP69" s="1230"/>
      <c r="BQ69" s="1213"/>
      <c r="BR69" s="1214"/>
      <c r="BS69" s="1214"/>
      <c r="BT69" s="1230"/>
      <c r="BU69" s="1213"/>
      <c r="BV69" s="1214"/>
      <c r="BW69" s="1230"/>
      <c r="BX69" s="1213"/>
      <c r="BY69" s="1214"/>
      <c r="BZ69" s="1214"/>
      <c r="CA69" s="1230"/>
      <c r="CB69" s="1257"/>
      <c r="CC69" s="1261"/>
    </row>
    <row r="70" spans="1:81" s="1184" customFormat="1" ht="20.45" customHeight="1">
      <c r="A70" s="1186"/>
      <c r="B70" s="1193"/>
      <c r="C70" s="1193"/>
      <c r="D70" s="1193"/>
      <c r="E70" s="1193"/>
      <c r="F70" s="1198"/>
      <c r="G70" s="1213"/>
      <c r="H70" s="1214"/>
      <c r="I70" s="1214"/>
      <c r="J70" s="1214"/>
      <c r="K70" s="1214"/>
      <c r="L70" s="1230"/>
      <c r="M70" s="1237"/>
      <c r="N70" s="1237"/>
      <c r="O70" s="1237"/>
      <c r="P70" s="1237"/>
      <c r="Q70" s="1247"/>
      <c r="R70" s="1248"/>
      <c r="S70" s="1248"/>
      <c r="T70" s="1251"/>
      <c r="U70" s="1213"/>
      <c r="V70" s="1214"/>
      <c r="W70" s="1230"/>
      <c r="X70" s="1237"/>
      <c r="Y70" s="1237"/>
      <c r="Z70" s="1237"/>
      <c r="AA70" s="1237"/>
      <c r="AB70" s="1247"/>
      <c r="AC70" s="1248"/>
      <c r="AD70" s="1248"/>
      <c r="AE70" s="1251"/>
      <c r="AF70" s="1213"/>
      <c r="AG70" s="1214"/>
      <c r="AH70" s="1230"/>
      <c r="AI70" s="1253"/>
      <c r="AJ70" s="1254"/>
      <c r="AK70" s="1254"/>
      <c r="AL70" s="1254"/>
      <c r="AM70" s="1254"/>
      <c r="AN70" s="1255"/>
      <c r="AO70" s="1213"/>
      <c r="AP70" s="1214"/>
      <c r="AQ70" s="1214"/>
      <c r="AR70" s="1230"/>
      <c r="AS70" s="1213"/>
      <c r="AT70" s="1214"/>
      <c r="AU70" s="1214"/>
      <c r="AV70" s="1230"/>
      <c r="AW70" s="1213"/>
      <c r="AX70" s="1214"/>
      <c r="AY70" s="1214"/>
      <c r="AZ70" s="1230"/>
      <c r="BA70" s="1213"/>
      <c r="BB70" s="1214"/>
      <c r="BC70" s="1214"/>
      <c r="BD70" s="1230"/>
      <c r="BE70" s="1213"/>
      <c r="BF70" s="1214"/>
      <c r="BG70" s="1214"/>
      <c r="BH70" s="1230"/>
      <c r="BI70" s="1213"/>
      <c r="BJ70" s="1214"/>
      <c r="BK70" s="1214"/>
      <c r="BL70" s="1230"/>
      <c r="BM70" s="1213"/>
      <c r="BN70" s="1214"/>
      <c r="BO70" s="1214"/>
      <c r="BP70" s="1230"/>
      <c r="BQ70" s="1213"/>
      <c r="BR70" s="1214"/>
      <c r="BS70" s="1214"/>
      <c r="BT70" s="1230"/>
      <c r="BU70" s="1213"/>
      <c r="BV70" s="1214"/>
      <c r="BW70" s="1230"/>
      <c r="BX70" s="1213"/>
      <c r="BY70" s="1214"/>
      <c r="BZ70" s="1214"/>
      <c r="CA70" s="1230"/>
      <c r="CB70" s="1257"/>
      <c r="CC70" s="1261"/>
    </row>
    <row r="71" spans="1:81" s="1184" customFormat="1" ht="20.45" customHeight="1">
      <c r="A71" s="1187"/>
      <c r="B71" s="1194"/>
      <c r="C71" s="1194"/>
      <c r="D71" s="1194"/>
      <c r="E71" s="1194"/>
      <c r="F71" s="1199"/>
      <c r="G71" s="1213"/>
      <c r="H71" s="1214"/>
      <c r="I71" s="1214"/>
      <c r="J71" s="1214"/>
      <c r="K71" s="1214"/>
      <c r="L71" s="1230"/>
      <c r="M71" s="1237"/>
      <c r="N71" s="1237"/>
      <c r="O71" s="1237"/>
      <c r="P71" s="1237"/>
      <c r="Q71" s="1247"/>
      <c r="R71" s="1248"/>
      <c r="S71" s="1248"/>
      <c r="T71" s="1251"/>
      <c r="U71" s="1213"/>
      <c r="V71" s="1214"/>
      <c r="W71" s="1230"/>
      <c r="X71" s="1237"/>
      <c r="Y71" s="1237"/>
      <c r="Z71" s="1237"/>
      <c r="AA71" s="1237"/>
      <c r="AB71" s="1247"/>
      <c r="AC71" s="1248"/>
      <c r="AD71" s="1248"/>
      <c r="AE71" s="1251"/>
      <c r="AF71" s="1213"/>
      <c r="AG71" s="1214"/>
      <c r="AH71" s="1230"/>
      <c r="AI71" s="1253"/>
      <c r="AJ71" s="1254"/>
      <c r="AK71" s="1254"/>
      <c r="AL71" s="1254"/>
      <c r="AM71" s="1254"/>
      <c r="AN71" s="1255"/>
      <c r="AO71" s="1213"/>
      <c r="AP71" s="1214"/>
      <c r="AQ71" s="1214"/>
      <c r="AR71" s="1230"/>
      <c r="AS71" s="1213"/>
      <c r="AT71" s="1214"/>
      <c r="AU71" s="1214"/>
      <c r="AV71" s="1230"/>
      <c r="AW71" s="1213"/>
      <c r="AX71" s="1214"/>
      <c r="AY71" s="1214"/>
      <c r="AZ71" s="1230"/>
      <c r="BA71" s="1213"/>
      <c r="BB71" s="1214"/>
      <c r="BC71" s="1214"/>
      <c r="BD71" s="1230"/>
      <c r="BE71" s="1213"/>
      <c r="BF71" s="1214"/>
      <c r="BG71" s="1214"/>
      <c r="BH71" s="1230"/>
      <c r="BI71" s="1213"/>
      <c r="BJ71" s="1214"/>
      <c r="BK71" s="1214"/>
      <c r="BL71" s="1230"/>
      <c r="BM71" s="1213"/>
      <c r="BN71" s="1214"/>
      <c r="BO71" s="1214"/>
      <c r="BP71" s="1230"/>
      <c r="BQ71" s="1213"/>
      <c r="BR71" s="1214"/>
      <c r="BS71" s="1214"/>
      <c r="BT71" s="1230"/>
      <c r="BU71" s="1213"/>
      <c r="BV71" s="1214"/>
      <c r="BW71" s="1230"/>
      <c r="BX71" s="1213"/>
      <c r="BY71" s="1214"/>
      <c r="BZ71" s="1214"/>
      <c r="CA71" s="1230"/>
      <c r="CB71" s="1257"/>
      <c r="CC71" s="1261"/>
    </row>
    <row r="72" spans="1:81" s="1184" customFormat="1" ht="20.45" customHeight="1">
      <c r="A72" s="1187"/>
      <c r="B72" s="1194"/>
      <c r="C72" s="1194"/>
      <c r="D72" s="1194"/>
      <c r="E72" s="1194"/>
      <c r="F72" s="1199"/>
      <c r="G72" s="1213"/>
      <c r="H72" s="1214"/>
      <c r="I72" s="1214"/>
      <c r="J72" s="1214"/>
      <c r="K72" s="1214"/>
      <c r="L72" s="1230"/>
      <c r="M72" s="1237"/>
      <c r="N72" s="1237"/>
      <c r="O72" s="1237"/>
      <c r="P72" s="1237"/>
      <c r="Q72" s="1247"/>
      <c r="R72" s="1248"/>
      <c r="S72" s="1248"/>
      <c r="T72" s="1251"/>
      <c r="U72" s="1213"/>
      <c r="V72" s="1214"/>
      <c r="W72" s="1230"/>
      <c r="X72" s="1237"/>
      <c r="Y72" s="1237"/>
      <c r="Z72" s="1237"/>
      <c r="AA72" s="1237"/>
      <c r="AB72" s="1247"/>
      <c r="AC72" s="1248"/>
      <c r="AD72" s="1248"/>
      <c r="AE72" s="1251"/>
      <c r="AF72" s="1213"/>
      <c r="AG72" s="1214"/>
      <c r="AH72" s="1230"/>
      <c r="AI72" s="1253"/>
      <c r="AJ72" s="1254"/>
      <c r="AK72" s="1254"/>
      <c r="AL72" s="1254"/>
      <c r="AM72" s="1254"/>
      <c r="AN72" s="1255"/>
      <c r="AO72" s="1213"/>
      <c r="AP72" s="1214"/>
      <c r="AQ72" s="1214"/>
      <c r="AR72" s="1230"/>
      <c r="AS72" s="1213"/>
      <c r="AT72" s="1214"/>
      <c r="AU72" s="1214"/>
      <c r="AV72" s="1230"/>
      <c r="AW72" s="1213"/>
      <c r="AX72" s="1214"/>
      <c r="AY72" s="1214"/>
      <c r="AZ72" s="1230"/>
      <c r="BA72" s="1213"/>
      <c r="BB72" s="1214"/>
      <c r="BC72" s="1214"/>
      <c r="BD72" s="1230"/>
      <c r="BE72" s="1213"/>
      <c r="BF72" s="1214"/>
      <c r="BG72" s="1214"/>
      <c r="BH72" s="1230"/>
      <c r="BI72" s="1213"/>
      <c r="BJ72" s="1214"/>
      <c r="BK72" s="1214"/>
      <c r="BL72" s="1230"/>
      <c r="BM72" s="1213"/>
      <c r="BN72" s="1214"/>
      <c r="BO72" s="1214"/>
      <c r="BP72" s="1230"/>
      <c r="BQ72" s="1213"/>
      <c r="BR72" s="1214"/>
      <c r="BS72" s="1214"/>
      <c r="BT72" s="1230"/>
      <c r="BU72" s="1213"/>
      <c r="BV72" s="1214"/>
      <c r="BW72" s="1230"/>
      <c r="BX72" s="1213"/>
      <c r="BY72" s="1214"/>
      <c r="BZ72" s="1214"/>
      <c r="CA72" s="1230"/>
      <c r="CB72" s="1257"/>
      <c r="CC72" s="1261"/>
    </row>
    <row r="73" spans="1:81" s="1184" customFormat="1" ht="20.45" customHeight="1">
      <c r="A73" s="1188"/>
      <c r="B73" s="1195"/>
      <c r="C73" s="1195"/>
      <c r="D73" s="1195"/>
      <c r="E73" s="1195"/>
      <c r="F73" s="1200"/>
      <c r="G73" s="1213"/>
      <c r="H73" s="1214"/>
      <c r="I73" s="1214"/>
      <c r="J73" s="1214"/>
      <c r="K73" s="1214"/>
      <c r="L73" s="1230"/>
      <c r="M73" s="1237"/>
      <c r="N73" s="1237"/>
      <c r="O73" s="1237"/>
      <c r="P73" s="1237"/>
      <c r="Q73" s="1247"/>
      <c r="R73" s="1248"/>
      <c r="S73" s="1248"/>
      <c r="T73" s="1251"/>
      <c r="U73" s="1213"/>
      <c r="V73" s="1214"/>
      <c r="W73" s="1230"/>
      <c r="X73" s="1237"/>
      <c r="Y73" s="1237"/>
      <c r="Z73" s="1237"/>
      <c r="AA73" s="1237"/>
      <c r="AB73" s="1247"/>
      <c r="AC73" s="1248"/>
      <c r="AD73" s="1248"/>
      <c r="AE73" s="1251"/>
      <c r="AF73" s="1213"/>
      <c r="AG73" s="1214"/>
      <c r="AH73" s="1230"/>
      <c r="AI73" s="1253"/>
      <c r="AJ73" s="1254"/>
      <c r="AK73" s="1254"/>
      <c r="AL73" s="1254"/>
      <c r="AM73" s="1254"/>
      <c r="AN73" s="1255"/>
      <c r="AO73" s="1213"/>
      <c r="AP73" s="1214"/>
      <c r="AQ73" s="1214"/>
      <c r="AR73" s="1230"/>
      <c r="AS73" s="1213"/>
      <c r="AT73" s="1214"/>
      <c r="AU73" s="1214"/>
      <c r="AV73" s="1230"/>
      <c r="AW73" s="1213"/>
      <c r="AX73" s="1214"/>
      <c r="AY73" s="1214"/>
      <c r="AZ73" s="1230"/>
      <c r="BA73" s="1213"/>
      <c r="BB73" s="1214"/>
      <c r="BC73" s="1214"/>
      <c r="BD73" s="1230"/>
      <c r="BE73" s="1213"/>
      <c r="BF73" s="1214"/>
      <c r="BG73" s="1214"/>
      <c r="BH73" s="1230"/>
      <c r="BI73" s="1213"/>
      <c r="BJ73" s="1214"/>
      <c r="BK73" s="1214"/>
      <c r="BL73" s="1230"/>
      <c r="BM73" s="1213"/>
      <c r="BN73" s="1214"/>
      <c r="BO73" s="1214"/>
      <c r="BP73" s="1230"/>
      <c r="BQ73" s="1213"/>
      <c r="BR73" s="1214"/>
      <c r="BS73" s="1214"/>
      <c r="BT73" s="1230"/>
      <c r="BU73" s="1213"/>
      <c r="BV73" s="1214"/>
      <c r="BW73" s="1230"/>
      <c r="BX73" s="1213"/>
      <c r="BY73" s="1214"/>
      <c r="BZ73" s="1214"/>
      <c r="CA73" s="1230"/>
      <c r="CB73" s="1257"/>
      <c r="CC73" s="1261"/>
    </row>
    <row r="74" spans="1:81" s="1184" customFormat="1" ht="20.45" customHeight="1">
      <c r="A74" s="1186"/>
      <c r="B74" s="1193"/>
      <c r="C74" s="1193"/>
      <c r="D74" s="1193"/>
      <c r="E74" s="1193"/>
      <c r="F74" s="1198"/>
      <c r="G74" s="1213"/>
      <c r="H74" s="1214"/>
      <c r="I74" s="1214"/>
      <c r="J74" s="1214"/>
      <c r="K74" s="1214"/>
      <c r="L74" s="1230"/>
      <c r="M74" s="1237"/>
      <c r="N74" s="1237"/>
      <c r="O74" s="1237"/>
      <c r="P74" s="1237"/>
      <c r="Q74" s="1247"/>
      <c r="R74" s="1248"/>
      <c r="S74" s="1248"/>
      <c r="T74" s="1251"/>
      <c r="U74" s="1213"/>
      <c r="V74" s="1214"/>
      <c r="W74" s="1230"/>
      <c r="X74" s="1237"/>
      <c r="Y74" s="1237"/>
      <c r="Z74" s="1237"/>
      <c r="AA74" s="1237"/>
      <c r="AB74" s="1247"/>
      <c r="AC74" s="1248"/>
      <c r="AD74" s="1248"/>
      <c r="AE74" s="1251"/>
      <c r="AF74" s="1213"/>
      <c r="AG74" s="1214"/>
      <c r="AH74" s="1230"/>
      <c r="AI74" s="1253"/>
      <c r="AJ74" s="1254"/>
      <c r="AK74" s="1254"/>
      <c r="AL74" s="1254"/>
      <c r="AM74" s="1254"/>
      <c r="AN74" s="1255"/>
      <c r="AO74" s="1213"/>
      <c r="AP74" s="1214"/>
      <c r="AQ74" s="1214"/>
      <c r="AR74" s="1230"/>
      <c r="AS74" s="1213"/>
      <c r="AT74" s="1214"/>
      <c r="AU74" s="1214"/>
      <c r="AV74" s="1230"/>
      <c r="AW74" s="1213"/>
      <c r="AX74" s="1214"/>
      <c r="AY74" s="1214"/>
      <c r="AZ74" s="1230"/>
      <c r="BA74" s="1213"/>
      <c r="BB74" s="1214"/>
      <c r="BC74" s="1214"/>
      <c r="BD74" s="1230"/>
      <c r="BE74" s="1213"/>
      <c r="BF74" s="1214"/>
      <c r="BG74" s="1214"/>
      <c r="BH74" s="1230"/>
      <c r="BI74" s="1213"/>
      <c r="BJ74" s="1214"/>
      <c r="BK74" s="1214"/>
      <c r="BL74" s="1230"/>
      <c r="BM74" s="1213"/>
      <c r="BN74" s="1214"/>
      <c r="BO74" s="1214"/>
      <c r="BP74" s="1230"/>
      <c r="BQ74" s="1213"/>
      <c r="BR74" s="1214"/>
      <c r="BS74" s="1214"/>
      <c r="BT74" s="1230"/>
      <c r="BU74" s="1213"/>
      <c r="BV74" s="1214"/>
      <c r="BW74" s="1230"/>
      <c r="BX74" s="1213"/>
      <c r="BY74" s="1214"/>
      <c r="BZ74" s="1214"/>
      <c r="CA74" s="1230"/>
      <c r="CB74" s="1257"/>
      <c r="CC74" s="1261"/>
    </row>
    <row r="75" spans="1:81" s="1184" customFormat="1" ht="20.45" customHeight="1">
      <c r="A75" s="1187"/>
      <c r="B75" s="1194"/>
      <c r="C75" s="1194"/>
      <c r="D75" s="1194"/>
      <c r="E75" s="1194"/>
      <c r="F75" s="1199"/>
      <c r="G75" s="1213"/>
      <c r="H75" s="1214"/>
      <c r="I75" s="1214"/>
      <c r="J75" s="1214"/>
      <c r="K75" s="1214"/>
      <c r="L75" s="1230"/>
      <c r="M75" s="1237"/>
      <c r="N75" s="1237"/>
      <c r="O75" s="1237"/>
      <c r="P75" s="1237"/>
      <c r="Q75" s="1247"/>
      <c r="R75" s="1248"/>
      <c r="S75" s="1248"/>
      <c r="T75" s="1251"/>
      <c r="U75" s="1213"/>
      <c r="V75" s="1214"/>
      <c r="W75" s="1230"/>
      <c r="X75" s="1237"/>
      <c r="Y75" s="1237"/>
      <c r="Z75" s="1237"/>
      <c r="AA75" s="1237"/>
      <c r="AB75" s="1247"/>
      <c r="AC75" s="1248"/>
      <c r="AD75" s="1248"/>
      <c r="AE75" s="1251"/>
      <c r="AF75" s="1213"/>
      <c r="AG75" s="1214"/>
      <c r="AH75" s="1230"/>
      <c r="AI75" s="1253"/>
      <c r="AJ75" s="1254"/>
      <c r="AK75" s="1254"/>
      <c r="AL75" s="1254"/>
      <c r="AM75" s="1254"/>
      <c r="AN75" s="1255"/>
      <c r="AO75" s="1213"/>
      <c r="AP75" s="1214"/>
      <c r="AQ75" s="1214"/>
      <c r="AR75" s="1230"/>
      <c r="AS75" s="1213"/>
      <c r="AT75" s="1214"/>
      <c r="AU75" s="1214"/>
      <c r="AV75" s="1230"/>
      <c r="AW75" s="1213"/>
      <c r="AX75" s="1214"/>
      <c r="AY75" s="1214"/>
      <c r="AZ75" s="1230"/>
      <c r="BA75" s="1213"/>
      <c r="BB75" s="1214"/>
      <c r="BC75" s="1214"/>
      <c r="BD75" s="1230"/>
      <c r="BE75" s="1213"/>
      <c r="BF75" s="1214"/>
      <c r="BG75" s="1214"/>
      <c r="BH75" s="1230"/>
      <c r="BI75" s="1213"/>
      <c r="BJ75" s="1214"/>
      <c r="BK75" s="1214"/>
      <c r="BL75" s="1230"/>
      <c r="BM75" s="1213"/>
      <c r="BN75" s="1214"/>
      <c r="BO75" s="1214"/>
      <c r="BP75" s="1230"/>
      <c r="BQ75" s="1213"/>
      <c r="BR75" s="1214"/>
      <c r="BS75" s="1214"/>
      <c r="BT75" s="1230"/>
      <c r="BU75" s="1213"/>
      <c r="BV75" s="1214"/>
      <c r="BW75" s="1230"/>
      <c r="BX75" s="1213"/>
      <c r="BY75" s="1214"/>
      <c r="BZ75" s="1214"/>
      <c r="CA75" s="1230"/>
      <c r="CB75" s="1257"/>
      <c r="CC75" s="1261"/>
    </row>
    <row r="76" spans="1:81" s="1184" customFormat="1" ht="20.45" customHeight="1">
      <c r="A76" s="1187"/>
      <c r="B76" s="1194"/>
      <c r="C76" s="1194"/>
      <c r="D76" s="1194"/>
      <c r="E76" s="1194"/>
      <c r="F76" s="1199"/>
      <c r="G76" s="1213"/>
      <c r="H76" s="1214"/>
      <c r="I76" s="1214"/>
      <c r="J76" s="1214"/>
      <c r="K76" s="1214"/>
      <c r="L76" s="1230"/>
      <c r="M76" s="1237"/>
      <c r="N76" s="1237"/>
      <c r="O76" s="1237"/>
      <c r="P76" s="1237"/>
      <c r="Q76" s="1247"/>
      <c r="R76" s="1248"/>
      <c r="S76" s="1248"/>
      <c r="T76" s="1251"/>
      <c r="U76" s="1213"/>
      <c r="V76" s="1214"/>
      <c r="W76" s="1230"/>
      <c r="X76" s="1237"/>
      <c r="Y76" s="1237"/>
      <c r="Z76" s="1237"/>
      <c r="AA76" s="1237"/>
      <c r="AB76" s="1247"/>
      <c r="AC76" s="1248"/>
      <c r="AD76" s="1248"/>
      <c r="AE76" s="1251"/>
      <c r="AF76" s="1213"/>
      <c r="AG76" s="1214"/>
      <c r="AH76" s="1230"/>
      <c r="AI76" s="1253"/>
      <c r="AJ76" s="1254"/>
      <c r="AK76" s="1254"/>
      <c r="AL76" s="1254"/>
      <c r="AM76" s="1254"/>
      <c r="AN76" s="1255"/>
      <c r="AO76" s="1213"/>
      <c r="AP76" s="1214"/>
      <c r="AQ76" s="1214"/>
      <c r="AR76" s="1230"/>
      <c r="AS76" s="1213"/>
      <c r="AT76" s="1214"/>
      <c r="AU76" s="1214"/>
      <c r="AV76" s="1230"/>
      <c r="AW76" s="1213"/>
      <c r="AX76" s="1214"/>
      <c r="AY76" s="1214"/>
      <c r="AZ76" s="1230"/>
      <c r="BA76" s="1213"/>
      <c r="BB76" s="1214"/>
      <c r="BC76" s="1214"/>
      <c r="BD76" s="1230"/>
      <c r="BE76" s="1213"/>
      <c r="BF76" s="1214"/>
      <c r="BG76" s="1214"/>
      <c r="BH76" s="1230"/>
      <c r="BI76" s="1213"/>
      <c r="BJ76" s="1214"/>
      <c r="BK76" s="1214"/>
      <c r="BL76" s="1230"/>
      <c r="BM76" s="1213"/>
      <c r="BN76" s="1214"/>
      <c r="BO76" s="1214"/>
      <c r="BP76" s="1230"/>
      <c r="BQ76" s="1213"/>
      <c r="BR76" s="1214"/>
      <c r="BS76" s="1214"/>
      <c r="BT76" s="1230"/>
      <c r="BU76" s="1213"/>
      <c r="BV76" s="1214"/>
      <c r="BW76" s="1230"/>
      <c r="BX76" s="1213"/>
      <c r="BY76" s="1214"/>
      <c r="BZ76" s="1214"/>
      <c r="CA76" s="1230"/>
      <c r="CB76" s="1257"/>
      <c r="CC76" s="1261"/>
    </row>
    <row r="77" spans="1:81" s="1184" customFormat="1" ht="20.45" customHeight="1">
      <c r="A77" s="1188"/>
      <c r="B77" s="1195"/>
      <c r="C77" s="1195"/>
      <c r="D77" s="1195"/>
      <c r="E77" s="1195"/>
      <c r="F77" s="1200"/>
      <c r="G77" s="1213"/>
      <c r="H77" s="1214"/>
      <c r="I77" s="1214"/>
      <c r="J77" s="1214"/>
      <c r="K77" s="1214"/>
      <c r="L77" s="1230"/>
      <c r="M77" s="1237"/>
      <c r="N77" s="1237"/>
      <c r="O77" s="1237"/>
      <c r="P77" s="1237"/>
      <c r="Q77" s="1247"/>
      <c r="R77" s="1248"/>
      <c r="S77" s="1248"/>
      <c r="T77" s="1251"/>
      <c r="U77" s="1213"/>
      <c r="V77" s="1214"/>
      <c r="W77" s="1230"/>
      <c r="X77" s="1237"/>
      <c r="Y77" s="1237"/>
      <c r="Z77" s="1237"/>
      <c r="AA77" s="1237"/>
      <c r="AB77" s="1247"/>
      <c r="AC77" s="1248"/>
      <c r="AD77" s="1248"/>
      <c r="AE77" s="1251"/>
      <c r="AF77" s="1213"/>
      <c r="AG77" s="1214"/>
      <c r="AH77" s="1230"/>
      <c r="AI77" s="1253"/>
      <c r="AJ77" s="1254"/>
      <c r="AK77" s="1254"/>
      <c r="AL77" s="1254"/>
      <c r="AM77" s="1254"/>
      <c r="AN77" s="1255"/>
      <c r="AO77" s="1213"/>
      <c r="AP77" s="1214"/>
      <c r="AQ77" s="1214"/>
      <c r="AR77" s="1230"/>
      <c r="AS77" s="1213"/>
      <c r="AT77" s="1214"/>
      <c r="AU77" s="1214"/>
      <c r="AV77" s="1230"/>
      <c r="AW77" s="1213"/>
      <c r="AX77" s="1214"/>
      <c r="AY77" s="1214"/>
      <c r="AZ77" s="1230"/>
      <c r="BA77" s="1213"/>
      <c r="BB77" s="1214"/>
      <c r="BC77" s="1214"/>
      <c r="BD77" s="1230"/>
      <c r="BE77" s="1213"/>
      <c r="BF77" s="1214"/>
      <c r="BG77" s="1214"/>
      <c r="BH77" s="1230"/>
      <c r="BI77" s="1213"/>
      <c r="BJ77" s="1214"/>
      <c r="BK77" s="1214"/>
      <c r="BL77" s="1230"/>
      <c r="BM77" s="1213"/>
      <c r="BN77" s="1214"/>
      <c r="BO77" s="1214"/>
      <c r="BP77" s="1230"/>
      <c r="BQ77" s="1213"/>
      <c r="BR77" s="1214"/>
      <c r="BS77" s="1214"/>
      <c r="BT77" s="1230"/>
      <c r="BU77" s="1213"/>
      <c r="BV77" s="1214"/>
      <c r="BW77" s="1230"/>
      <c r="BX77" s="1213"/>
      <c r="BY77" s="1214"/>
      <c r="BZ77" s="1214"/>
      <c r="CA77" s="1230"/>
      <c r="CB77" s="1257"/>
      <c r="CC77" s="1261"/>
    </row>
    <row r="78" spans="1:81" s="1184" customFormat="1" ht="20.45" customHeight="1">
      <c r="A78" s="1186"/>
      <c r="B78" s="1193"/>
      <c r="C78" s="1193"/>
      <c r="D78" s="1193"/>
      <c r="E78" s="1193"/>
      <c r="F78" s="1198"/>
      <c r="G78" s="1213"/>
      <c r="H78" s="1214"/>
      <c r="I78" s="1214"/>
      <c r="J78" s="1214"/>
      <c r="K78" s="1214"/>
      <c r="L78" s="1230"/>
      <c r="M78" s="1237"/>
      <c r="N78" s="1237"/>
      <c r="O78" s="1237"/>
      <c r="P78" s="1237"/>
      <c r="Q78" s="1247"/>
      <c r="R78" s="1248"/>
      <c r="S78" s="1248"/>
      <c r="T78" s="1251"/>
      <c r="U78" s="1213"/>
      <c r="V78" s="1214"/>
      <c r="W78" s="1230"/>
      <c r="X78" s="1237"/>
      <c r="Y78" s="1237"/>
      <c r="Z78" s="1237"/>
      <c r="AA78" s="1237"/>
      <c r="AB78" s="1247"/>
      <c r="AC78" s="1248"/>
      <c r="AD78" s="1248"/>
      <c r="AE78" s="1251"/>
      <c r="AF78" s="1213"/>
      <c r="AG78" s="1214"/>
      <c r="AH78" s="1230"/>
      <c r="AI78" s="1253"/>
      <c r="AJ78" s="1254"/>
      <c r="AK78" s="1254"/>
      <c r="AL78" s="1254"/>
      <c r="AM78" s="1254"/>
      <c r="AN78" s="1255"/>
      <c r="AO78" s="1213"/>
      <c r="AP78" s="1214"/>
      <c r="AQ78" s="1214"/>
      <c r="AR78" s="1230"/>
      <c r="AS78" s="1213"/>
      <c r="AT78" s="1214"/>
      <c r="AU78" s="1214"/>
      <c r="AV78" s="1230"/>
      <c r="AW78" s="1213"/>
      <c r="AX78" s="1214"/>
      <c r="AY78" s="1214"/>
      <c r="AZ78" s="1230"/>
      <c r="BA78" s="1213"/>
      <c r="BB78" s="1214"/>
      <c r="BC78" s="1214"/>
      <c r="BD78" s="1230"/>
      <c r="BE78" s="1213"/>
      <c r="BF78" s="1214"/>
      <c r="BG78" s="1214"/>
      <c r="BH78" s="1230"/>
      <c r="BI78" s="1213"/>
      <c r="BJ78" s="1214"/>
      <c r="BK78" s="1214"/>
      <c r="BL78" s="1230"/>
      <c r="BM78" s="1213"/>
      <c r="BN78" s="1214"/>
      <c r="BO78" s="1214"/>
      <c r="BP78" s="1230"/>
      <c r="BQ78" s="1213"/>
      <c r="BR78" s="1214"/>
      <c r="BS78" s="1214"/>
      <c r="BT78" s="1230"/>
      <c r="BU78" s="1213"/>
      <c r="BV78" s="1214"/>
      <c r="BW78" s="1230"/>
      <c r="BX78" s="1213"/>
      <c r="BY78" s="1214"/>
      <c r="BZ78" s="1214"/>
      <c r="CA78" s="1230"/>
      <c r="CB78" s="1257"/>
      <c r="CC78" s="1261"/>
    </row>
    <row r="79" spans="1:81" s="1184" customFormat="1" ht="20.45" customHeight="1">
      <c r="A79" s="1187"/>
      <c r="B79" s="1194"/>
      <c r="C79" s="1194"/>
      <c r="D79" s="1194"/>
      <c r="E79" s="1194"/>
      <c r="F79" s="1199"/>
      <c r="G79" s="1213"/>
      <c r="H79" s="1214"/>
      <c r="I79" s="1214"/>
      <c r="J79" s="1214"/>
      <c r="K79" s="1214"/>
      <c r="L79" s="1230"/>
      <c r="M79" s="1237"/>
      <c r="N79" s="1237"/>
      <c r="O79" s="1237"/>
      <c r="P79" s="1237"/>
      <c r="Q79" s="1247"/>
      <c r="R79" s="1248"/>
      <c r="S79" s="1248"/>
      <c r="T79" s="1251"/>
      <c r="U79" s="1213"/>
      <c r="V79" s="1214"/>
      <c r="W79" s="1230"/>
      <c r="X79" s="1237"/>
      <c r="Y79" s="1237"/>
      <c r="Z79" s="1237"/>
      <c r="AA79" s="1237"/>
      <c r="AB79" s="1247"/>
      <c r="AC79" s="1248"/>
      <c r="AD79" s="1248"/>
      <c r="AE79" s="1251"/>
      <c r="AF79" s="1213"/>
      <c r="AG79" s="1214"/>
      <c r="AH79" s="1230"/>
      <c r="AI79" s="1253"/>
      <c r="AJ79" s="1254"/>
      <c r="AK79" s="1254"/>
      <c r="AL79" s="1254"/>
      <c r="AM79" s="1254"/>
      <c r="AN79" s="1255"/>
      <c r="AO79" s="1213"/>
      <c r="AP79" s="1214"/>
      <c r="AQ79" s="1214"/>
      <c r="AR79" s="1230"/>
      <c r="AS79" s="1213"/>
      <c r="AT79" s="1214"/>
      <c r="AU79" s="1214"/>
      <c r="AV79" s="1230"/>
      <c r="AW79" s="1213"/>
      <c r="AX79" s="1214"/>
      <c r="AY79" s="1214"/>
      <c r="AZ79" s="1230"/>
      <c r="BA79" s="1213"/>
      <c r="BB79" s="1214"/>
      <c r="BC79" s="1214"/>
      <c r="BD79" s="1230"/>
      <c r="BE79" s="1213"/>
      <c r="BF79" s="1214"/>
      <c r="BG79" s="1214"/>
      <c r="BH79" s="1230"/>
      <c r="BI79" s="1213"/>
      <c r="BJ79" s="1214"/>
      <c r="BK79" s="1214"/>
      <c r="BL79" s="1230"/>
      <c r="BM79" s="1213"/>
      <c r="BN79" s="1214"/>
      <c r="BO79" s="1214"/>
      <c r="BP79" s="1230"/>
      <c r="BQ79" s="1213"/>
      <c r="BR79" s="1214"/>
      <c r="BS79" s="1214"/>
      <c r="BT79" s="1230"/>
      <c r="BU79" s="1213"/>
      <c r="BV79" s="1214"/>
      <c r="BW79" s="1230"/>
      <c r="BX79" s="1213"/>
      <c r="BY79" s="1214"/>
      <c r="BZ79" s="1214"/>
      <c r="CA79" s="1230"/>
      <c r="CB79" s="1257"/>
      <c r="CC79" s="1261"/>
    </row>
    <row r="80" spans="1:81" s="1184" customFormat="1" ht="20.45" customHeight="1">
      <c r="A80" s="1187"/>
      <c r="B80" s="1194"/>
      <c r="C80" s="1194"/>
      <c r="D80" s="1194"/>
      <c r="E80" s="1194"/>
      <c r="F80" s="1199"/>
      <c r="G80" s="1213"/>
      <c r="H80" s="1214"/>
      <c r="I80" s="1214"/>
      <c r="J80" s="1214"/>
      <c r="K80" s="1214"/>
      <c r="L80" s="1230"/>
      <c r="M80" s="1237"/>
      <c r="N80" s="1237"/>
      <c r="O80" s="1237"/>
      <c r="P80" s="1237"/>
      <c r="Q80" s="1247"/>
      <c r="R80" s="1248"/>
      <c r="S80" s="1248"/>
      <c r="T80" s="1251"/>
      <c r="U80" s="1213"/>
      <c r="V80" s="1214"/>
      <c r="W80" s="1230"/>
      <c r="X80" s="1237"/>
      <c r="Y80" s="1237"/>
      <c r="Z80" s="1237"/>
      <c r="AA80" s="1237"/>
      <c r="AB80" s="1247"/>
      <c r="AC80" s="1248"/>
      <c r="AD80" s="1248"/>
      <c r="AE80" s="1251"/>
      <c r="AF80" s="1213"/>
      <c r="AG80" s="1214"/>
      <c r="AH80" s="1230"/>
      <c r="AI80" s="1253"/>
      <c r="AJ80" s="1254"/>
      <c r="AK80" s="1254"/>
      <c r="AL80" s="1254"/>
      <c r="AM80" s="1254"/>
      <c r="AN80" s="1255"/>
      <c r="AO80" s="1213"/>
      <c r="AP80" s="1214"/>
      <c r="AQ80" s="1214"/>
      <c r="AR80" s="1230"/>
      <c r="AS80" s="1213"/>
      <c r="AT80" s="1214"/>
      <c r="AU80" s="1214"/>
      <c r="AV80" s="1230"/>
      <c r="AW80" s="1213"/>
      <c r="AX80" s="1214"/>
      <c r="AY80" s="1214"/>
      <c r="AZ80" s="1230"/>
      <c r="BA80" s="1213"/>
      <c r="BB80" s="1214"/>
      <c r="BC80" s="1214"/>
      <c r="BD80" s="1230"/>
      <c r="BE80" s="1213"/>
      <c r="BF80" s="1214"/>
      <c r="BG80" s="1214"/>
      <c r="BH80" s="1230"/>
      <c r="BI80" s="1213"/>
      <c r="BJ80" s="1214"/>
      <c r="BK80" s="1214"/>
      <c r="BL80" s="1230"/>
      <c r="BM80" s="1213"/>
      <c r="BN80" s="1214"/>
      <c r="BO80" s="1214"/>
      <c r="BP80" s="1230"/>
      <c r="BQ80" s="1213"/>
      <c r="BR80" s="1214"/>
      <c r="BS80" s="1214"/>
      <c r="BT80" s="1230"/>
      <c r="BU80" s="1213"/>
      <c r="BV80" s="1214"/>
      <c r="BW80" s="1230"/>
      <c r="BX80" s="1213"/>
      <c r="BY80" s="1214"/>
      <c r="BZ80" s="1214"/>
      <c r="CA80" s="1230"/>
      <c r="CB80" s="1257"/>
      <c r="CC80" s="1261"/>
    </row>
    <row r="81" spans="1:81" s="1184" customFormat="1" ht="20.45" customHeight="1">
      <c r="A81" s="1188"/>
      <c r="B81" s="1195"/>
      <c r="C81" s="1195"/>
      <c r="D81" s="1195"/>
      <c r="E81" s="1195"/>
      <c r="F81" s="1200"/>
      <c r="G81" s="1213"/>
      <c r="H81" s="1214"/>
      <c r="I81" s="1214"/>
      <c r="J81" s="1214"/>
      <c r="K81" s="1214"/>
      <c r="L81" s="1230"/>
      <c r="M81" s="1237"/>
      <c r="N81" s="1237"/>
      <c r="O81" s="1237"/>
      <c r="P81" s="1237"/>
      <c r="Q81" s="1247"/>
      <c r="R81" s="1248"/>
      <c r="S81" s="1248"/>
      <c r="T81" s="1251"/>
      <c r="U81" s="1213"/>
      <c r="V81" s="1214"/>
      <c r="W81" s="1230"/>
      <c r="X81" s="1237"/>
      <c r="Y81" s="1237"/>
      <c r="Z81" s="1237"/>
      <c r="AA81" s="1237"/>
      <c r="AB81" s="1247"/>
      <c r="AC81" s="1248"/>
      <c r="AD81" s="1248"/>
      <c r="AE81" s="1251"/>
      <c r="AF81" s="1213"/>
      <c r="AG81" s="1214"/>
      <c r="AH81" s="1230"/>
      <c r="AI81" s="1253"/>
      <c r="AJ81" s="1254"/>
      <c r="AK81" s="1254"/>
      <c r="AL81" s="1254"/>
      <c r="AM81" s="1254"/>
      <c r="AN81" s="1255"/>
      <c r="AO81" s="1213"/>
      <c r="AP81" s="1214"/>
      <c r="AQ81" s="1214"/>
      <c r="AR81" s="1230"/>
      <c r="AS81" s="1213"/>
      <c r="AT81" s="1214"/>
      <c r="AU81" s="1214"/>
      <c r="AV81" s="1230"/>
      <c r="AW81" s="1213"/>
      <c r="AX81" s="1214"/>
      <c r="AY81" s="1214"/>
      <c r="AZ81" s="1230"/>
      <c r="BA81" s="1213"/>
      <c r="BB81" s="1214"/>
      <c r="BC81" s="1214"/>
      <c r="BD81" s="1230"/>
      <c r="BE81" s="1213"/>
      <c r="BF81" s="1214"/>
      <c r="BG81" s="1214"/>
      <c r="BH81" s="1230"/>
      <c r="BI81" s="1213"/>
      <c r="BJ81" s="1214"/>
      <c r="BK81" s="1214"/>
      <c r="BL81" s="1230"/>
      <c r="BM81" s="1213"/>
      <c r="BN81" s="1214"/>
      <c r="BO81" s="1214"/>
      <c r="BP81" s="1230"/>
      <c r="BQ81" s="1213"/>
      <c r="BR81" s="1214"/>
      <c r="BS81" s="1214"/>
      <c r="BT81" s="1230"/>
      <c r="BU81" s="1213"/>
      <c r="BV81" s="1214"/>
      <c r="BW81" s="1230"/>
      <c r="BX81" s="1213"/>
      <c r="BY81" s="1214"/>
      <c r="BZ81" s="1214"/>
      <c r="CA81" s="1230"/>
      <c r="CB81" s="1257"/>
      <c r="CC81" s="1261"/>
    </row>
    <row r="82" spans="1:81" s="1184" customFormat="1" ht="20.45" customHeight="1">
      <c r="A82" s="1186"/>
      <c r="B82" s="1193"/>
      <c r="C82" s="1193"/>
      <c r="D82" s="1193"/>
      <c r="E82" s="1193"/>
      <c r="F82" s="1198"/>
      <c r="G82" s="1213"/>
      <c r="H82" s="1214"/>
      <c r="I82" s="1214"/>
      <c r="J82" s="1214"/>
      <c r="K82" s="1214"/>
      <c r="L82" s="1230"/>
      <c r="M82" s="1237"/>
      <c r="N82" s="1237"/>
      <c r="O82" s="1237"/>
      <c r="P82" s="1237"/>
      <c r="Q82" s="1247"/>
      <c r="R82" s="1248"/>
      <c r="S82" s="1248"/>
      <c r="T82" s="1251"/>
      <c r="U82" s="1213"/>
      <c r="V82" s="1214"/>
      <c r="W82" s="1230"/>
      <c r="X82" s="1237"/>
      <c r="Y82" s="1237"/>
      <c r="Z82" s="1237"/>
      <c r="AA82" s="1237"/>
      <c r="AB82" s="1247"/>
      <c r="AC82" s="1248"/>
      <c r="AD82" s="1248"/>
      <c r="AE82" s="1251"/>
      <c r="AF82" s="1213"/>
      <c r="AG82" s="1214"/>
      <c r="AH82" s="1230"/>
      <c r="AI82" s="1253"/>
      <c r="AJ82" s="1254"/>
      <c r="AK82" s="1254"/>
      <c r="AL82" s="1254"/>
      <c r="AM82" s="1254"/>
      <c r="AN82" s="1255"/>
      <c r="AO82" s="1213"/>
      <c r="AP82" s="1214"/>
      <c r="AQ82" s="1214"/>
      <c r="AR82" s="1230"/>
      <c r="AS82" s="1213"/>
      <c r="AT82" s="1214"/>
      <c r="AU82" s="1214"/>
      <c r="AV82" s="1230"/>
      <c r="AW82" s="1213"/>
      <c r="AX82" s="1214"/>
      <c r="AY82" s="1214"/>
      <c r="AZ82" s="1230"/>
      <c r="BA82" s="1213"/>
      <c r="BB82" s="1214"/>
      <c r="BC82" s="1214"/>
      <c r="BD82" s="1230"/>
      <c r="BE82" s="1213"/>
      <c r="BF82" s="1214"/>
      <c r="BG82" s="1214"/>
      <c r="BH82" s="1230"/>
      <c r="BI82" s="1213"/>
      <c r="BJ82" s="1214"/>
      <c r="BK82" s="1214"/>
      <c r="BL82" s="1230"/>
      <c r="BM82" s="1213"/>
      <c r="BN82" s="1214"/>
      <c r="BO82" s="1214"/>
      <c r="BP82" s="1230"/>
      <c r="BQ82" s="1213"/>
      <c r="BR82" s="1214"/>
      <c r="BS82" s="1214"/>
      <c r="BT82" s="1230"/>
      <c r="BU82" s="1213"/>
      <c r="BV82" s="1214"/>
      <c r="BW82" s="1230"/>
      <c r="BX82" s="1213"/>
      <c r="BY82" s="1214"/>
      <c r="BZ82" s="1214"/>
      <c r="CA82" s="1230"/>
      <c r="CB82" s="1257"/>
      <c r="CC82" s="1261"/>
    </row>
    <row r="83" spans="1:81" s="1184" customFormat="1" ht="20.45" customHeight="1">
      <c r="A83" s="1187"/>
      <c r="B83" s="1194"/>
      <c r="C83" s="1194"/>
      <c r="D83" s="1194"/>
      <c r="E83" s="1194"/>
      <c r="F83" s="1199"/>
      <c r="G83" s="1213"/>
      <c r="H83" s="1214"/>
      <c r="I83" s="1214"/>
      <c r="J83" s="1214"/>
      <c r="K83" s="1214"/>
      <c r="L83" s="1230"/>
      <c r="M83" s="1237"/>
      <c r="N83" s="1237"/>
      <c r="O83" s="1237"/>
      <c r="P83" s="1237"/>
      <c r="Q83" s="1247"/>
      <c r="R83" s="1248"/>
      <c r="S83" s="1248"/>
      <c r="T83" s="1251"/>
      <c r="U83" s="1213"/>
      <c r="V83" s="1214"/>
      <c r="W83" s="1230"/>
      <c r="X83" s="1237"/>
      <c r="Y83" s="1237"/>
      <c r="Z83" s="1237"/>
      <c r="AA83" s="1237"/>
      <c r="AB83" s="1247"/>
      <c r="AC83" s="1248"/>
      <c r="AD83" s="1248"/>
      <c r="AE83" s="1251"/>
      <c r="AF83" s="1213"/>
      <c r="AG83" s="1214"/>
      <c r="AH83" s="1230"/>
      <c r="AI83" s="1253"/>
      <c r="AJ83" s="1254"/>
      <c r="AK83" s="1254"/>
      <c r="AL83" s="1254"/>
      <c r="AM83" s="1254"/>
      <c r="AN83" s="1255"/>
      <c r="AO83" s="1213"/>
      <c r="AP83" s="1214"/>
      <c r="AQ83" s="1214"/>
      <c r="AR83" s="1230"/>
      <c r="AS83" s="1213"/>
      <c r="AT83" s="1214"/>
      <c r="AU83" s="1214"/>
      <c r="AV83" s="1230"/>
      <c r="AW83" s="1213"/>
      <c r="AX83" s="1214"/>
      <c r="AY83" s="1214"/>
      <c r="AZ83" s="1230"/>
      <c r="BA83" s="1213"/>
      <c r="BB83" s="1214"/>
      <c r="BC83" s="1214"/>
      <c r="BD83" s="1230"/>
      <c r="BE83" s="1213"/>
      <c r="BF83" s="1214"/>
      <c r="BG83" s="1214"/>
      <c r="BH83" s="1230"/>
      <c r="BI83" s="1213"/>
      <c r="BJ83" s="1214"/>
      <c r="BK83" s="1214"/>
      <c r="BL83" s="1230"/>
      <c r="BM83" s="1213"/>
      <c r="BN83" s="1214"/>
      <c r="BO83" s="1214"/>
      <c r="BP83" s="1230"/>
      <c r="BQ83" s="1213"/>
      <c r="BR83" s="1214"/>
      <c r="BS83" s="1214"/>
      <c r="BT83" s="1230"/>
      <c r="BU83" s="1213"/>
      <c r="BV83" s="1214"/>
      <c r="BW83" s="1230"/>
      <c r="BX83" s="1213"/>
      <c r="BY83" s="1214"/>
      <c r="BZ83" s="1214"/>
      <c r="CA83" s="1230"/>
      <c r="CB83" s="1257"/>
      <c r="CC83" s="1261"/>
    </row>
    <row r="84" spans="1:81" s="1184" customFormat="1" ht="20.45" customHeight="1">
      <c r="A84" s="1187"/>
      <c r="B84" s="1194"/>
      <c r="C84" s="1194"/>
      <c r="D84" s="1194"/>
      <c r="E84" s="1194"/>
      <c r="F84" s="1199"/>
      <c r="G84" s="1213"/>
      <c r="H84" s="1214"/>
      <c r="I84" s="1214"/>
      <c r="J84" s="1214"/>
      <c r="K84" s="1214"/>
      <c r="L84" s="1230"/>
      <c r="M84" s="1237"/>
      <c r="N84" s="1237"/>
      <c r="O84" s="1237"/>
      <c r="P84" s="1237"/>
      <c r="Q84" s="1247"/>
      <c r="R84" s="1248"/>
      <c r="S84" s="1248"/>
      <c r="T84" s="1251"/>
      <c r="U84" s="1213"/>
      <c r="V84" s="1214"/>
      <c r="W84" s="1230"/>
      <c r="X84" s="1237"/>
      <c r="Y84" s="1237"/>
      <c r="Z84" s="1237"/>
      <c r="AA84" s="1237"/>
      <c r="AB84" s="1247"/>
      <c r="AC84" s="1248"/>
      <c r="AD84" s="1248"/>
      <c r="AE84" s="1251"/>
      <c r="AF84" s="1213"/>
      <c r="AG84" s="1214"/>
      <c r="AH84" s="1230"/>
      <c r="AI84" s="1253"/>
      <c r="AJ84" s="1254"/>
      <c r="AK84" s="1254"/>
      <c r="AL84" s="1254"/>
      <c r="AM84" s="1254"/>
      <c r="AN84" s="1255"/>
      <c r="AO84" s="1213"/>
      <c r="AP84" s="1214"/>
      <c r="AQ84" s="1214"/>
      <c r="AR84" s="1230"/>
      <c r="AS84" s="1213"/>
      <c r="AT84" s="1214"/>
      <c r="AU84" s="1214"/>
      <c r="AV84" s="1230"/>
      <c r="AW84" s="1213"/>
      <c r="AX84" s="1214"/>
      <c r="AY84" s="1214"/>
      <c r="AZ84" s="1230"/>
      <c r="BA84" s="1213"/>
      <c r="BB84" s="1214"/>
      <c r="BC84" s="1214"/>
      <c r="BD84" s="1230"/>
      <c r="BE84" s="1213"/>
      <c r="BF84" s="1214"/>
      <c r="BG84" s="1214"/>
      <c r="BH84" s="1230"/>
      <c r="BI84" s="1213"/>
      <c r="BJ84" s="1214"/>
      <c r="BK84" s="1214"/>
      <c r="BL84" s="1230"/>
      <c r="BM84" s="1213"/>
      <c r="BN84" s="1214"/>
      <c r="BO84" s="1214"/>
      <c r="BP84" s="1230"/>
      <c r="BQ84" s="1213"/>
      <c r="BR84" s="1214"/>
      <c r="BS84" s="1214"/>
      <c r="BT84" s="1230"/>
      <c r="BU84" s="1213"/>
      <c r="BV84" s="1214"/>
      <c r="BW84" s="1230"/>
      <c r="BX84" s="1213"/>
      <c r="BY84" s="1214"/>
      <c r="BZ84" s="1214"/>
      <c r="CA84" s="1230"/>
      <c r="CB84" s="1257"/>
      <c r="CC84" s="1261"/>
    </row>
    <row r="85" spans="1:81" s="1184" customFormat="1" ht="20.45" customHeight="1">
      <c r="A85" s="1188"/>
      <c r="B85" s="1195"/>
      <c r="C85" s="1195"/>
      <c r="D85" s="1195"/>
      <c r="E85" s="1195"/>
      <c r="F85" s="1200"/>
      <c r="G85" s="1213"/>
      <c r="H85" s="1214"/>
      <c r="I85" s="1214"/>
      <c r="J85" s="1214"/>
      <c r="K85" s="1214"/>
      <c r="L85" s="1230"/>
      <c r="M85" s="1237"/>
      <c r="N85" s="1237"/>
      <c r="O85" s="1237"/>
      <c r="P85" s="1237"/>
      <c r="Q85" s="1247"/>
      <c r="R85" s="1248"/>
      <c r="S85" s="1248"/>
      <c r="T85" s="1251"/>
      <c r="U85" s="1213"/>
      <c r="V85" s="1214"/>
      <c r="W85" s="1230"/>
      <c r="X85" s="1237"/>
      <c r="Y85" s="1237"/>
      <c r="Z85" s="1237"/>
      <c r="AA85" s="1237"/>
      <c r="AB85" s="1247"/>
      <c r="AC85" s="1248"/>
      <c r="AD85" s="1248"/>
      <c r="AE85" s="1251"/>
      <c r="AF85" s="1213"/>
      <c r="AG85" s="1214"/>
      <c r="AH85" s="1230"/>
      <c r="AI85" s="1253"/>
      <c r="AJ85" s="1254"/>
      <c r="AK85" s="1254"/>
      <c r="AL85" s="1254"/>
      <c r="AM85" s="1254"/>
      <c r="AN85" s="1255"/>
      <c r="AO85" s="1213"/>
      <c r="AP85" s="1214"/>
      <c r="AQ85" s="1214"/>
      <c r="AR85" s="1230"/>
      <c r="AS85" s="1213"/>
      <c r="AT85" s="1214"/>
      <c r="AU85" s="1214"/>
      <c r="AV85" s="1230"/>
      <c r="AW85" s="1213"/>
      <c r="AX85" s="1214"/>
      <c r="AY85" s="1214"/>
      <c r="AZ85" s="1230"/>
      <c r="BA85" s="1213"/>
      <c r="BB85" s="1214"/>
      <c r="BC85" s="1214"/>
      <c r="BD85" s="1230"/>
      <c r="BE85" s="1213"/>
      <c r="BF85" s="1214"/>
      <c r="BG85" s="1214"/>
      <c r="BH85" s="1230"/>
      <c r="BI85" s="1213"/>
      <c r="BJ85" s="1214"/>
      <c r="BK85" s="1214"/>
      <c r="BL85" s="1230"/>
      <c r="BM85" s="1213"/>
      <c r="BN85" s="1214"/>
      <c r="BO85" s="1214"/>
      <c r="BP85" s="1230"/>
      <c r="BQ85" s="1213"/>
      <c r="BR85" s="1214"/>
      <c r="BS85" s="1214"/>
      <c r="BT85" s="1230"/>
      <c r="BU85" s="1213"/>
      <c r="BV85" s="1214"/>
      <c r="BW85" s="1230"/>
      <c r="BX85" s="1213"/>
      <c r="BY85" s="1214"/>
      <c r="BZ85" s="1214"/>
      <c r="CA85" s="1230"/>
      <c r="CB85" s="1190"/>
      <c r="CC85" s="1262"/>
    </row>
  </sheetData>
  <mergeCells count="1189">
    <mergeCell ref="U1:BC1"/>
    <mergeCell ref="BF1:BJ1"/>
    <mergeCell ref="B3:F3"/>
    <mergeCell ref="G3:AA3"/>
    <mergeCell ref="AE3:AI3"/>
    <mergeCell ref="BF3:BM3"/>
    <mergeCell ref="BN3:CB3"/>
    <mergeCell ref="B4:F4"/>
    <mergeCell ref="G4:AA4"/>
    <mergeCell ref="AE4:AI4"/>
    <mergeCell ref="AJ4:BA4"/>
    <mergeCell ref="BF4:BM4"/>
    <mergeCell ref="B5:F5"/>
    <mergeCell ref="AE5:AI5"/>
    <mergeCell ref="BF5:BM5"/>
    <mergeCell ref="BN5:BZ5"/>
    <mergeCell ref="O7:AE7"/>
    <mergeCell ref="M8:N8"/>
    <mergeCell ref="O8:AE8"/>
    <mergeCell ref="AF8:AG8"/>
    <mergeCell ref="O9:P9"/>
    <mergeCell ref="Q9:R9"/>
    <mergeCell ref="S9:T9"/>
    <mergeCell ref="U9:V9"/>
    <mergeCell ref="W9:AE9"/>
    <mergeCell ref="O10:R10"/>
    <mergeCell ref="S10:T10"/>
    <mergeCell ref="U10:V10"/>
    <mergeCell ref="W10:AE10"/>
    <mergeCell ref="M17:W17"/>
    <mergeCell ref="X17:AH17"/>
    <mergeCell ref="AI17:CA17"/>
    <mergeCell ref="M18:W18"/>
    <mergeCell ref="X18:AH18"/>
    <mergeCell ref="AO18:AV18"/>
    <mergeCell ref="AW18:BD18"/>
    <mergeCell ref="BE18:BL18"/>
    <mergeCell ref="BM18:BW18"/>
    <mergeCell ref="BX18:CA18"/>
    <mergeCell ref="M19:P19"/>
    <mergeCell ref="Q19:T19"/>
    <mergeCell ref="U19:W19"/>
    <mergeCell ref="X19:AA19"/>
    <mergeCell ref="AB19:AE19"/>
    <mergeCell ref="AF19:AH19"/>
    <mergeCell ref="AO19:AR19"/>
    <mergeCell ref="AS19:AV19"/>
    <mergeCell ref="AW19:AZ19"/>
    <mergeCell ref="BA19:BD19"/>
    <mergeCell ref="BE19:BH19"/>
    <mergeCell ref="BI19:BL19"/>
    <mergeCell ref="BM19:BP19"/>
    <mergeCell ref="BQ19:BT19"/>
    <mergeCell ref="BU19:BW19"/>
    <mergeCell ref="BX19:CA19"/>
    <mergeCell ref="G20:L20"/>
    <mergeCell ref="M20:P20"/>
    <mergeCell ref="Q20:T20"/>
    <mergeCell ref="U20:W20"/>
    <mergeCell ref="X20:AA20"/>
    <mergeCell ref="AB20:AE20"/>
    <mergeCell ref="AF20:AH20"/>
    <mergeCell ref="AI20:AN20"/>
    <mergeCell ref="AO20:AR20"/>
    <mergeCell ref="AS20:AV20"/>
    <mergeCell ref="AW20:AZ20"/>
    <mergeCell ref="BA20:BD20"/>
    <mergeCell ref="BE20:BH20"/>
    <mergeCell ref="BI20:BL20"/>
    <mergeCell ref="BM20:BP20"/>
    <mergeCell ref="BQ20:BT20"/>
    <mergeCell ref="BU20:BW20"/>
    <mergeCell ref="BX20:CA20"/>
    <mergeCell ref="G21:L21"/>
    <mergeCell ref="M21:P21"/>
    <mergeCell ref="Q21:T21"/>
    <mergeCell ref="U21:W21"/>
    <mergeCell ref="X21:AA21"/>
    <mergeCell ref="AB21:AE21"/>
    <mergeCell ref="AF21:AH21"/>
    <mergeCell ref="AI21:AN21"/>
    <mergeCell ref="AO21:AR21"/>
    <mergeCell ref="AS21:AV21"/>
    <mergeCell ref="AW21:AZ21"/>
    <mergeCell ref="BA21:BD21"/>
    <mergeCell ref="BE21:BH21"/>
    <mergeCell ref="BI21:BL21"/>
    <mergeCell ref="BM21:BP21"/>
    <mergeCell ref="BQ21:BT21"/>
    <mergeCell ref="BU21:BW21"/>
    <mergeCell ref="BX21:CA21"/>
    <mergeCell ref="G22:L22"/>
    <mergeCell ref="M22:P22"/>
    <mergeCell ref="Q22:T22"/>
    <mergeCell ref="U22:W22"/>
    <mergeCell ref="X22:AA22"/>
    <mergeCell ref="AB22:AE22"/>
    <mergeCell ref="AF22:AH22"/>
    <mergeCell ref="AI22:AN22"/>
    <mergeCell ref="AO22:AR22"/>
    <mergeCell ref="AS22:AV22"/>
    <mergeCell ref="AW22:AZ22"/>
    <mergeCell ref="BA22:BD22"/>
    <mergeCell ref="BE22:BH22"/>
    <mergeCell ref="BI22:BL22"/>
    <mergeCell ref="BM22:BP22"/>
    <mergeCell ref="BQ22:BT22"/>
    <mergeCell ref="BU22:BW22"/>
    <mergeCell ref="BX22:CA22"/>
    <mergeCell ref="G23:L23"/>
    <mergeCell ref="M23:P23"/>
    <mergeCell ref="Q23:T23"/>
    <mergeCell ref="U23:W23"/>
    <mergeCell ref="X23:AA23"/>
    <mergeCell ref="AB23:AE23"/>
    <mergeCell ref="AF23:AH23"/>
    <mergeCell ref="AI23:AN23"/>
    <mergeCell ref="AO23:AR23"/>
    <mergeCell ref="AS23:AV23"/>
    <mergeCell ref="AW23:AZ23"/>
    <mergeCell ref="BA23:BD23"/>
    <mergeCell ref="BE23:BH23"/>
    <mergeCell ref="BI23:BL23"/>
    <mergeCell ref="BM23:BP23"/>
    <mergeCell ref="BQ23:BT23"/>
    <mergeCell ref="BU23:BW23"/>
    <mergeCell ref="BX23:CA23"/>
    <mergeCell ref="G24:L24"/>
    <mergeCell ref="M24:P24"/>
    <mergeCell ref="Q24:T24"/>
    <mergeCell ref="U24:W24"/>
    <mergeCell ref="X24:AA24"/>
    <mergeCell ref="AB24:AE24"/>
    <mergeCell ref="AF24:AH24"/>
    <mergeCell ref="AI24:AN24"/>
    <mergeCell ref="AO24:AR24"/>
    <mergeCell ref="AS24:AV24"/>
    <mergeCell ref="AW24:AZ24"/>
    <mergeCell ref="BA24:BD24"/>
    <mergeCell ref="BE24:BH24"/>
    <mergeCell ref="BI24:BL24"/>
    <mergeCell ref="BM24:BP24"/>
    <mergeCell ref="BQ24:BT24"/>
    <mergeCell ref="BU24:BW24"/>
    <mergeCell ref="BX24:CA24"/>
    <mergeCell ref="G25:L25"/>
    <mergeCell ref="M25:P25"/>
    <mergeCell ref="Q25:T25"/>
    <mergeCell ref="U25:W25"/>
    <mergeCell ref="X25:AA25"/>
    <mergeCell ref="AB25:AE25"/>
    <mergeCell ref="AF25:AH25"/>
    <mergeCell ref="AI25:AN25"/>
    <mergeCell ref="AO25:AR25"/>
    <mergeCell ref="AS25:AV25"/>
    <mergeCell ref="AW25:AZ25"/>
    <mergeCell ref="BA25:BD25"/>
    <mergeCell ref="BE25:BH25"/>
    <mergeCell ref="BI25:BL25"/>
    <mergeCell ref="BM25:BP25"/>
    <mergeCell ref="BQ25:BT25"/>
    <mergeCell ref="BU25:BW25"/>
    <mergeCell ref="BX25:CA25"/>
    <mergeCell ref="G26:L26"/>
    <mergeCell ref="M26:P26"/>
    <mergeCell ref="Q26:T26"/>
    <mergeCell ref="U26:W26"/>
    <mergeCell ref="X26:AA26"/>
    <mergeCell ref="AB26:AE26"/>
    <mergeCell ref="AF26:AH26"/>
    <mergeCell ref="AI26:AN26"/>
    <mergeCell ref="AO26:AR26"/>
    <mergeCell ref="AS26:AV26"/>
    <mergeCell ref="AW26:AZ26"/>
    <mergeCell ref="BA26:BD26"/>
    <mergeCell ref="BE26:BH26"/>
    <mergeCell ref="BI26:BL26"/>
    <mergeCell ref="BM26:BP26"/>
    <mergeCell ref="BQ26:BT26"/>
    <mergeCell ref="BU26:BW26"/>
    <mergeCell ref="BX26:CA26"/>
    <mergeCell ref="G27:L27"/>
    <mergeCell ref="M27:P27"/>
    <mergeCell ref="Q27:T27"/>
    <mergeCell ref="U27:W27"/>
    <mergeCell ref="X27:AA27"/>
    <mergeCell ref="AB27:AE27"/>
    <mergeCell ref="AF27:AH27"/>
    <mergeCell ref="AI27:AN27"/>
    <mergeCell ref="AO27:AR27"/>
    <mergeCell ref="AS27:AV27"/>
    <mergeCell ref="AW27:AZ27"/>
    <mergeCell ref="BA27:BD27"/>
    <mergeCell ref="BE27:BH27"/>
    <mergeCell ref="BI27:BL27"/>
    <mergeCell ref="BM27:BP27"/>
    <mergeCell ref="BQ27:BT27"/>
    <mergeCell ref="BU27:BW27"/>
    <mergeCell ref="BX27:CA27"/>
    <mergeCell ref="G28:L28"/>
    <mergeCell ref="M28:P28"/>
    <mergeCell ref="Q28:T28"/>
    <mergeCell ref="U28:W28"/>
    <mergeCell ref="X28:AA28"/>
    <mergeCell ref="AB28:AE28"/>
    <mergeCell ref="AF28:AH28"/>
    <mergeCell ref="AI28:AN28"/>
    <mergeCell ref="AO28:AR28"/>
    <mergeCell ref="AS28:AV28"/>
    <mergeCell ref="AW28:AZ28"/>
    <mergeCell ref="BA28:BD28"/>
    <mergeCell ref="BE28:BH28"/>
    <mergeCell ref="BI28:BL28"/>
    <mergeCell ref="BM28:BP28"/>
    <mergeCell ref="BQ28:BT28"/>
    <mergeCell ref="BU28:BW28"/>
    <mergeCell ref="BX28:CA28"/>
    <mergeCell ref="G29:L29"/>
    <mergeCell ref="M29:P29"/>
    <mergeCell ref="Q29:T29"/>
    <mergeCell ref="U29:W29"/>
    <mergeCell ref="X29:AA29"/>
    <mergeCell ref="AB29:AE29"/>
    <mergeCell ref="AF29:AH29"/>
    <mergeCell ref="AI29:AN29"/>
    <mergeCell ref="AO29:AR29"/>
    <mergeCell ref="AS29:AV29"/>
    <mergeCell ref="AW29:AZ29"/>
    <mergeCell ref="BA29:BD29"/>
    <mergeCell ref="BE29:BH29"/>
    <mergeCell ref="BI29:BL29"/>
    <mergeCell ref="BM29:BP29"/>
    <mergeCell ref="BQ29:BT29"/>
    <mergeCell ref="BU29:BW29"/>
    <mergeCell ref="BX29:CA29"/>
    <mergeCell ref="G30:L30"/>
    <mergeCell ref="M30:P30"/>
    <mergeCell ref="Q30:T30"/>
    <mergeCell ref="U30:W30"/>
    <mergeCell ref="X30:AA30"/>
    <mergeCell ref="AB30:AE30"/>
    <mergeCell ref="AF30:AH30"/>
    <mergeCell ref="AI30:AN30"/>
    <mergeCell ref="AO30:AR30"/>
    <mergeCell ref="AS30:AV30"/>
    <mergeCell ref="AW30:AZ30"/>
    <mergeCell ref="BA30:BD30"/>
    <mergeCell ref="BE30:BH30"/>
    <mergeCell ref="BI30:BL30"/>
    <mergeCell ref="BM30:BP30"/>
    <mergeCell ref="BQ30:BT30"/>
    <mergeCell ref="BU30:BW30"/>
    <mergeCell ref="BX30:CA30"/>
    <mergeCell ref="G31:L31"/>
    <mergeCell ref="M31:P31"/>
    <mergeCell ref="Q31:T31"/>
    <mergeCell ref="U31:W31"/>
    <mergeCell ref="X31:AA31"/>
    <mergeCell ref="AB31:AE31"/>
    <mergeCell ref="AF31:AH31"/>
    <mergeCell ref="AI31:AN31"/>
    <mergeCell ref="AO31:AR31"/>
    <mergeCell ref="AS31:AV31"/>
    <mergeCell ref="AW31:AZ31"/>
    <mergeCell ref="BA31:BD31"/>
    <mergeCell ref="BE31:BH31"/>
    <mergeCell ref="BI31:BL31"/>
    <mergeCell ref="BM31:BP31"/>
    <mergeCell ref="BQ31:BT31"/>
    <mergeCell ref="BU31:BW31"/>
    <mergeCell ref="BX31:CA31"/>
    <mergeCell ref="G32:L32"/>
    <mergeCell ref="M32:P32"/>
    <mergeCell ref="Q32:T32"/>
    <mergeCell ref="U32:W32"/>
    <mergeCell ref="X32:AA32"/>
    <mergeCell ref="AB32:AE32"/>
    <mergeCell ref="AF32:AH32"/>
    <mergeCell ref="AI32:AN32"/>
    <mergeCell ref="AO32:AR32"/>
    <mergeCell ref="AS32:AV32"/>
    <mergeCell ref="AW32:AZ32"/>
    <mergeCell ref="BA32:BD32"/>
    <mergeCell ref="BE32:BH32"/>
    <mergeCell ref="BI32:BL32"/>
    <mergeCell ref="BM32:BP32"/>
    <mergeCell ref="BQ32:BT32"/>
    <mergeCell ref="BU32:BW32"/>
    <mergeCell ref="BX32:CA32"/>
    <mergeCell ref="G33:L33"/>
    <mergeCell ref="M33:P33"/>
    <mergeCell ref="Q33:T33"/>
    <mergeCell ref="U33:W33"/>
    <mergeCell ref="X33:AA33"/>
    <mergeCell ref="AB33:AE33"/>
    <mergeCell ref="AF33:AH33"/>
    <mergeCell ref="AI33:AN33"/>
    <mergeCell ref="AO33:AR33"/>
    <mergeCell ref="AS33:AV33"/>
    <mergeCell ref="AW33:AZ33"/>
    <mergeCell ref="BA33:BD33"/>
    <mergeCell ref="BE33:BH33"/>
    <mergeCell ref="BI33:BL33"/>
    <mergeCell ref="BM33:BP33"/>
    <mergeCell ref="BQ33:BT33"/>
    <mergeCell ref="BU33:BW33"/>
    <mergeCell ref="BX33:CA33"/>
    <mergeCell ref="G34:L34"/>
    <mergeCell ref="M34:P34"/>
    <mergeCell ref="Q34:T34"/>
    <mergeCell ref="U34:W34"/>
    <mergeCell ref="X34:AA34"/>
    <mergeCell ref="AB34:AE34"/>
    <mergeCell ref="AF34:AH34"/>
    <mergeCell ref="AI34:AN34"/>
    <mergeCell ref="AO34:AR34"/>
    <mergeCell ref="AS34:AV34"/>
    <mergeCell ref="AW34:AZ34"/>
    <mergeCell ref="BA34:BD34"/>
    <mergeCell ref="BE34:BH34"/>
    <mergeCell ref="BI34:BL34"/>
    <mergeCell ref="BM34:BP34"/>
    <mergeCell ref="BQ34:BT34"/>
    <mergeCell ref="BU34:BW34"/>
    <mergeCell ref="BX34:CA34"/>
    <mergeCell ref="G35:L35"/>
    <mergeCell ref="M35:P35"/>
    <mergeCell ref="Q35:T35"/>
    <mergeCell ref="U35:W35"/>
    <mergeCell ref="X35:AA35"/>
    <mergeCell ref="AB35:AE35"/>
    <mergeCell ref="AF35:AH35"/>
    <mergeCell ref="AI35:AN35"/>
    <mergeCell ref="AO35:AR35"/>
    <mergeCell ref="AS35:AV35"/>
    <mergeCell ref="AW35:AZ35"/>
    <mergeCell ref="BA35:BD35"/>
    <mergeCell ref="BE35:BH35"/>
    <mergeCell ref="BI35:BL35"/>
    <mergeCell ref="BM35:BP35"/>
    <mergeCell ref="BQ35:BT35"/>
    <mergeCell ref="BU35:BW35"/>
    <mergeCell ref="BX35:CA35"/>
    <mergeCell ref="G36:L36"/>
    <mergeCell ref="M36:P36"/>
    <mergeCell ref="Q36:T36"/>
    <mergeCell ref="U36:W36"/>
    <mergeCell ref="X36:AA36"/>
    <mergeCell ref="AB36:AE36"/>
    <mergeCell ref="AF36:AH36"/>
    <mergeCell ref="AI36:AN36"/>
    <mergeCell ref="AO36:AR36"/>
    <mergeCell ref="AS36:AV36"/>
    <mergeCell ref="AW36:AZ36"/>
    <mergeCell ref="BA36:BD36"/>
    <mergeCell ref="BE36:BH36"/>
    <mergeCell ref="BI36:BL36"/>
    <mergeCell ref="BM36:BP36"/>
    <mergeCell ref="BQ36:BT36"/>
    <mergeCell ref="BU36:BW36"/>
    <mergeCell ref="BX36:CA36"/>
    <mergeCell ref="G37:L37"/>
    <mergeCell ref="M37:P37"/>
    <mergeCell ref="Q37:T37"/>
    <mergeCell ref="U37:W37"/>
    <mergeCell ref="X37:AA37"/>
    <mergeCell ref="AB37:AE37"/>
    <mergeCell ref="AF37:AH37"/>
    <mergeCell ref="AI37:AN37"/>
    <mergeCell ref="AO37:AR37"/>
    <mergeCell ref="AS37:AV37"/>
    <mergeCell ref="AW37:AZ37"/>
    <mergeCell ref="BA37:BD37"/>
    <mergeCell ref="BE37:BH37"/>
    <mergeCell ref="BI37:BL37"/>
    <mergeCell ref="BM37:BP37"/>
    <mergeCell ref="BQ37:BT37"/>
    <mergeCell ref="BU37:BW37"/>
    <mergeCell ref="BX37:CA37"/>
    <mergeCell ref="G38:L38"/>
    <mergeCell ref="M38:P38"/>
    <mergeCell ref="Q38:T38"/>
    <mergeCell ref="U38:W38"/>
    <mergeCell ref="X38:AA38"/>
    <mergeCell ref="AB38:AE38"/>
    <mergeCell ref="AF38:AH38"/>
    <mergeCell ref="AI38:AN38"/>
    <mergeCell ref="AO38:AR38"/>
    <mergeCell ref="AS38:AV38"/>
    <mergeCell ref="AW38:AZ38"/>
    <mergeCell ref="BA38:BD38"/>
    <mergeCell ref="BE38:BH38"/>
    <mergeCell ref="BI38:BL38"/>
    <mergeCell ref="BM38:BP38"/>
    <mergeCell ref="BQ38:BT38"/>
    <mergeCell ref="BU38:BW38"/>
    <mergeCell ref="BX38:CA38"/>
    <mergeCell ref="G39:L39"/>
    <mergeCell ref="M39:P39"/>
    <mergeCell ref="Q39:T39"/>
    <mergeCell ref="U39:W39"/>
    <mergeCell ref="X39:AA39"/>
    <mergeCell ref="AB39:AE39"/>
    <mergeCell ref="AF39:AH39"/>
    <mergeCell ref="AI39:AN39"/>
    <mergeCell ref="AO39:AR39"/>
    <mergeCell ref="AS39:AV39"/>
    <mergeCell ref="AW39:AZ39"/>
    <mergeCell ref="BA39:BD39"/>
    <mergeCell ref="BE39:BH39"/>
    <mergeCell ref="BI39:BL39"/>
    <mergeCell ref="BM39:BP39"/>
    <mergeCell ref="BQ39:BT39"/>
    <mergeCell ref="BU39:BW39"/>
    <mergeCell ref="BX39:CA39"/>
    <mergeCell ref="G40:L40"/>
    <mergeCell ref="M40:P40"/>
    <mergeCell ref="Q40:T40"/>
    <mergeCell ref="U40:W40"/>
    <mergeCell ref="X40:AA40"/>
    <mergeCell ref="AB40:AE40"/>
    <mergeCell ref="AF40:AH40"/>
    <mergeCell ref="AI40:AN40"/>
    <mergeCell ref="AO40:AR40"/>
    <mergeCell ref="AS40:AV40"/>
    <mergeCell ref="AW40:AZ40"/>
    <mergeCell ref="BA40:BD40"/>
    <mergeCell ref="BE40:BH40"/>
    <mergeCell ref="BI40:BL40"/>
    <mergeCell ref="BM40:BP40"/>
    <mergeCell ref="BQ40:BT40"/>
    <mergeCell ref="BU40:BW40"/>
    <mergeCell ref="BX40:CA40"/>
    <mergeCell ref="G41:L41"/>
    <mergeCell ref="M41:P41"/>
    <mergeCell ref="Q41:T41"/>
    <mergeCell ref="U41:W41"/>
    <mergeCell ref="X41:AA41"/>
    <mergeCell ref="AB41:AE41"/>
    <mergeCell ref="AF41:AH41"/>
    <mergeCell ref="AI41:AN41"/>
    <mergeCell ref="AO41:AR41"/>
    <mergeCell ref="AS41:AV41"/>
    <mergeCell ref="AW41:AZ41"/>
    <mergeCell ref="BA41:BD41"/>
    <mergeCell ref="BE41:BH41"/>
    <mergeCell ref="BI41:BL41"/>
    <mergeCell ref="BM41:BP41"/>
    <mergeCell ref="BQ41:BT41"/>
    <mergeCell ref="BU41:BW41"/>
    <mergeCell ref="BX41:CA41"/>
    <mergeCell ref="G42:L42"/>
    <mergeCell ref="M42:P42"/>
    <mergeCell ref="Q42:T42"/>
    <mergeCell ref="U42:W42"/>
    <mergeCell ref="X42:AA42"/>
    <mergeCell ref="AB42:AE42"/>
    <mergeCell ref="AF42:AH42"/>
    <mergeCell ref="AI42:AN42"/>
    <mergeCell ref="AO42:AR42"/>
    <mergeCell ref="AS42:AV42"/>
    <mergeCell ref="AW42:AZ42"/>
    <mergeCell ref="BA42:BD42"/>
    <mergeCell ref="BE42:BH42"/>
    <mergeCell ref="BI42:BL42"/>
    <mergeCell ref="BM42:BP42"/>
    <mergeCell ref="BQ42:BT42"/>
    <mergeCell ref="BU42:BW42"/>
    <mergeCell ref="BX42:CA42"/>
    <mergeCell ref="G43:L43"/>
    <mergeCell ref="M43:P43"/>
    <mergeCell ref="Q43:T43"/>
    <mergeCell ref="U43:W43"/>
    <mergeCell ref="X43:AA43"/>
    <mergeCell ref="AB43:AE43"/>
    <mergeCell ref="AF43:AH43"/>
    <mergeCell ref="AI43:AN43"/>
    <mergeCell ref="AO43:AR43"/>
    <mergeCell ref="AS43:AV43"/>
    <mergeCell ref="AW43:AZ43"/>
    <mergeCell ref="BA43:BD43"/>
    <mergeCell ref="BE43:BH43"/>
    <mergeCell ref="BI43:BL43"/>
    <mergeCell ref="BM43:BP43"/>
    <mergeCell ref="BQ43:BT43"/>
    <mergeCell ref="BU43:BW43"/>
    <mergeCell ref="BX43:CA43"/>
    <mergeCell ref="U44:BC44"/>
    <mergeCell ref="BF44:BJ44"/>
    <mergeCell ref="M47:W47"/>
    <mergeCell ref="X47:AH47"/>
    <mergeCell ref="AI47:CA47"/>
    <mergeCell ref="M48:W48"/>
    <mergeCell ref="X48:AH48"/>
    <mergeCell ref="AO48:AV48"/>
    <mergeCell ref="AW48:BD48"/>
    <mergeCell ref="BE48:BL48"/>
    <mergeCell ref="BM48:BW48"/>
    <mergeCell ref="BX48:CA48"/>
    <mergeCell ref="M49:P49"/>
    <mergeCell ref="Q49:T49"/>
    <mergeCell ref="U49:W49"/>
    <mergeCell ref="X49:AA49"/>
    <mergeCell ref="AB49:AE49"/>
    <mergeCell ref="AF49:AH49"/>
    <mergeCell ref="AO49:AR49"/>
    <mergeCell ref="AS49:AV49"/>
    <mergeCell ref="AW49:AZ49"/>
    <mergeCell ref="BA49:BD49"/>
    <mergeCell ref="BE49:BH49"/>
    <mergeCell ref="BI49:BL49"/>
    <mergeCell ref="BM49:BP49"/>
    <mergeCell ref="BQ49:BT49"/>
    <mergeCell ref="BU49:BW49"/>
    <mergeCell ref="BX49:CA49"/>
    <mergeCell ref="G50:L50"/>
    <mergeCell ref="M50:P50"/>
    <mergeCell ref="Q50:T50"/>
    <mergeCell ref="U50:W50"/>
    <mergeCell ref="X50:AA50"/>
    <mergeCell ref="AB50:AE50"/>
    <mergeCell ref="AF50:AH50"/>
    <mergeCell ref="AI50:AN50"/>
    <mergeCell ref="AO50:AR50"/>
    <mergeCell ref="AS50:AV50"/>
    <mergeCell ref="AW50:AZ50"/>
    <mergeCell ref="BA50:BD50"/>
    <mergeCell ref="BE50:BH50"/>
    <mergeCell ref="BI50:BL50"/>
    <mergeCell ref="BM50:BP50"/>
    <mergeCell ref="BQ50:BT50"/>
    <mergeCell ref="BU50:BW50"/>
    <mergeCell ref="BX50:CA50"/>
    <mergeCell ref="G51:L51"/>
    <mergeCell ref="M51:P51"/>
    <mergeCell ref="Q51:T51"/>
    <mergeCell ref="U51:W51"/>
    <mergeCell ref="X51:AA51"/>
    <mergeCell ref="AB51:AE51"/>
    <mergeCell ref="AF51:AH51"/>
    <mergeCell ref="AI51:AN51"/>
    <mergeCell ref="AO51:AR51"/>
    <mergeCell ref="AS51:AV51"/>
    <mergeCell ref="AW51:AZ51"/>
    <mergeCell ref="BA51:BD51"/>
    <mergeCell ref="BE51:BH51"/>
    <mergeCell ref="BI51:BL51"/>
    <mergeCell ref="BM51:BP51"/>
    <mergeCell ref="BQ51:BT51"/>
    <mergeCell ref="BU51:BW51"/>
    <mergeCell ref="BX51:CA51"/>
    <mergeCell ref="G52:L52"/>
    <mergeCell ref="M52:P52"/>
    <mergeCell ref="Q52:T52"/>
    <mergeCell ref="U52:W52"/>
    <mergeCell ref="X52:AA52"/>
    <mergeCell ref="AB52:AE52"/>
    <mergeCell ref="AF52:AH52"/>
    <mergeCell ref="AI52:AN52"/>
    <mergeCell ref="AO52:AR52"/>
    <mergeCell ref="AS52:AV52"/>
    <mergeCell ref="AW52:AZ52"/>
    <mergeCell ref="BA52:BD52"/>
    <mergeCell ref="BE52:BH52"/>
    <mergeCell ref="BI52:BL52"/>
    <mergeCell ref="BM52:BP52"/>
    <mergeCell ref="BQ52:BT52"/>
    <mergeCell ref="BU52:BW52"/>
    <mergeCell ref="BX52:CA52"/>
    <mergeCell ref="G53:L53"/>
    <mergeCell ref="M53:P53"/>
    <mergeCell ref="Q53:T53"/>
    <mergeCell ref="U53:W53"/>
    <mergeCell ref="X53:AA53"/>
    <mergeCell ref="AB53:AE53"/>
    <mergeCell ref="AF53:AH53"/>
    <mergeCell ref="AI53:AN53"/>
    <mergeCell ref="AO53:AR53"/>
    <mergeCell ref="AS53:AV53"/>
    <mergeCell ref="AW53:AZ53"/>
    <mergeCell ref="BA53:BD53"/>
    <mergeCell ref="BE53:BH53"/>
    <mergeCell ref="BI53:BL53"/>
    <mergeCell ref="BM53:BP53"/>
    <mergeCell ref="BQ53:BT53"/>
    <mergeCell ref="BU53:BW53"/>
    <mergeCell ref="BX53:CA53"/>
    <mergeCell ref="G54:L54"/>
    <mergeCell ref="M54:P54"/>
    <mergeCell ref="Q54:T54"/>
    <mergeCell ref="U54:W54"/>
    <mergeCell ref="X54:AA54"/>
    <mergeCell ref="AB54:AE54"/>
    <mergeCell ref="AF54:AH54"/>
    <mergeCell ref="AI54:AN54"/>
    <mergeCell ref="AO54:AR54"/>
    <mergeCell ref="AS54:AV54"/>
    <mergeCell ref="AW54:AZ54"/>
    <mergeCell ref="BA54:BD54"/>
    <mergeCell ref="BE54:BH54"/>
    <mergeCell ref="BI54:BL54"/>
    <mergeCell ref="BM54:BP54"/>
    <mergeCell ref="BQ54:BT54"/>
    <mergeCell ref="BU54:BW54"/>
    <mergeCell ref="BX54:CA54"/>
    <mergeCell ref="G55:L55"/>
    <mergeCell ref="M55:P55"/>
    <mergeCell ref="Q55:T55"/>
    <mergeCell ref="U55:W55"/>
    <mergeCell ref="X55:AA55"/>
    <mergeCell ref="AB55:AE55"/>
    <mergeCell ref="AF55:AH55"/>
    <mergeCell ref="AI55:AN55"/>
    <mergeCell ref="AO55:AR55"/>
    <mergeCell ref="AS55:AV55"/>
    <mergeCell ref="AW55:AZ55"/>
    <mergeCell ref="BA55:BD55"/>
    <mergeCell ref="BE55:BH55"/>
    <mergeCell ref="BI55:BL55"/>
    <mergeCell ref="BM55:BP55"/>
    <mergeCell ref="BQ55:BT55"/>
    <mergeCell ref="BU55:BW55"/>
    <mergeCell ref="BX55:CA55"/>
    <mergeCell ref="G56:L56"/>
    <mergeCell ref="M56:P56"/>
    <mergeCell ref="Q56:T56"/>
    <mergeCell ref="U56:W56"/>
    <mergeCell ref="X56:AA56"/>
    <mergeCell ref="AB56:AE56"/>
    <mergeCell ref="AF56:AH56"/>
    <mergeCell ref="AI56:AN56"/>
    <mergeCell ref="AO56:AR56"/>
    <mergeCell ref="AS56:AV56"/>
    <mergeCell ref="AW56:AZ56"/>
    <mergeCell ref="BA56:BD56"/>
    <mergeCell ref="BE56:BH56"/>
    <mergeCell ref="BI56:BL56"/>
    <mergeCell ref="BM56:BP56"/>
    <mergeCell ref="BQ56:BT56"/>
    <mergeCell ref="BU56:BW56"/>
    <mergeCell ref="BX56:CA56"/>
    <mergeCell ref="G57:L57"/>
    <mergeCell ref="M57:P57"/>
    <mergeCell ref="Q57:T57"/>
    <mergeCell ref="U57:W57"/>
    <mergeCell ref="X57:AA57"/>
    <mergeCell ref="AB57:AE57"/>
    <mergeCell ref="AF57:AH57"/>
    <mergeCell ref="AI57:AN57"/>
    <mergeCell ref="AO57:AR57"/>
    <mergeCell ref="AS57:AV57"/>
    <mergeCell ref="AW57:AZ57"/>
    <mergeCell ref="BA57:BD57"/>
    <mergeCell ref="BE57:BH57"/>
    <mergeCell ref="BI57:BL57"/>
    <mergeCell ref="BM57:BP57"/>
    <mergeCell ref="BQ57:BT57"/>
    <mergeCell ref="BU57:BW57"/>
    <mergeCell ref="BX57:CA57"/>
    <mergeCell ref="G58:L58"/>
    <mergeCell ref="M58:P58"/>
    <mergeCell ref="Q58:T58"/>
    <mergeCell ref="U58:W58"/>
    <mergeCell ref="X58:AA58"/>
    <mergeCell ref="AB58:AE58"/>
    <mergeCell ref="AF58:AH58"/>
    <mergeCell ref="AI58:AN58"/>
    <mergeCell ref="AO58:AR58"/>
    <mergeCell ref="AS58:AV58"/>
    <mergeCell ref="AW58:AZ58"/>
    <mergeCell ref="BA58:BD58"/>
    <mergeCell ref="BE58:BH58"/>
    <mergeCell ref="BI58:BL58"/>
    <mergeCell ref="BM58:BP58"/>
    <mergeCell ref="BQ58:BT58"/>
    <mergeCell ref="BU58:BW58"/>
    <mergeCell ref="BX58:CA58"/>
    <mergeCell ref="G59:L59"/>
    <mergeCell ref="M59:P59"/>
    <mergeCell ref="Q59:T59"/>
    <mergeCell ref="U59:W59"/>
    <mergeCell ref="X59:AA59"/>
    <mergeCell ref="AB59:AE59"/>
    <mergeCell ref="AF59:AH59"/>
    <mergeCell ref="AI59:AN59"/>
    <mergeCell ref="AO59:AR59"/>
    <mergeCell ref="AS59:AV59"/>
    <mergeCell ref="AW59:AZ59"/>
    <mergeCell ref="BA59:BD59"/>
    <mergeCell ref="BE59:BH59"/>
    <mergeCell ref="BI59:BL59"/>
    <mergeCell ref="BM59:BP59"/>
    <mergeCell ref="BQ59:BT59"/>
    <mergeCell ref="BU59:BW59"/>
    <mergeCell ref="BX59:CA59"/>
    <mergeCell ref="G60:L60"/>
    <mergeCell ref="M60:P60"/>
    <mergeCell ref="Q60:T60"/>
    <mergeCell ref="U60:W60"/>
    <mergeCell ref="X60:AA60"/>
    <mergeCell ref="AB60:AE60"/>
    <mergeCell ref="AF60:AH60"/>
    <mergeCell ref="AI60:AN60"/>
    <mergeCell ref="AO60:AR60"/>
    <mergeCell ref="AS60:AV60"/>
    <mergeCell ref="AW60:AZ60"/>
    <mergeCell ref="BA60:BD60"/>
    <mergeCell ref="BE60:BH60"/>
    <mergeCell ref="BI60:BL60"/>
    <mergeCell ref="BM60:BP60"/>
    <mergeCell ref="BQ60:BT60"/>
    <mergeCell ref="BU60:BW60"/>
    <mergeCell ref="BX60:CA60"/>
    <mergeCell ref="G61:L61"/>
    <mergeCell ref="M61:P61"/>
    <mergeCell ref="Q61:T61"/>
    <mergeCell ref="U61:W61"/>
    <mergeCell ref="X61:AA61"/>
    <mergeCell ref="AB61:AE61"/>
    <mergeCell ref="AF61:AH61"/>
    <mergeCell ref="AI61:AN61"/>
    <mergeCell ref="AO61:AR61"/>
    <mergeCell ref="AS61:AV61"/>
    <mergeCell ref="AW61:AZ61"/>
    <mergeCell ref="BA61:BD61"/>
    <mergeCell ref="BE61:BH61"/>
    <mergeCell ref="BI61:BL61"/>
    <mergeCell ref="BM61:BP61"/>
    <mergeCell ref="BQ61:BT61"/>
    <mergeCell ref="BU61:BW61"/>
    <mergeCell ref="BX61:CA61"/>
    <mergeCell ref="G62:L62"/>
    <mergeCell ref="M62:P62"/>
    <mergeCell ref="Q62:T62"/>
    <mergeCell ref="U62:W62"/>
    <mergeCell ref="X62:AA62"/>
    <mergeCell ref="AB62:AE62"/>
    <mergeCell ref="AF62:AH62"/>
    <mergeCell ref="AI62:AN62"/>
    <mergeCell ref="AO62:AR62"/>
    <mergeCell ref="AS62:AV62"/>
    <mergeCell ref="AW62:AZ62"/>
    <mergeCell ref="BA62:BD62"/>
    <mergeCell ref="BE62:BH62"/>
    <mergeCell ref="BI62:BL62"/>
    <mergeCell ref="BM62:BP62"/>
    <mergeCell ref="BQ62:BT62"/>
    <mergeCell ref="BU62:BW62"/>
    <mergeCell ref="BX62:CA62"/>
    <mergeCell ref="G63:L63"/>
    <mergeCell ref="M63:P63"/>
    <mergeCell ref="Q63:T63"/>
    <mergeCell ref="U63:W63"/>
    <mergeCell ref="X63:AA63"/>
    <mergeCell ref="AB63:AE63"/>
    <mergeCell ref="AF63:AH63"/>
    <mergeCell ref="AI63:AN63"/>
    <mergeCell ref="AO63:AR63"/>
    <mergeCell ref="AS63:AV63"/>
    <mergeCell ref="AW63:AZ63"/>
    <mergeCell ref="BA63:BD63"/>
    <mergeCell ref="BE63:BH63"/>
    <mergeCell ref="BI63:BL63"/>
    <mergeCell ref="BM63:BP63"/>
    <mergeCell ref="BQ63:BT63"/>
    <mergeCell ref="BU63:BW63"/>
    <mergeCell ref="BX63:CA63"/>
    <mergeCell ref="G64:L64"/>
    <mergeCell ref="M64:P64"/>
    <mergeCell ref="Q64:T64"/>
    <mergeCell ref="U64:W64"/>
    <mergeCell ref="X64:AA64"/>
    <mergeCell ref="AB64:AE64"/>
    <mergeCell ref="AF64:AH64"/>
    <mergeCell ref="AI64:AN64"/>
    <mergeCell ref="AO64:AR64"/>
    <mergeCell ref="AS64:AV64"/>
    <mergeCell ref="AW64:AZ64"/>
    <mergeCell ref="BA64:BD64"/>
    <mergeCell ref="BE64:BH64"/>
    <mergeCell ref="BI64:BL64"/>
    <mergeCell ref="BM64:BP64"/>
    <mergeCell ref="BQ64:BT64"/>
    <mergeCell ref="BU64:BW64"/>
    <mergeCell ref="BX64:CA64"/>
    <mergeCell ref="G65:L65"/>
    <mergeCell ref="M65:P65"/>
    <mergeCell ref="Q65:T65"/>
    <mergeCell ref="U65:W65"/>
    <mergeCell ref="X65:AA65"/>
    <mergeCell ref="AB65:AE65"/>
    <mergeCell ref="AF65:AH65"/>
    <mergeCell ref="AI65:AN65"/>
    <mergeCell ref="AO65:AR65"/>
    <mergeCell ref="AS65:AV65"/>
    <mergeCell ref="AW65:AZ65"/>
    <mergeCell ref="BA65:BD65"/>
    <mergeCell ref="BE65:BH65"/>
    <mergeCell ref="BI65:BL65"/>
    <mergeCell ref="BM65:BP65"/>
    <mergeCell ref="BQ65:BT65"/>
    <mergeCell ref="BU65:BW65"/>
    <mergeCell ref="BX65:CA65"/>
    <mergeCell ref="G66:L66"/>
    <mergeCell ref="M66:P66"/>
    <mergeCell ref="Q66:T66"/>
    <mergeCell ref="U66:W66"/>
    <mergeCell ref="X66:AA66"/>
    <mergeCell ref="AB66:AE66"/>
    <mergeCell ref="AF66:AH66"/>
    <mergeCell ref="AI66:AN66"/>
    <mergeCell ref="AO66:AR66"/>
    <mergeCell ref="AS66:AV66"/>
    <mergeCell ref="AW66:AZ66"/>
    <mergeCell ref="BA66:BD66"/>
    <mergeCell ref="BE66:BH66"/>
    <mergeCell ref="BI66:BL66"/>
    <mergeCell ref="BM66:BP66"/>
    <mergeCell ref="BQ66:BT66"/>
    <mergeCell ref="BU66:BW66"/>
    <mergeCell ref="BX66:CA66"/>
    <mergeCell ref="G67:L67"/>
    <mergeCell ref="M67:P67"/>
    <mergeCell ref="Q67:T67"/>
    <mergeCell ref="U67:W67"/>
    <mergeCell ref="X67:AA67"/>
    <mergeCell ref="AB67:AE67"/>
    <mergeCell ref="AF67:AH67"/>
    <mergeCell ref="AI67:AN67"/>
    <mergeCell ref="AO67:AR67"/>
    <mergeCell ref="AS67:AV67"/>
    <mergeCell ref="AW67:AZ67"/>
    <mergeCell ref="BA67:BD67"/>
    <mergeCell ref="BE67:BH67"/>
    <mergeCell ref="BI67:BL67"/>
    <mergeCell ref="BM67:BP67"/>
    <mergeCell ref="BQ67:BT67"/>
    <mergeCell ref="BU67:BW67"/>
    <mergeCell ref="BX67:CA67"/>
    <mergeCell ref="G68:L68"/>
    <mergeCell ref="M68:P68"/>
    <mergeCell ref="Q68:T68"/>
    <mergeCell ref="U68:W68"/>
    <mergeCell ref="X68:AA68"/>
    <mergeCell ref="AB68:AE68"/>
    <mergeCell ref="AF68:AH68"/>
    <mergeCell ref="AI68:AN68"/>
    <mergeCell ref="AO68:AR68"/>
    <mergeCell ref="AS68:AV68"/>
    <mergeCell ref="AW68:AZ68"/>
    <mergeCell ref="BA68:BD68"/>
    <mergeCell ref="BE68:BH68"/>
    <mergeCell ref="BI68:BL68"/>
    <mergeCell ref="BM68:BP68"/>
    <mergeCell ref="BQ68:BT68"/>
    <mergeCell ref="BU68:BW68"/>
    <mergeCell ref="BX68:CA68"/>
    <mergeCell ref="G69:L69"/>
    <mergeCell ref="M69:P69"/>
    <mergeCell ref="Q69:T69"/>
    <mergeCell ref="U69:W69"/>
    <mergeCell ref="X69:AA69"/>
    <mergeCell ref="AB69:AE69"/>
    <mergeCell ref="AF69:AH69"/>
    <mergeCell ref="AI69:AN69"/>
    <mergeCell ref="AO69:AR69"/>
    <mergeCell ref="AS69:AV69"/>
    <mergeCell ref="AW69:AZ69"/>
    <mergeCell ref="BA69:BD69"/>
    <mergeCell ref="BE69:BH69"/>
    <mergeCell ref="BI69:BL69"/>
    <mergeCell ref="BM69:BP69"/>
    <mergeCell ref="BQ69:BT69"/>
    <mergeCell ref="BU69:BW69"/>
    <mergeCell ref="BX69:CA69"/>
    <mergeCell ref="G70:L70"/>
    <mergeCell ref="M70:P70"/>
    <mergeCell ref="Q70:T70"/>
    <mergeCell ref="U70:W70"/>
    <mergeCell ref="X70:AA70"/>
    <mergeCell ref="AB70:AE70"/>
    <mergeCell ref="AF70:AH70"/>
    <mergeCell ref="AI70:AN70"/>
    <mergeCell ref="AO70:AR70"/>
    <mergeCell ref="AS70:AV70"/>
    <mergeCell ref="AW70:AZ70"/>
    <mergeCell ref="BA70:BD70"/>
    <mergeCell ref="BE70:BH70"/>
    <mergeCell ref="BI70:BL70"/>
    <mergeCell ref="BM70:BP70"/>
    <mergeCell ref="BQ70:BT70"/>
    <mergeCell ref="BU70:BW70"/>
    <mergeCell ref="BX70:CA70"/>
    <mergeCell ref="G71:L71"/>
    <mergeCell ref="M71:P71"/>
    <mergeCell ref="Q71:T71"/>
    <mergeCell ref="U71:W71"/>
    <mergeCell ref="X71:AA71"/>
    <mergeCell ref="AB71:AE71"/>
    <mergeCell ref="AF71:AH71"/>
    <mergeCell ref="AI71:AN71"/>
    <mergeCell ref="AO71:AR71"/>
    <mergeCell ref="AS71:AV71"/>
    <mergeCell ref="AW71:AZ71"/>
    <mergeCell ref="BA71:BD71"/>
    <mergeCell ref="BE71:BH71"/>
    <mergeCell ref="BI71:BL71"/>
    <mergeCell ref="BM71:BP71"/>
    <mergeCell ref="BQ71:BT71"/>
    <mergeCell ref="BU71:BW71"/>
    <mergeCell ref="BX71:CA71"/>
    <mergeCell ref="G72:L72"/>
    <mergeCell ref="M72:P72"/>
    <mergeCell ref="Q72:T72"/>
    <mergeCell ref="U72:W72"/>
    <mergeCell ref="X72:AA72"/>
    <mergeCell ref="AB72:AE72"/>
    <mergeCell ref="AF72:AH72"/>
    <mergeCell ref="AI72:AN72"/>
    <mergeCell ref="AO72:AR72"/>
    <mergeCell ref="AS72:AV72"/>
    <mergeCell ref="AW72:AZ72"/>
    <mergeCell ref="BA72:BD72"/>
    <mergeCell ref="BE72:BH72"/>
    <mergeCell ref="BI72:BL72"/>
    <mergeCell ref="BM72:BP72"/>
    <mergeCell ref="BQ72:BT72"/>
    <mergeCell ref="BU72:BW72"/>
    <mergeCell ref="BX72:CA72"/>
    <mergeCell ref="G73:L73"/>
    <mergeCell ref="M73:P73"/>
    <mergeCell ref="Q73:T73"/>
    <mergeCell ref="U73:W73"/>
    <mergeCell ref="X73:AA73"/>
    <mergeCell ref="AB73:AE73"/>
    <mergeCell ref="AF73:AH73"/>
    <mergeCell ref="AI73:AN73"/>
    <mergeCell ref="AO73:AR73"/>
    <mergeCell ref="AS73:AV73"/>
    <mergeCell ref="AW73:AZ73"/>
    <mergeCell ref="BA73:BD73"/>
    <mergeCell ref="BE73:BH73"/>
    <mergeCell ref="BI73:BL73"/>
    <mergeCell ref="BM73:BP73"/>
    <mergeCell ref="BQ73:BT73"/>
    <mergeCell ref="BU73:BW73"/>
    <mergeCell ref="BX73:CA73"/>
    <mergeCell ref="G74:L74"/>
    <mergeCell ref="M74:P74"/>
    <mergeCell ref="Q74:T74"/>
    <mergeCell ref="U74:W74"/>
    <mergeCell ref="X74:AA74"/>
    <mergeCell ref="AB74:AE74"/>
    <mergeCell ref="AF74:AH74"/>
    <mergeCell ref="AI74:AN74"/>
    <mergeCell ref="AO74:AR74"/>
    <mergeCell ref="AS74:AV74"/>
    <mergeCell ref="AW74:AZ74"/>
    <mergeCell ref="BA74:BD74"/>
    <mergeCell ref="BE74:BH74"/>
    <mergeCell ref="BI74:BL74"/>
    <mergeCell ref="BM74:BP74"/>
    <mergeCell ref="BQ74:BT74"/>
    <mergeCell ref="BU74:BW74"/>
    <mergeCell ref="BX74:CA74"/>
    <mergeCell ref="G75:L75"/>
    <mergeCell ref="M75:P75"/>
    <mergeCell ref="Q75:T75"/>
    <mergeCell ref="U75:W75"/>
    <mergeCell ref="X75:AA75"/>
    <mergeCell ref="AB75:AE75"/>
    <mergeCell ref="AF75:AH75"/>
    <mergeCell ref="AI75:AN75"/>
    <mergeCell ref="AO75:AR75"/>
    <mergeCell ref="AS75:AV75"/>
    <mergeCell ref="AW75:AZ75"/>
    <mergeCell ref="BA75:BD75"/>
    <mergeCell ref="BE75:BH75"/>
    <mergeCell ref="BI75:BL75"/>
    <mergeCell ref="BM75:BP75"/>
    <mergeCell ref="BQ75:BT75"/>
    <mergeCell ref="BU75:BW75"/>
    <mergeCell ref="BX75:CA75"/>
    <mergeCell ref="G76:L76"/>
    <mergeCell ref="M76:P76"/>
    <mergeCell ref="Q76:T76"/>
    <mergeCell ref="U76:W76"/>
    <mergeCell ref="X76:AA76"/>
    <mergeCell ref="AB76:AE76"/>
    <mergeCell ref="AF76:AH76"/>
    <mergeCell ref="AI76:AN76"/>
    <mergeCell ref="AO76:AR76"/>
    <mergeCell ref="AS76:AV76"/>
    <mergeCell ref="AW76:AZ76"/>
    <mergeCell ref="BA76:BD76"/>
    <mergeCell ref="BE76:BH76"/>
    <mergeCell ref="BI76:BL76"/>
    <mergeCell ref="BM76:BP76"/>
    <mergeCell ref="BQ76:BT76"/>
    <mergeCell ref="BU76:BW76"/>
    <mergeCell ref="BX76:CA76"/>
    <mergeCell ref="G77:L77"/>
    <mergeCell ref="M77:P77"/>
    <mergeCell ref="Q77:T77"/>
    <mergeCell ref="U77:W77"/>
    <mergeCell ref="X77:AA77"/>
    <mergeCell ref="AB77:AE77"/>
    <mergeCell ref="AF77:AH77"/>
    <mergeCell ref="AI77:AN77"/>
    <mergeCell ref="AO77:AR77"/>
    <mergeCell ref="AS77:AV77"/>
    <mergeCell ref="AW77:AZ77"/>
    <mergeCell ref="BA77:BD77"/>
    <mergeCell ref="BE77:BH77"/>
    <mergeCell ref="BI77:BL77"/>
    <mergeCell ref="BM77:BP77"/>
    <mergeCell ref="BQ77:BT77"/>
    <mergeCell ref="BU77:BW77"/>
    <mergeCell ref="BX77:CA77"/>
    <mergeCell ref="G78:L78"/>
    <mergeCell ref="M78:P78"/>
    <mergeCell ref="Q78:T78"/>
    <mergeCell ref="U78:W78"/>
    <mergeCell ref="X78:AA78"/>
    <mergeCell ref="AB78:AE78"/>
    <mergeCell ref="AF78:AH78"/>
    <mergeCell ref="AI78:AN78"/>
    <mergeCell ref="AO78:AR78"/>
    <mergeCell ref="AS78:AV78"/>
    <mergeCell ref="AW78:AZ78"/>
    <mergeCell ref="BA78:BD78"/>
    <mergeCell ref="BE78:BH78"/>
    <mergeCell ref="BI78:BL78"/>
    <mergeCell ref="BM78:BP78"/>
    <mergeCell ref="BQ78:BT78"/>
    <mergeCell ref="BU78:BW78"/>
    <mergeCell ref="BX78:CA78"/>
    <mergeCell ref="G79:L79"/>
    <mergeCell ref="M79:P79"/>
    <mergeCell ref="Q79:T79"/>
    <mergeCell ref="U79:W79"/>
    <mergeCell ref="X79:AA79"/>
    <mergeCell ref="AB79:AE79"/>
    <mergeCell ref="AF79:AH79"/>
    <mergeCell ref="AI79:AN79"/>
    <mergeCell ref="AO79:AR79"/>
    <mergeCell ref="AS79:AV79"/>
    <mergeCell ref="AW79:AZ79"/>
    <mergeCell ref="BA79:BD79"/>
    <mergeCell ref="BE79:BH79"/>
    <mergeCell ref="BI79:BL79"/>
    <mergeCell ref="BM79:BP79"/>
    <mergeCell ref="BQ79:BT79"/>
    <mergeCell ref="BU79:BW79"/>
    <mergeCell ref="BX79:CA79"/>
    <mergeCell ref="G80:L80"/>
    <mergeCell ref="M80:P80"/>
    <mergeCell ref="Q80:T80"/>
    <mergeCell ref="U80:W80"/>
    <mergeCell ref="X80:AA80"/>
    <mergeCell ref="AB80:AE80"/>
    <mergeCell ref="AF80:AH80"/>
    <mergeCell ref="AI80:AN80"/>
    <mergeCell ref="AO80:AR80"/>
    <mergeCell ref="AS80:AV80"/>
    <mergeCell ref="AW80:AZ80"/>
    <mergeCell ref="BA80:BD80"/>
    <mergeCell ref="BE80:BH80"/>
    <mergeCell ref="BI80:BL80"/>
    <mergeCell ref="BM80:BP80"/>
    <mergeCell ref="BQ80:BT80"/>
    <mergeCell ref="BU80:BW80"/>
    <mergeCell ref="BX80:CA80"/>
    <mergeCell ref="G81:L81"/>
    <mergeCell ref="M81:P81"/>
    <mergeCell ref="Q81:T81"/>
    <mergeCell ref="U81:W81"/>
    <mergeCell ref="X81:AA81"/>
    <mergeCell ref="AB81:AE81"/>
    <mergeCell ref="AF81:AH81"/>
    <mergeCell ref="AI81:AN81"/>
    <mergeCell ref="AO81:AR81"/>
    <mergeCell ref="AS81:AV81"/>
    <mergeCell ref="AW81:AZ81"/>
    <mergeCell ref="BA81:BD81"/>
    <mergeCell ref="BE81:BH81"/>
    <mergeCell ref="BI81:BL81"/>
    <mergeCell ref="BM81:BP81"/>
    <mergeCell ref="BQ81:BT81"/>
    <mergeCell ref="BU81:BW81"/>
    <mergeCell ref="BX81:CA81"/>
    <mergeCell ref="G82:L82"/>
    <mergeCell ref="M82:P82"/>
    <mergeCell ref="Q82:T82"/>
    <mergeCell ref="U82:W82"/>
    <mergeCell ref="X82:AA82"/>
    <mergeCell ref="AB82:AE82"/>
    <mergeCell ref="AF82:AH82"/>
    <mergeCell ref="AI82:AN82"/>
    <mergeCell ref="AO82:AR82"/>
    <mergeCell ref="AS82:AV82"/>
    <mergeCell ref="AW82:AZ82"/>
    <mergeCell ref="BA82:BD82"/>
    <mergeCell ref="BE82:BH82"/>
    <mergeCell ref="BI82:BL82"/>
    <mergeCell ref="BM82:BP82"/>
    <mergeCell ref="BQ82:BT82"/>
    <mergeCell ref="BU82:BW82"/>
    <mergeCell ref="BX82:CA82"/>
    <mergeCell ref="G83:L83"/>
    <mergeCell ref="M83:P83"/>
    <mergeCell ref="Q83:T83"/>
    <mergeCell ref="U83:W83"/>
    <mergeCell ref="X83:AA83"/>
    <mergeCell ref="AB83:AE83"/>
    <mergeCell ref="AF83:AH83"/>
    <mergeCell ref="AI83:AN83"/>
    <mergeCell ref="AO83:AR83"/>
    <mergeCell ref="AS83:AV83"/>
    <mergeCell ref="AW83:AZ83"/>
    <mergeCell ref="BA83:BD83"/>
    <mergeCell ref="BE83:BH83"/>
    <mergeCell ref="BI83:BL83"/>
    <mergeCell ref="BM83:BP83"/>
    <mergeCell ref="BQ83:BT83"/>
    <mergeCell ref="BU83:BW83"/>
    <mergeCell ref="BX83:CA83"/>
    <mergeCell ref="G84:L84"/>
    <mergeCell ref="M84:P84"/>
    <mergeCell ref="Q84:T84"/>
    <mergeCell ref="U84:W84"/>
    <mergeCell ref="X84:AA84"/>
    <mergeCell ref="AB84:AE84"/>
    <mergeCell ref="AF84:AH84"/>
    <mergeCell ref="AI84:AN84"/>
    <mergeCell ref="AO84:AR84"/>
    <mergeCell ref="AS84:AV84"/>
    <mergeCell ref="AW84:AZ84"/>
    <mergeCell ref="BA84:BD84"/>
    <mergeCell ref="BE84:BH84"/>
    <mergeCell ref="BI84:BL84"/>
    <mergeCell ref="BM84:BP84"/>
    <mergeCell ref="BQ84:BT84"/>
    <mergeCell ref="BU84:BW84"/>
    <mergeCell ref="BX84:CA84"/>
    <mergeCell ref="G85:L85"/>
    <mergeCell ref="M85:P85"/>
    <mergeCell ref="Q85:T85"/>
    <mergeCell ref="U85:W85"/>
    <mergeCell ref="X85:AA85"/>
    <mergeCell ref="AB85:AE85"/>
    <mergeCell ref="AF85:AH85"/>
    <mergeCell ref="AI85:AN85"/>
    <mergeCell ref="AO85:AR85"/>
    <mergeCell ref="AS85:AV85"/>
    <mergeCell ref="AW85:AZ85"/>
    <mergeCell ref="BA85:BD85"/>
    <mergeCell ref="BE85:BH85"/>
    <mergeCell ref="BI85:BL85"/>
    <mergeCell ref="BM85:BP85"/>
    <mergeCell ref="BQ85:BT85"/>
    <mergeCell ref="BU85:BW85"/>
    <mergeCell ref="BX85:CA85"/>
    <mergeCell ref="O11:T12"/>
    <mergeCell ref="U11:V12"/>
    <mergeCell ref="W11:AE12"/>
    <mergeCell ref="O13:V15"/>
    <mergeCell ref="W13:AE15"/>
    <mergeCell ref="G17:L19"/>
    <mergeCell ref="CB17:CC19"/>
    <mergeCell ref="AI18:AN19"/>
    <mergeCell ref="A24:F27"/>
    <mergeCell ref="A28:F31"/>
    <mergeCell ref="A32:F35"/>
    <mergeCell ref="A36:F39"/>
    <mergeCell ref="A40:F43"/>
    <mergeCell ref="G47:L49"/>
    <mergeCell ref="CB47:CC49"/>
    <mergeCell ref="AI48:AN49"/>
    <mergeCell ref="A54:F57"/>
    <mergeCell ref="A58:F61"/>
    <mergeCell ref="A62:F65"/>
    <mergeCell ref="A66:F69"/>
    <mergeCell ref="A70:F73"/>
    <mergeCell ref="A74:F77"/>
    <mergeCell ref="A78:F81"/>
    <mergeCell ref="A82:F85"/>
    <mergeCell ref="A17:F23"/>
    <mergeCell ref="A47:F53"/>
  </mergeCells>
  <phoneticPr fontId="12"/>
  <printOptions horizontalCentered="1"/>
  <pageMargins left="0.70866141732283472" right="0.70866141732283472" top="0.94488188976377963" bottom="0.59055118110236227" header="0.31496062992125984" footer="0.31496062992125984"/>
  <pageSetup paperSize="9" scale="60" fitToWidth="1" fitToHeight="1" orientation="landscape" usePrinterDefaults="1" r:id="rId1"/>
  <rowBreaks count="1" manualBreakCount="1">
    <brk id="43" max="80"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sheetPr>
    <tabColor rgb="FFFFFF00"/>
  </sheetPr>
  <dimension ref="A1:CC42"/>
  <sheetViews>
    <sheetView view="pageBreakPreview" zoomScale="60" zoomScaleNormal="75" workbookViewId="0">
      <selection activeCell="CD2" sqref="CD2"/>
    </sheetView>
  </sheetViews>
  <sheetFormatPr defaultRowHeight="13.5"/>
  <cols>
    <col min="1" max="81" width="2.625" style="1183" customWidth="1"/>
    <col min="82" max="16384" width="9" style="1183" customWidth="1"/>
  </cols>
  <sheetData>
    <row r="1" spans="1:81" ht="30" customHeight="1">
      <c r="A1" s="1185"/>
      <c r="B1" s="1185"/>
      <c r="C1" s="1185"/>
      <c r="D1" s="1185"/>
      <c r="E1" s="1185"/>
      <c r="F1" s="1185"/>
      <c r="G1" s="1185"/>
      <c r="H1" s="1185"/>
      <c r="I1" s="1185"/>
      <c r="J1" s="1185"/>
      <c r="K1" s="1185"/>
      <c r="L1" s="1185"/>
      <c r="M1" s="1185"/>
      <c r="N1" s="1185"/>
      <c r="O1" s="1185"/>
      <c r="P1" s="1185"/>
      <c r="Q1" s="1185"/>
      <c r="R1" s="1185"/>
      <c r="S1" s="1185"/>
      <c r="T1" s="1185"/>
      <c r="U1" s="1206" t="s">
        <v>2002</v>
      </c>
      <c r="V1" s="1206"/>
      <c r="W1" s="1206"/>
      <c r="X1" s="1206"/>
      <c r="Y1" s="1206"/>
      <c r="Z1" s="1206"/>
      <c r="AA1" s="1206"/>
      <c r="AB1" s="1206"/>
      <c r="AC1" s="1206"/>
      <c r="AD1" s="1206"/>
      <c r="AE1" s="1206"/>
      <c r="AF1" s="1206"/>
      <c r="AG1" s="1206"/>
      <c r="AH1" s="1206"/>
      <c r="AI1" s="1206"/>
      <c r="AJ1" s="1206"/>
      <c r="AK1" s="1206"/>
      <c r="AL1" s="1206"/>
      <c r="AM1" s="1206"/>
      <c r="AN1" s="1206"/>
      <c r="AO1" s="1206"/>
      <c r="AP1" s="1206"/>
      <c r="AQ1" s="1206"/>
      <c r="AR1" s="1206"/>
      <c r="AS1" s="1206"/>
      <c r="AT1" s="1206"/>
      <c r="AU1" s="1206"/>
      <c r="AV1" s="1206"/>
      <c r="AW1" s="1206"/>
      <c r="AX1" s="1206"/>
      <c r="AY1" s="1206"/>
      <c r="AZ1" s="1206"/>
      <c r="BA1" s="1206"/>
      <c r="BB1" s="1206"/>
      <c r="BC1" s="1206"/>
      <c r="BD1" s="1185"/>
      <c r="BE1" s="1185"/>
      <c r="BF1" s="1229"/>
      <c r="BG1" s="1229"/>
      <c r="BH1" s="1229"/>
      <c r="BI1" s="1229"/>
      <c r="BJ1" s="1229"/>
      <c r="BK1" s="1185"/>
      <c r="BL1" s="1185"/>
      <c r="BM1" s="1185"/>
      <c r="BN1" s="1185"/>
      <c r="BO1" s="1185"/>
      <c r="BP1" s="1185"/>
      <c r="BQ1" s="1185"/>
      <c r="BR1" s="1185"/>
      <c r="BS1" s="1185"/>
      <c r="BT1" s="1185"/>
      <c r="BU1" s="1185"/>
      <c r="BV1" s="1185"/>
      <c r="BW1" s="1185"/>
      <c r="BX1" s="1185"/>
      <c r="BY1" s="1185"/>
      <c r="BZ1" s="1185"/>
      <c r="CA1" s="1185"/>
      <c r="CB1" s="1185"/>
    </row>
    <row r="2" spans="1:81" ht="20.25" customHeight="1"/>
    <row r="3" spans="1:81" s="1184" customFormat="1" ht="20.45" customHeight="1">
      <c r="B3" s="1192" t="s">
        <v>395</v>
      </c>
      <c r="C3" s="1192"/>
      <c r="D3" s="1192"/>
      <c r="E3" s="1192"/>
      <c r="F3" s="1192"/>
      <c r="G3" s="1267" t="str">
        <f>基本データ!D4</f>
        <v>土下維工　第○○号</v>
      </c>
      <c r="H3" s="1267"/>
      <c r="I3" s="1267"/>
      <c r="J3" s="1267"/>
      <c r="K3" s="1267"/>
      <c r="L3" s="1267"/>
      <c r="M3" s="1267"/>
      <c r="N3" s="1267"/>
      <c r="O3" s="1267"/>
      <c r="P3" s="1267"/>
      <c r="Q3" s="1267"/>
      <c r="R3" s="1267"/>
      <c r="S3" s="1267"/>
      <c r="T3" s="1267"/>
      <c r="U3" s="1267"/>
      <c r="V3" s="1267"/>
      <c r="W3" s="1267"/>
      <c r="X3" s="1267"/>
      <c r="Y3" s="1267"/>
      <c r="Z3" s="1267"/>
      <c r="AA3" s="1267"/>
      <c r="AB3" s="1267"/>
      <c r="AC3" s="1267"/>
      <c r="AD3" s="1267"/>
      <c r="AE3" s="1267"/>
      <c r="AF3" s="1267"/>
      <c r="AG3" s="1263"/>
      <c r="AH3" s="1263"/>
      <c r="AI3" s="1263"/>
      <c r="AJ3" s="1277"/>
      <c r="AK3" s="1277"/>
      <c r="AL3" s="1277"/>
      <c r="AM3" s="1277"/>
      <c r="AN3" s="1277"/>
      <c r="AO3" s="1277"/>
      <c r="AP3" s="1277"/>
      <c r="AQ3" s="1277"/>
      <c r="AR3" s="1277"/>
      <c r="AS3" s="1277"/>
      <c r="AT3" s="1277"/>
      <c r="AU3" s="1277"/>
      <c r="AV3" s="1277"/>
      <c r="AW3" s="1277"/>
      <c r="AX3" s="1277"/>
      <c r="AY3" s="1277"/>
      <c r="AZ3" s="1277"/>
      <c r="BA3" s="1277"/>
      <c r="BB3" s="1277"/>
      <c r="BC3" s="1277"/>
      <c r="BD3" s="1277"/>
      <c r="BE3" s="1277"/>
      <c r="BF3" s="1263"/>
      <c r="BG3" s="1263"/>
      <c r="BH3" s="1263"/>
      <c r="BI3" s="1263"/>
      <c r="BJ3" s="1263"/>
      <c r="BK3" s="1263"/>
      <c r="BL3" s="1263"/>
      <c r="BM3" s="1263"/>
      <c r="BN3" s="1277"/>
      <c r="BO3" s="1277"/>
      <c r="BP3" s="1277"/>
      <c r="BQ3" s="1277"/>
      <c r="BR3" s="1277"/>
      <c r="BS3" s="1277"/>
      <c r="BT3" s="1277"/>
      <c r="BU3" s="1277"/>
      <c r="BV3" s="1277"/>
      <c r="BW3" s="1277"/>
      <c r="BX3" s="1277"/>
      <c r="BY3" s="1277"/>
      <c r="BZ3" s="1277"/>
      <c r="CA3" s="1277"/>
      <c r="CB3" s="1277"/>
    </row>
    <row r="4" spans="1:81" s="1184" customFormat="1" ht="20.45" customHeight="1">
      <c r="B4" s="1263" t="s">
        <v>661</v>
      </c>
      <c r="C4" s="1263"/>
      <c r="D4" s="1263"/>
      <c r="E4" s="1263"/>
      <c r="F4" s="1263"/>
      <c r="G4" s="1268" t="str">
        <f>基本データ!D5</f>
        <v>○○○○○○○○○○○○○○○○○○○○○○○○○○○○○○○○○工事</v>
      </c>
      <c r="H4" s="1268"/>
      <c r="I4" s="1268"/>
      <c r="J4" s="1268"/>
      <c r="K4" s="1268"/>
      <c r="L4" s="1268"/>
      <c r="M4" s="1268"/>
      <c r="N4" s="1268"/>
      <c r="O4" s="1268"/>
      <c r="P4" s="1268"/>
      <c r="Q4" s="1268"/>
      <c r="R4" s="1268"/>
      <c r="S4" s="1268"/>
      <c r="T4" s="1268"/>
      <c r="U4" s="1268"/>
      <c r="V4" s="1268"/>
      <c r="W4" s="1268"/>
      <c r="X4" s="1268"/>
      <c r="Y4" s="1268"/>
      <c r="Z4" s="1268"/>
      <c r="AA4" s="1268"/>
      <c r="AB4" s="1268"/>
      <c r="AC4" s="1268"/>
      <c r="AD4" s="1268"/>
      <c r="AE4" s="1268"/>
      <c r="AF4" s="1268"/>
      <c r="AG4" s="1263"/>
      <c r="AH4" s="1263"/>
      <c r="AI4" s="1263"/>
      <c r="AJ4" s="1277"/>
      <c r="AK4" s="1277"/>
      <c r="AL4" s="1277"/>
      <c r="AM4" s="1277"/>
      <c r="AN4" s="1277"/>
      <c r="AO4" s="1277"/>
      <c r="AP4" s="1277"/>
      <c r="AQ4" s="1277"/>
      <c r="AR4" s="1277"/>
      <c r="AS4" s="1277"/>
      <c r="AT4" s="1277"/>
      <c r="AU4" s="1277"/>
      <c r="AV4" s="1277"/>
      <c r="AW4" s="1277"/>
      <c r="AX4" s="1277"/>
      <c r="AY4" s="1277"/>
      <c r="AZ4" s="1277"/>
      <c r="BA4" s="1277"/>
      <c r="BB4" s="1277"/>
      <c r="BC4" s="1277"/>
      <c r="BD4" s="1277"/>
      <c r="BE4" s="1277"/>
      <c r="BF4" s="1263"/>
      <c r="BG4" s="1263"/>
      <c r="BH4" s="1263"/>
      <c r="BI4" s="1263"/>
      <c r="BJ4" s="1263"/>
      <c r="BK4" s="1263"/>
      <c r="BL4" s="1263"/>
      <c r="BM4" s="1263"/>
      <c r="BN4" s="1277"/>
      <c r="BO4" s="1277"/>
      <c r="BP4" s="1277"/>
      <c r="BQ4" s="1277"/>
      <c r="BR4" s="1277"/>
      <c r="BS4" s="1277"/>
      <c r="BT4" s="1277"/>
      <c r="BU4" s="1277"/>
      <c r="BV4" s="1277"/>
      <c r="BW4" s="1277"/>
      <c r="BX4" s="1277"/>
      <c r="BY4" s="1277"/>
      <c r="BZ4" s="1277"/>
      <c r="CA4" s="1277"/>
      <c r="CB4" s="1277"/>
    </row>
    <row r="5" spans="1:81" s="1184" customFormat="1" ht="20.45" customHeight="1">
      <c r="B5" s="1264"/>
      <c r="C5" s="1264"/>
      <c r="D5" s="1264"/>
      <c r="E5" s="1264"/>
      <c r="F5" s="1264"/>
      <c r="AE5" s="1263"/>
      <c r="AF5" s="1263"/>
      <c r="AG5" s="1263"/>
      <c r="AH5" s="1263"/>
      <c r="AI5" s="1263"/>
      <c r="AJ5" s="1277"/>
      <c r="AK5" s="1277"/>
      <c r="AL5" s="1277"/>
      <c r="AM5" s="1277"/>
      <c r="AN5" s="1277"/>
      <c r="AO5" s="1277"/>
      <c r="AP5" s="1277"/>
      <c r="AQ5" s="1277"/>
      <c r="AR5" s="1277"/>
      <c r="AS5" s="1277"/>
      <c r="AT5" s="1277"/>
      <c r="AU5" s="1277"/>
      <c r="AV5" s="1277"/>
      <c r="AW5" s="1277"/>
      <c r="AX5" s="1277"/>
      <c r="AY5" s="1277"/>
      <c r="AZ5" s="1277"/>
      <c r="BA5" s="1277"/>
      <c r="BB5" s="1277"/>
      <c r="BC5" s="1277"/>
      <c r="BD5" s="1277"/>
      <c r="BE5" s="1277"/>
      <c r="BF5" s="1263"/>
      <c r="BG5" s="1263"/>
      <c r="BH5" s="1263"/>
      <c r="BI5" s="1263"/>
      <c r="BJ5" s="1263"/>
      <c r="BK5" s="1263"/>
      <c r="BL5" s="1263"/>
      <c r="BM5" s="1263"/>
      <c r="BN5" s="1277"/>
      <c r="BO5" s="1277"/>
      <c r="BP5" s="1277"/>
      <c r="BQ5" s="1277"/>
      <c r="BR5" s="1277"/>
      <c r="BS5" s="1277"/>
      <c r="BT5" s="1277"/>
      <c r="BU5" s="1277"/>
      <c r="BV5" s="1277"/>
      <c r="BW5" s="1277"/>
      <c r="BX5" s="1277"/>
      <c r="BY5" s="1277"/>
      <c r="BZ5" s="1277"/>
      <c r="CA5" s="1277"/>
      <c r="CB5" s="1277"/>
    </row>
    <row r="6" spans="1:81" s="1184" customFormat="1" ht="30" customHeight="1">
      <c r="B6" s="1191" t="s">
        <v>707</v>
      </c>
      <c r="C6" s="1191"/>
      <c r="D6" s="1191"/>
      <c r="E6" s="1191"/>
      <c r="F6" s="1191"/>
      <c r="G6" s="1269"/>
      <c r="H6" s="1269"/>
      <c r="I6" s="1269"/>
      <c r="J6" s="1269"/>
      <c r="K6" s="1269"/>
      <c r="L6" s="1269"/>
      <c r="M6" s="1269"/>
      <c r="N6" s="1269"/>
      <c r="O6" s="1269"/>
      <c r="P6" s="1269"/>
      <c r="Q6" s="1269"/>
      <c r="R6" s="1269"/>
      <c r="S6" s="1269"/>
      <c r="T6" s="1269"/>
      <c r="U6" s="1269"/>
      <c r="V6" s="1269"/>
      <c r="W6" s="1269"/>
      <c r="X6" s="1269"/>
      <c r="Y6" s="1269"/>
      <c r="Z6" s="1269"/>
      <c r="AA6" s="1269"/>
      <c r="AB6" s="1269"/>
      <c r="AC6" s="1269"/>
      <c r="AD6" s="1269"/>
      <c r="AE6" s="1269"/>
      <c r="AF6" s="1269"/>
      <c r="AG6" s="1263"/>
      <c r="AH6" s="1263"/>
      <c r="AI6" s="1263"/>
      <c r="AJ6" s="1277"/>
      <c r="AK6" s="1277"/>
      <c r="AL6" s="1277"/>
      <c r="AM6" s="1277"/>
      <c r="AN6" s="1277"/>
      <c r="AO6" s="1277"/>
      <c r="AP6" s="1277"/>
      <c r="AQ6" s="1277"/>
      <c r="AR6" s="1277"/>
      <c r="AS6" s="1277"/>
      <c r="AT6" s="1277"/>
      <c r="AU6" s="1277"/>
      <c r="AV6" s="1277"/>
      <c r="AW6" s="1277"/>
      <c r="AX6" s="1277"/>
      <c r="AY6" s="1277"/>
      <c r="AZ6" s="1277"/>
      <c r="BA6" s="1277"/>
      <c r="BB6" s="1277"/>
      <c r="BC6" s="1277"/>
      <c r="BD6" s="1277"/>
      <c r="BE6" s="1277"/>
      <c r="BF6" s="1263"/>
      <c r="BG6" s="1263"/>
      <c r="BH6" s="1263"/>
      <c r="BI6" s="1263"/>
      <c r="BJ6" s="1263"/>
      <c r="BK6" s="1263"/>
      <c r="BL6" s="1263"/>
      <c r="BM6" s="1263"/>
      <c r="BN6" s="1277"/>
      <c r="BO6" s="1277"/>
      <c r="BP6" s="1277"/>
      <c r="BQ6" s="1277"/>
      <c r="BR6" s="1277"/>
      <c r="BS6" s="1277"/>
      <c r="BT6" s="1277"/>
      <c r="BU6" s="1277"/>
      <c r="BV6" s="1277"/>
      <c r="BW6" s="1277"/>
      <c r="BX6" s="1277"/>
      <c r="BY6" s="1277"/>
      <c r="BZ6" s="1277"/>
      <c r="CA6" s="1277"/>
      <c r="CB6" s="1277"/>
    </row>
    <row r="7" spans="1:81" ht="15" customHeight="1"/>
    <row r="8" spans="1:81" s="1184" customFormat="1" ht="30" customHeight="1">
      <c r="A8" s="1213" t="s">
        <v>1999</v>
      </c>
      <c r="B8" s="1214"/>
      <c r="C8" s="1214"/>
      <c r="D8" s="1214"/>
      <c r="E8" s="1214"/>
      <c r="F8" s="1214"/>
      <c r="G8" s="1214"/>
      <c r="H8" s="1214"/>
      <c r="I8" s="1214"/>
      <c r="J8" s="1214"/>
      <c r="K8" s="1230"/>
      <c r="L8" s="1247"/>
      <c r="M8" s="1274"/>
      <c r="N8" s="1274"/>
      <c r="O8" s="1274"/>
      <c r="P8" s="1275"/>
      <c r="Q8" s="1247"/>
      <c r="R8" s="1274"/>
      <c r="S8" s="1274"/>
      <c r="T8" s="1274"/>
      <c r="U8" s="1275"/>
      <c r="V8" s="1247"/>
      <c r="W8" s="1274"/>
      <c r="X8" s="1274"/>
      <c r="Y8" s="1274"/>
      <c r="Z8" s="1275"/>
      <c r="AA8" s="1247"/>
      <c r="AB8" s="1274"/>
      <c r="AC8" s="1274"/>
      <c r="AD8" s="1274"/>
      <c r="AE8" s="1275"/>
      <c r="AF8" s="1247"/>
      <c r="AG8" s="1274"/>
      <c r="AH8" s="1274"/>
      <c r="AI8" s="1274"/>
      <c r="AJ8" s="1275"/>
      <c r="AK8" s="1247"/>
      <c r="AL8" s="1274"/>
      <c r="AM8" s="1274"/>
      <c r="AN8" s="1274"/>
      <c r="AO8" s="1275"/>
      <c r="AP8" s="1247"/>
      <c r="AQ8" s="1274"/>
      <c r="AR8" s="1274"/>
      <c r="AS8" s="1274"/>
      <c r="AT8" s="1275"/>
      <c r="AU8" s="1247"/>
      <c r="AV8" s="1274"/>
      <c r="AW8" s="1274"/>
      <c r="AX8" s="1274"/>
      <c r="AY8" s="1275"/>
      <c r="AZ8" s="1247"/>
      <c r="BA8" s="1274"/>
      <c r="BB8" s="1274"/>
      <c r="BC8" s="1274"/>
      <c r="BD8" s="1275"/>
      <c r="BE8" s="1247"/>
      <c r="BF8" s="1274"/>
      <c r="BG8" s="1274"/>
      <c r="BH8" s="1274"/>
      <c r="BI8" s="1275"/>
      <c r="BJ8" s="1247"/>
      <c r="BK8" s="1274"/>
      <c r="BL8" s="1274"/>
      <c r="BM8" s="1274"/>
      <c r="BN8" s="1275"/>
      <c r="BO8" s="1247"/>
      <c r="BP8" s="1274"/>
      <c r="BQ8" s="1274"/>
      <c r="BR8" s="1274"/>
      <c r="BS8" s="1275"/>
      <c r="BT8" s="1247"/>
      <c r="BU8" s="1274"/>
      <c r="BV8" s="1274"/>
      <c r="BW8" s="1274"/>
      <c r="BX8" s="1275"/>
      <c r="BY8" s="1247"/>
      <c r="BZ8" s="1274"/>
      <c r="CA8" s="1274"/>
      <c r="CB8" s="1274"/>
      <c r="CC8" s="1275"/>
    </row>
    <row r="9" spans="1:81" s="1184" customFormat="1" ht="30" customHeight="1">
      <c r="A9" s="1207" t="s">
        <v>1276</v>
      </c>
      <c r="B9" s="1193"/>
      <c r="C9" s="1193"/>
      <c r="D9" s="1193"/>
      <c r="E9" s="1198"/>
      <c r="F9" s="1265" t="s">
        <v>1917</v>
      </c>
      <c r="G9" s="1270"/>
      <c r="H9" s="1270"/>
      <c r="I9" s="1270"/>
      <c r="J9" s="1270"/>
      <c r="K9" s="1272"/>
      <c r="L9" s="1247"/>
      <c r="M9" s="1274"/>
      <c r="N9" s="1274"/>
      <c r="O9" s="1274"/>
      <c r="P9" s="1275"/>
      <c r="Q9" s="1247"/>
      <c r="R9" s="1274"/>
      <c r="S9" s="1274"/>
      <c r="T9" s="1274"/>
      <c r="U9" s="1275"/>
      <c r="V9" s="1247"/>
      <c r="W9" s="1274"/>
      <c r="X9" s="1274"/>
      <c r="Y9" s="1274"/>
      <c r="Z9" s="1275"/>
      <c r="AA9" s="1247"/>
      <c r="AB9" s="1274"/>
      <c r="AC9" s="1274"/>
      <c r="AD9" s="1274"/>
      <c r="AE9" s="1275"/>
      <c r="AF9" s="1247"/>
      <c r="AG9" s="1274"/>
      <c r="AH9" s="1274"/>
      <c r="AI9" s="1274"/>
      <c r="AJ9" s="1275"/>
      <c r="AK9" s="1247"/>
      <c r="AL9" s="1274"/>
      <c r="AM9" s="1274"/>
      <c r="AN9" s="1274"/>
      <c r="AO9" s="1275"/>
      <c r="AP9" s="1247"/>
      <c r="AQ9" s="1274"/>
      <c r="AR9" s="1274"/>
      <c r="AS9" s="1274"/>
      <c r="AT9" s="1275"/>
      <c r="AU9" s="1247"/>
      <c r="AV9" s="1274"/>
      <c r="AW9" s="1274"/>
      <c r="AX9" s="1274"/>
      <c r="AY9" s="1275"/>
      <c r="AZ9" s="1247"/>
      <c r="BA9" s="1274"/>
      <c r="BB9" s="1274"/>
      <c r="BC9" s="1274"/>
      <c r="BD9" s="1275"/>
      <c r="BE9" s="1247"/>
      <c r="BF9" s="1274"/>
      <c r="BG9" s="1274"/>
      <c r="BH9" s="1274"/>
      <c r="BI9" s="1275"/>
      <c r="BJ9" s="1247"/>
      <c r="BK9" s="1274"/>
      <c r="BL9" s="1274"/>
      <c r="BM9" s="1274"/>
      <c r="BN9" s="1275"/>
      <c r="BO9" s="1247"/>
      <c r="BP9" s="1274"/>
      <c r="BQ9" s="1274"/>
      <c r="BR9" s="1274"/>
      <c r="BS9" s="1275"/>
      <c r="BT9" s="1247"/>
      <c r="BU9" s="1274"/>
      <c r="BV9" s="1274"/>
      <c r="BW9" s="1274"/>
      <c r="BX9" s="1275"/>
      <c r="BY9" s="1247"/>
      <c r="BZ9" s="1274"/>
      <c r="CA9" s="1274"/>
      <c r="CB9" s="1274"/>
      <c r="CC9" s="1275"/>
    </row>
    <row r="10" spans="1:81" s="1184" customFormat="1" ht="30" customHeight="1">
      <c r="A10" s="1188"/>
      <c r="B10" s="1195"/>
      <c r="C10" s="1195"/>
      <c r="D10" s="1195"/>
      <c r="E10" s="1200"/>
      <c r="F10" s="1266"/>
      <c r="G10" s="1271"/>
      <c r="H10" s="1271"/>
      <c r="I10" s="1271"/>
      <c r="J10" s="1271"/>
      <c r="K10" s="1273"/>
      <c r="L10" s="1247"/>
      <c r="M10" s="1274"/>
      <c r="N10" s="1274"/>
      <c r="O10" s="1274"/>
      <c r="P10" s="1275"/>
      <c r="Q10" s="1247"/>
      <c r="R10" s="1274"/>
      <c r="S10" s="1274"/>
      <c r="T10" s="1274"/>
      <c r="U10" s="1275"/>
      <c r="V10" s="1247"/>
      <c r="W10" s="1274"/>
      <c r="X10" s="1274"/>
      <c r="Y10" s="1274"/>
      <c r="Z10" s="1275"/>
      <c r="AA10" s="1247"/>
      <c r="AB10" s="1274"/>
      <c r="AC10" s="1274"/>
      <c r="AD10" s="1274"/>
      <c r="AE10" s="1275"/>
      <c r="AF10" s="1247"/>
      <c r="AG10" s="1274"/>
      <c r="AH10" s="1274"/>
      <c r="AI10" s="1274"/>
      <c r="AJ10" s="1275"/>
      <c r="AK10" s="1247"/>
      <c r="AL10" s="1274"/>
      <c r="AM10" s="1274"/>
      <c r="AN10" s="1274"/>
      <c r="AO10" s="1275"/>
      <c r="AP10" s="1247"/>
      <c r="AQ10" s="1274"/>
      <c r="AR10" s="1274"/>
      <c r="AS10" s="1274"/>
      <c r="AT10" s="1275"/>
      <c r="AU10" s="1247"/>
      <c r="AV10" s="1274"/>
      <c r="AW10" s="1274"/>
      <c r="AX10" s="1274"/>
      <c r="AY10" s="1275"/>
      <c r="AZ10" s="1247"/>
      <c r="BA10" s="1274"/>
      <c r="BB10" s="1274"/>
      <c r="BC10" s="1274"/>
      <c r="BD10" s="1275"/>
      <c r="BE10" s="1247"/>
      <c r="BF10" s="1274"/>
      <c r="BG10" s="1274"/>
      <c r="BH10" s="1274"/>
      <c r="BI10" s="1275"/>
      <c r="BJ10" s="1247"/>
      <c r="BK10" s="1274"/>
      <c r="BL10" s="1274"/>
      <c r="BM10" s="1274"/>
      <c r="BN10" s="1275"/>
      <c r="BO10" s="1247"/>
      <c r="BP10" s="1274"/>
      <c r="BQ10" s="1274"/>
      <c r="BR10" s="1274"/>
      <c r="BS10" s="1275"/>
      <c r="BT10" s="1247"/>
      <c r="BU10" s="1274"/>
      <c r="BV10" s="1274"/>
      <c r="BW10" s="1274"/>
      <c r="BX10" s="1275"/>
      <c r="BY10" s="1247"/>
      <c r="BZ10" s="1274"/>
      <c r="CA10" s="1274"/>
      <c r="CB10" s="1274"/>
      <c r="CC10" s="1275"/>
    </row>
    <row r="11" spans="1:81" s="1184" customFormat="1" ht="30" customHeight="1">
      <c r="A11" s="1207" t="s">
        <v>2001</v>
      </c>
      <c r="B11" s="1193"/>
      <c r="C11" s="1193"/>
      <c r="D11" s="1193"/>
      <c r="E11" s="1198"/>
      <c r="F11" s="1265" t="s">
        <v>1917</v>
      </c>
      <c r="G11" s="1270"/>
      <c r="H11" s="1270"/>
      <c r="I11" s="1270"/>
      <c r="J11" s="1270"/>
      <c r="K11" s="1272"/>
      <c r="L11" s="1247"/>
      <c r="M11" s="1274"/>
      <c r="N11" s="1274"/>
      <c r="O11" s="1274"/>
      <c r="P11" s="1275"/>
      <c r="Q11" s="1247"/>
      <c r="R11" s="1274"/>
      <c r="S11" s="1274"/>
      <c r="T11" s="1274"/>
      <c r="U11" s="1275"/>
      <c r="V11" s="1247"/>
      <c r="W11" s="1274"/>
      <c r="X11" s="1274"/>
      <c r="Y11" s="1274"/>
      <c r="Z11" s="1275"/>
      <c r="AA11" s="1247"/>
      <c r="AB11" s="1274"/>
      <c r="AC11" s="1274"/>
      <c r="AD11" s="1274"/>
      <c r="AE11" s="1275"/>
      <c r="AF11" s="1247"/>
      <c r="AG11" s="1274"/>
      <c r="AH11" s="1274"/>
      <c r="AI11" s="1274"/>
      <c r="AJ11" s="1275"/>
      <c r="AK11" s="1247"/>
      <c r="AL11" s="1274"/>
      <c r="AM11" s="1274"/>
      <c r="AN11" s="1274"/>
      <c r="AO11" s="1275"/>
      <c r="AP11" s="1247"/>
      <c r="AQ11" s="1274"/>
      <c r="AR11" s="1274"/>
      <c r="AS11" s="1274"/>
      <c r="AT11" s="1275"/>
      <c r="AU11" s="1247"/>
      <c r="AV11" s="1274"/>
      <c r="AW11" s="1274"/>
      <c r="AX11" s="1274"/>
      <c r="AY11" s="1275"/>
      <c r="AZ11" s="1247"/>
      <c r="BA11" s="1274"/>
      <c r="BB11" s="1274"/>
      <c r="BC11" s="1274"/>
      <c r="BD11" s="1275"/>
      <c r="BE11" s="1247"/>
      <c r="BF11" s="1274"/>
      <c r="BG11" s="1274"/>
      <c r="BH11" s="1274"/>
      <c r="BI11" s="1275"/>
      <c r="BJ11" s="1247"/>
      <c r="BK11" s="1274"/>
      <c r="BL11" s="1274"/>
      <c r="BM11" s="1274"/>
      <c r="BN11" s="1275"/>
      <c r="BO11" s="1247"/>
      <c r="BP11" s="1274"/>
      <c r="BQ11" s="1274"/>
      <c r="BR11" s="1274"/>
      <c r="BS11" s="1275"/>
      <c r="BT11" s="1247"/>
      <c r="BU11" s="1274"/>
      <c r="BV11" s="1274"/>
      <c r="BW11" s="1274"/>
      <c r="BX11" s="1275"/>
      <c r="BY11" s="1247"/>
      <c r="BZ11" s="1274"/>
      <c r="CA11" s="1274"/>
      <c r="CB11" s="1274"/>
      <c r="CC11" s="1275"/>
    </row>
    <row r="12" spans="1:81" s="1184" customFormat="1" ht="30" customHeight="1">
      <c r="A12" s="1188"/>
      <c r="B12" s="1195"/>
      <c r="C12" s="1195"/>
      <c r="D12" s="1195"/>
      <c r="E12" s="1200"/>
      <c r="F12" s="1266"/>
      <c r="G12" s="1271"/>
      <c r="H12" s="1271"/>
      <c r="I12" s="1271"/>
      <c r="J12" s="1271"/>
      <c r="K12" s="1273"/>
      <c r="L12" s="1247"/>
      <c r="M12" s="1274"/>
      <c r="N12" s="1274"/>
      <c r="O12" s="1274"/>
      <c r="P12" s="1275"/>
      <c r="Q12" s="1247"/>
      <c r="R12" s="1274"/>
      <c r="S12" s="1274"/>
      <c r="T12" s="1274"/>
      <c r="U12" s="1275"/>
      <c r="V12" s="1247"/>
      <c r="W12" s="1274"/>
      <c r="X12" s="1274"/>
      <c r="Y12" s="1274"/>
      <c r="Z12" s="1275"/>
      <c r="AA12" s="1247"/>
      <c r="AB12" s="1274"/>
      <c r="AC12" s="1274"/>
      <c r="AD12" s="1274"/>
      <c r="AE12" s="1275"/>
      <c r="AF12" s="1247"/>
      <c r="AG12" s="1274"/>
      <c r="AH12" s="1274"/>
      <c r="AI12" s="1274"/>
      <c r="AJ12" s="1275"/>
      <c r="AK12" s="1247"/>
      <c r="AL12" s="1274"/>
      <c r="AM12" s="1274"/>
      <c r="AN12" s="1274"/>
      <c r="AO12" s="1275"/>
      <c r="AP12" s="1247"/>
      <c r="AQ12" s="1274"/>
      <c r="AR12" s="1274"/>
      <c r="AS12" s="1274"/>
      <c r="AT12" s="1275"/>
      <c r="AU12" s="1247"/>
      <c r="AV12" s="1274"/>
      <c r="AW12" s="1274"/>
      <c r="AX12" s="1274"/>
      <c r="AY12" s="1275"/>
      <c r="AZ12" s="1247"/>
      <c r="BA12" s="1274"/>
      <c r="BB12" s="1274"/>
      <c r="BC12" s="1274"/>
      <c r="BD12" s="1275"/>
      <c r="BE12" s="1247"/>
      <c r="BF12" s="1274"/>
      <c r="BG12" s="1274"/>
      <c r="BH12" s="1274"/>
      <c r="BI12" s="1275"/>
      <c r="BJ12" s="1247"/>
      <c r="BK12" s="1274"/>
      <c r="BL12" s="1274"/>
      <c r="BM12" s="1274"/>
      <c r="BN12" s="1275"/>
      <c r="BO12" s="1247"/>
      <c r="BP12" s="1274"/>
      <c r="BQ12" s="1274"/>
      <c r="BR12" s="1274"/>
      <c r="BS12" s="1275"/>
      <c r="BT12" s="1247"/>
      <c r="BU12" s="1274"/>
      <c r="BV12" s="1274"/>
      <c r="BW12" s="1274"/>
      <c r="BX12" s="1275"/>
      <c r="BY12" s="1247"/>
      <c r="BZ12" s="1274"/>
      <c r="CA12" s="1274"/>
      <c r="CB12" s="1274"/>
      <c r="CC12" s="1275"/>
    </row>
    <row r="13" spans="1:81" s="1184" customFormat="1" ht="30" customHeight="1">
      <c r="A13" s="1207" t="s">
        <v>776</v>
      </c>
      <c r="B13" s="1193"/>
      <c r="C13" s="1193"/>
      <c r="D13" s="1193"/>
      <c r="E13" s="1198"/>
      <c r="F13" s="1265" t="s">
        <v>1917</v>
      </c>
      <c r="G13" s="1270"/>
      <c r="H13" s="1270"/>
      <c r="I13" s="1270"/>
      <c r="J13" s="1270"/>
      <c r="K13" s="1272"/>
      <c r="L13" s="1247"/>
      <c r="M13" s="1274"/>
      <c r="N13" s="1274"/>
      <c r="O13" s="1274"/>
      <c r="P13" s="1275"/>
      <c r="Q13" s="1247"/>
      <c r="R13" s="1274"/>
      <c r="S13" s="1274"/>
      <c r="T13" s="1274"/>
      <c r="U13" s="1275"/>
      <c r="V13" s="1247"/>
      <c r="W13" s="1274"/>
      <c r="X13" s="1274"/>
      <c r="Y13" s="1274"/>
      <c r="Z13" s="1275"/>
      <c r="AA13" s="1247"/>
      <c r="AB13" s="1274"/>
      <c r="AC13" s="1274"/>
      <c r="AD13" s="1274"/>
      <c r="AE13" s="1275"/>
      <c r="AF13" s="1247"/>
      <c r="AG13" s="1274"/>
      <c r="AH13" s="1274"/>
      <c r="AI13" s="1274"/>
      <c r="AJ13" s="1275"/>
      <c r="AK13" s="1247"/>
      <c r="AL13" s="1274"/>
      <c r="AM13" s="1274"/>
      <c r="AN13" s="1274"/>
      <c r="AO13" s="1275"/>
      <c r="AP13" s="1247"/>
      <c r="AQ13" s="1274"/>
      <c r="AR13" s="1274"/>
      <c r="AS13" s="1274"/>
      <c r="AT13" s="1275"/>
      <c r="AU13" s="1247"/>
      <c r="AV13" s="1274"/>
      <c r="AW13" s="1274"/>
      <c r="AX13" s="1274"/>
      <c r="AY13" s="1275"/>
      <c r="AZ13" s="1247"/>
      <c r="BA13" s="1274"/>
      <c r="BB13" s="1274"/>
      <c r="BC13" s="1274"/>
      <c r="BD13" s="1275"/>
      <c r="BE13" s="1247"/>
      <c r="BF13" s="1274"/>
      <c r="BG13" s="1274"/>
      <c r="BH13" s="1274"/>
      <c r="BI13" s="1275"/>
      <c r="BJ13" s="1247"/>
      <c r="BK13" s="1274"/>
      <c r="BL13" s="1274"/>
      <c r="BM13" s="1274"/>
      <c r="BN13" s="1275"/>
      <c r="BO13" s="1247"/>
      <c r="BP13" s="1274"/>
      <c r="BQ13" s="1274"/>
      <c r="BR13" s="1274"/>
      <c r="BS13" s="1275"/>
      <c r="BT13" s="1247"/>
      <c r="BU13" s="1274"/>
      <c r="BV13" s="1274"/>
      <c r="BW13" s="1274"/>
      <c r="BX13" s="1275"/>
      <c r="BY13" s="1247"/>
      <c r="BZ13" s="1274"/>
      <c r="CA13" s="1274"/>
      <c r="CB13" s="1274"/>
      <c r="CC13" s="1275"/>
    </row>
    <row r="14" spans="1:81" s="1184" customFormat="1" ht="30" customHeight="1">
      <c r="A14" s="1188"/>
      <c r="B14" s="1195"/>
      <c r="C14" s="1195"/>
      <c r="D14" s="1195"/>
      <c r="E14" s="1200"/>
      <c r="F14" s="1266"/>
      <c r="G14" s="1271"/>
      <c r="H14" s="1271"/>
      <c r="I14" s="1271"/>
      <c r="J14" s="1271"/>
      <c r="K14" s="1273"/>
      <c r="L14" s="1247"/>
      <c r="M14" s="1274"/>
      <c r="N14" s="1274"/>
      <c r="O14" s="1274"/>
      <c r="P14" s="1275"/>
      <c r="Q14" s="1247"/>
      <c r="R14" s="1274"/>
      <c r="S14" s="1274"/>
      <c r="T14" s="1274"/>
      <c r="U14" s="1275"/>
      <c r="V14" s="1247"/>
      <c r="W14" s="1274"/>
      <c r="X14" s="1274"/>
      <c r="Y14" s="1274"/>
      <c r="Z14" s="1275"/>
      <c r="AA14" s="1247"/>
      <c r="AB14" s="1274"/>
      <c r="AC14" s="1274"/>
      <c r="AD14" s="1274"/>
      <c r="AE14" s="1275"/>
      <c r="AF14" s="1247"/>
      <c r="AG14" s="1274"/>
      <c r="AH14" s="1274"/>
      <c r="AI14" s="1274"/>
      <c r="AJ14" s="1275"/>
      <c r="AK14" s="1247"/>
      <c r="AL14" s="1274"/>
      <c r="AM14" s="1274"/>
      <c r="AN14" s="1274"/>
      <c r="AO14" s="1275"/>
      <c r="AP14" s="1247"/>
      <c r="AQ14" s="1274"/>
      <c r="AR14" s="1274"/>
      <c r="AS14" s="1274"/>
      <c r="AT14" s="1275"/>
      <c r="AU14" s="1247"/>
      <c r="AV14" s="1274"/>
      <c r="AW14" s="1274"/>
      <c r="AX14" s="1274"/>
      <c r="AY14" s="1275"/>
      <c r="AZ14" s="1247"/>
      <c r="BA14" s="1274"/>
      <c r="BB14" s="1274"/>
      <c r="BC14" s="1274"/>
      <c r="BD14" s="1275"/>
      <c r="BE14" s="1247"/>
      <c r="BF14" s="1274"/>
      <c r="BG14" s="1274"/>
      <c r="BH14" s="1274"/>
      <c r="BI14" s="1275"/>
      <c r="BJ14" s="1247"/>
      <c r="BK14" s="1274"/>
      <c r="BL14" s="1274"/>
      <c r="BM14" s="1274"/>
      <c r="BN14" s="1275"/>
      <c r="BO14" s="1247"/>
      <c r="BP14" s="1274"/>
      <c r="BQ14" s="1274"/>
      <c r="BR14" s="1274"/>
      <c r="BS14" s="1275"/>
      <c r="BT14" s="1247"/>
      <c r="BU14" s="1274"/>
      <c r="BV14" s="1274"/>
      <c r="BW14" s="1274"/>
      <c r="BX14" s="1275"/>
      <c r="BY14" s="1247"/>
      <c r="BZ14" s="1274"/>
      <c r="CA14" s="1274"/>
      <c r="CB14" s="1274"/>
      <c r="CC14" s="1275"/>
    </row>
    <row r="15" spans="1:81" s="1184" customFormat="1" ht="30" customHeight="1">
      <c r="B15" s="1191" t="s">
        <v>707</v>
      </c>
      <c r="C15" s="1191"/>
      <c r="D15" s="1191"/>
      <c r="E15" s="1191"/>
      <c r="F15" s="1191"/>
      <c r="G15" s="1234"/>
      <c r="H15" s="1234"/>
      <c r="I15" s="1234"/>
      <c r="J15" s="1234"/>
      <c r="K15" s="1234"/>
      <c r="L15" s="1234"/>
      <c r="M15" s="1234"/>
      <c r="N15" s="1234"/>
      <c r="O15" s="1234"/>
      <c r="P15" s="1234"/>
      <c r="Q15" s="1234"/>
      <c r="R15" s="1234"/>
      <c r="S15" s="1234"/>
      <c r="T15" s="1234"/>
      <c r="U15" s="1234"/>
      <c r="V15" s="1234"/>
      <c r="W15" s="1234"/>
      <c r="X15" s="1234"/>
      <c r="Y15" s="1234"/>
      <c r="Z15" s="1234"/>
      <c r="AA15" s="1234"/>
      <c r="AE15" s="1263"/>
      <c r="AF15" s="1263"/>
      <c r="AG15" s="1263"/>
      <c r="AH15" s="1263"/>
      <c r="AI15" s="1263"/>
      <c r="AJ15" s="1277"/>
      <c r="AK15" s="1277"/>
      <c r="AL15" s="1277"/>
      <c r="AM15" s="1277"/>
      <c r="AN15" s="1277"/>
      <c r="AO15" s="1277"/>
      <c r="AP15" s="1277"/>
      <c r="AQ15" s="1277"/>
      <c r="AR15" s="1277"/>
      <c r="AS15" s="1277"/>
      <c r="AT15" s="1277"/>
      <c r="AU15" s="1277"/>
      <c r="AV15" s="1277"/>
      <c r="AW15" s="1277"/>
      <c r="AX15" s="1277"/>
      <c r="AY15" s="1277"/>
      <c r="AZ15" s="1277"/>
      <c r="BA15" s="1277"/>
      <c r="BB15" s="1277"/>
      <c r="BC15" s="1277"/>
      <c r="BD15" s="1277"/>
      <c r="BE15" s="1277"/>
      <c r="BF15" s="1263"/>
      <c r="BG15" s="1263"/>
      <c r="BH15" s="1263"/>
      <c r="BI15" s="1263"/>
      <c r="BJ15" s="1263"/>
      <c r="BK15" s="1263"/>
      <c r="BL15" s="1263"/>
      <c r="BM15" s="1263"/>
      <c r="BN15" s="1277"/>
      <c r="BO15" s="1277"/>
      <c r="BP15" s="1277"/>
      <c r="BQ15" s="1277"/>
      <c r="BR15" s="1277"/>
      <c r="BS15" s="1277"/>
      <c r="BT15" s="1277"/>
      <c r="BU15" s="1277"/>
      <c r="BV15" s="1277"/>
      <c r="BW15" s="1277"/>
      <c r="BX15" s="1277"/>
      <c r="BY15" s="1277"/>
      <c r="BZ15" s="1277"/>
      <c r="CA15" s="1277"/>
      <c r="CB15" s="1277"/>
    </row>
    <row r="16" spans="1:81" ht="15" customHeight="1">
      <c r="CC16" s="1278"/>
    </row>
    <row r="17" spans="1:81" s="1184" customFormat="1" ht="30" customHeight="1">
      <c r="A17" s="1213" t="s">
        <v>1999</v>
      </c>
      <c r="B17" s="1214"/>
      <c r="C17" s="1214"/>
      <c r="D17" s="1214"/>
      <c r="E17" s="1214"/>
      <c r="F17" s="1214"/>
      <c r="G17" s="1214"/>
      <c r="H17" s="1214"/>
      <c r="I17" s="1214"/>
      <c r="J17" s="1214"/>
      <c r="K17" s="1230"/>
      <c r="L17" s="1247"/>
      <c r="M17" s="1274"/>
      <c r="N17" s="1274"/>
      <c r="O17" s="1274"/>
      <c r="P17" s="1275"/>
      <c r="Q17" s="1247"/>
      <c r="R17" s="1274"/>
      <c r="S17" s="1274"/>
      <c r="T17" s="1274"/>
      <c r="U17" s="1275"/>
      <c r="V17" s="1247"/>
      <c r="W17" s="1274"/>
      <c r="X17" s="1274"/>
      <c r="Y17" s="1274"/>
      <c r="Z17" s="1275"/>
      <c r="AA17" s="1247"/>
      <c r="AB17" s="1274"/>
      <c r="AC17" s="1274"/>
      <c r="AD17" s="1274"/>
      <c r="AE17" s="1275"/>
      <c r="AF17" s="1247"/>
      <c r="AG17" s="1274"/>
      <c r="AH17" s="1274"/>
      <c r="AI17" s="1274"/>
      <c r="AJ17" s="1275"/>
      <c r="AK17" s="1247"/>
      <c r="AL17" s="1274"/>
      <c r="AM17" s="1274"/>
      <c r="AN17" s="1274"/>
      <c r="AO17" s="1275"/>
      <c r="AP17" s="1247"/>
      <c r="AQ17" s="1274"/>
      <c r="AR17" s="1274"/>
      <c r="AS17" s="1274"/>
      <c r="AT17" s="1275"/>
      <c r="AU17" s="1247"/>
      <c r="AV17" s="1274"/>
      <c r="AW17" s="1274"/>
      <c r="AX17" s="1274"/>
      <c r="AY17" s="1275"/>
      <c r="AZ17" s="1247"/>
      <c r="BA17" s="1274"/>
      <c r="BB17" s="1274"/>
      <c r="BC17" s="1274"/>
      <c r="BD17" s="1275"/>
      <c r="BE17" s="1247"/>
      <c r="BF17" s="1274"/>
      <c r="BG17" s="1274"/>
      <c r="BH17" s="1274"/>
      <c r="BI17" s="1275"/>
      <c r="BJ17" s="1247"/>
      <c r="BK17" s="1274"/>
      <c r="BL17" s="1274"/>
      <c r="BM17" s="1274"/>
      <c r="BN17" s="1275"/>
      <c r="BO17" s="1247"/>
      <c r="BP17" s="1274"/>
      <c r="BQ17" s="1274"/>
      <c r="BR17" s="1274"/>
      <c r="BS17" s="1275"/>
      <c r="BT17" s="1247"/>
      <c r="BU17" s="1274"/>
      <c r="BV17" s="1274"/>
      <c r="BW17" s="1274"/>
      <c r="BX17" s="1275"/>
      <c r="BY17" s="1247"/>
      <c r="BZ17" s="1274"/>
      <c r="CA17" s="1274"/>
      <c r="CB17" s="1274"/>
      <c r="CC17" s="1275"/>
    </row>
    <row r="18" spans="1:81" s="1184" customFormat="1" ht="30" customHeight="1">
      <c r="A18" s="1207" t="s">
        <v>1276</v>
      </c>
      <c r="B18" s="1193"/>
      <c r="C18" s="1193"/>
      <c r="D18" s="1193"/>
      <c r="E18" s="1198"/>
      <c r="F18" s="1265" t="s">
        <v>1917</v>
      </c>
      <c r="G18" s="1270"/>
      <c r="H18" s="1270"/>
      <c r="I18" s="1270"/>
      <c r="J18" s="1270"/>
      <c r="K18" s="1272"/>
      <c r="L18" s="1247"/>
      <c r="M18" s="1274"/>
      <c r="N18" s="1274"/>
      <c r="O18" s="1274"/>
      <c r="P18" s="1275"/>
      <c r="Q18" s="1247"/>
      <c r="R18" s="1274"/>
      <c r="S18" s="1274"/>
      <c r="T18" s="1274"/>
      <c r="U18" s="1275"/>
      <c r="V18" s="1247"/>
      <c r="W18" s="1274"/>
      <c r="X18" s="1274"/>
      <c r="Y18" s="1274"/>
      <c r="Z18" s="1275"/>
      <c r="AA18" s="1247"/>
      <c r="AB18" s="1274"/>
      <c r="AC18" s="1274"/>
      <c r="AD18" s="1274"/>
      <c r="AE18" s="1275"/>
      <c r="AF18" s="1247"/>
      <c r="AG18" s="1274"/>
      <c r="AH18" s="1274"/>
      <c r="AI18" s="1274"/>
      <c r="AJ18" s="1275"/>
      <c r="AK18" s="1247"/>
      <c r="AL18" s="1274"/>
      <c r="AM18" s="1274"/>
      <c r="AN18" s="1274"/>
      <c r="AO18" s="1275"/>
      <c r="AP18" s="1247"/>
      <c r="AQ18" s="1274"/>
      <c r="AR18" s="1274"/>
      <c r="AS18" s="1274"/>
      <c r="AT18" s="1275"/>
      <c r="AU18" s="1247"/>
      <c r="AV18" s="1274"/>
      <c r="AW18" s="1274"/>
      <c r="AX18" s="1274"/>
      <c r="AY18" s="1275"/>
      <c r="AZ18" s="1247"/>
      <c r="BA18" s="1274"/>
      <c r="BB18" s="1274"/>
      <c r="BC18" s="1274"/>
      <c r="BD18" s="1275"/>
      <c r="BE18" s="1247"/>
      <c r="BF18" s="1274"/>
      <c r="BG18" s="1274"/>
      <c r="BH18" s="1274"/>
      <c r="BI18" s="1275"/>
      <c r="BJ18" s="1247"/>
      <c r="BK18" s="1274"/>
      <c r="BL18" s="1274"/>
      <c r="BM18" s="1274"/>
      <c r="BN18" s="1275"/>
      <c r="BO18" s="1247"/>
      <c r="BP18" s="1274"/>
      <c r="BQ18" s="1274"/>
      <c r="BR18" s="1274"/>
      <c r="BS18" s="1275"/>
      <c r="BT18" s="1247"/>
      <c r="BU18" s="1274"/>
      <c r="BV18" s="1274"/>
      <c r="BW18" s="1274"/>
      <c r="BX18" s="1275"/>
      <c r="BY18" s="1247"/>
      <c r="BZ18" s="1274"/>
      <c r="CA18" s="1274"/>
      <c r="CB18" s="1274"/>
      <c r="CC18" s="1275"/>
    </row>
    <row r="19" spans="1:81" s="1184" customFormat="1" ht="30" customHeight="1">
      <c r="A19" s="1188"/>
      <c r="B19" s="1195"/>
      <c r="C19" s="1195"/>
      <c r="D19" s="1195"/>
      <c r="E19" s="1200"/>
      <c r="F19" s="1266"/>
      <c r="G19" s="1271"/>
      <c r="H19" s="1271"/>
      <c r="I19" s="1271"/>
      <c r="J19" s="1271"/>
      <c r="K19" s="1273"/>
      <c r="L19" s="1247"/>
      <c r="M19" s="1274"/>
      <c r="N19" s="1274"/>
      <c r="O19" s="1274"/>
      <c r="P19" s="1275"/>
      <c r="Q19" s="1247"/>
      <c r="R19" s="1274"/>
      <c r="S19" s="1274"/>
      <c r="T19" s="1274"/>
      <c r="U19" s="1275"/>
      <c r="V19" s="1247"/>
      <c r="W19" s="1274"/>
      <c r="X19" s="1274"/>
      <c r="Y19" s="1274"/>
      <c r="Z19" s="1275"/>
      <c r="AA19" s="1247"/>
      <c r="AB19" s="1274"/>
      <c r="AC19" s="1274"/>
      <c r="AD19" s="1274"/>
      <c r="AE19" s="1275"/>
      <c r="AF19" s="1247"/>
      <c r="AG19" s="1274"/>
      <c r="AH19" s="1274"/>
      <c r="AI19" s="1274"/>
      <c r="AJ19" s="1275"/>
      <c r="AK19" s="1247"/>
      <c r="AL19" s="1274"/>
      <c r="AM19" s="1274"/>
      <c r="AN19" s="1274"/>
      <c r="AO19" s="1275"/>
      <c r="AP19" s="1247"/>
      <c r="AQ19" s="1274"/>
      <c r="AR19" s="1274"/>
      <c r="AS19" s="1274"/>
      <c r="AT19" s="1275"/>
      <c r="AU19" s="1247"/>
      <c r="AV19" s="1274"/>
      <c r="AW19" s="1274"/>
      <c r="AX19" s="1274"/>
      <c r="AY19" s="1275"/>
      <c r="AZ19" s="1247"/>
      <c r="BA19" s="1274"/>
      <c r="BB19" s="1274"/>
      <c r="BC19" s="1274"/>
      <c r="BD19" s="1275"/>
      <c r="BE19" s="1247"/>
      <c r="BF19" s="1274"/>
      <c r="BG19" s="1274"/>
      <c r="BH19" s="1274"/>
      <c r="BI19" s="1275"/>
      <c r="BJ19" s="1247"/>
      <c r="BK19" s="1274"/>
      <c r="BL19" s="1274"/>
      <c r="BM19" s="1274"/>
      <c r="BN19" s="1275"/>
      <c r="BO19" s="1247"/>
      <c r="BP19" s="1274"/>
      <c r="BQ19" s="1274"/>
      <c r="BR19" s="1274"/>
      <c r="BS19" s="1275"/>
      <c r="BT19" s="1247"/>
      <c r="BU19" s="1274"/>
      <c r="BV19" s="1274"/>
      <c r="BW19" s="1274"/>
      <c r="BX19" s="1275"/>
      <c r="BY19" s="1247"/>
      <c r="BZ19" s="1274"/>
      <c r="CA19" s="1274"/>
      <c r="CB19" s="1274"/>
      <c r="CC19" s="1275"/>
    </row>
    <row r="20" spans="1:81" s="1184" customFormat="1" ht="30" customHeight="1">
      <c r="A20" s="1207" t="s">
        <v>2001</v>
      </c>
      <c r="B20" s="1193"/>
      <c r="C20" s="1193"/>
      <c r="D20" s="1193"/>
      <c r="E20" s="1198"/>
      <c r="F20" s="1265" t="s">
        <v>1917</v>
      </c>
      <c r="G20" s="1270"/>
      <c r="H20" s="1270"/>
      <c r="I20" s="1270"/>
      <c r="J20" s="1270"/>
      <c r="K20" s="1272"/>
      <c r="L20" s="1247"/>
      <c r="M20" s="1274"/>
      <c r="N20" s="1274"/>
      <c r="O20" s="1274"/>
      <c r="P20" s="1275"/>
      <c r="Q20" s="1247"/>
      <c r="R20" s="1274"/>
      <c r="S20" s="1274"/>
      <c r="T20" s="1274"/>
      <c r="U20" s="1275"/>
      <c r="V20" s="1247"/>
      <c r="W20" s="1274"/>
      <c r="X20" s="1274"/>
      <c r="Y20" s="1274"/>
      <c r="Z20" s="1275"/>
      <c r="AA20" s="1247"/>
      <c r="AB20" s="1274"/>
      <c r="AC20" s="1274"/>
      <c r="AD20" s="1274"/>
      <c r="AE20" s="1275"/>
      <c r="AF20" s="1247"/>
      <c r="AG20" s="1274"/>
      <c r="AH20" s="1274"/>
      <c r="AI20" s="1274"/>
      <c r="AJ20" s="1275"/>
      <c r="AK20" s="1247"/>
      <c r="AL20" s="1274"/>
      <c r="AM20" s="1274"/>
      <c r="AN20" s="1274"/>
      <c r="AO20" s="1275"/>
      <c r="AP20" s="1247"/>
      <c r="AQ20" s="1274"/>
      <c r="AR20" s="1274"/>
      <c r="AS20" s="1274"/>
      <c r="AT20" s="1275"/>
      <c r="AU20" s="1247"/>
      <c r="AV20" s="1274"/>
      <c r="AW20" s="1274"/>
      <c r="AX20" s="1274"/>
      <c r="AY20" s="1275"/>
      <c r="AZ20" s="1247"/>
      <c r="BA20" s="1274"/>
      <c r="BB20" s="1274"/>
      <c r="BC20" s="1274"/>
      <c r="BD20" s="1275"/>
      <c r="BE20" s="1247"/>
      <c r="BF20" s="1274"/>
      <c r="BG20" s="1274"/>
      <c r="BH20" s="1274"/>
      <c r="BI20" s="1275"/>
      <c r="BJ20" s="1247"/>
      <c r="BK20" s="1274"/>
      <c r="BL20" s="1274"/>
      <c r="BM20" s="1274"/>
      <c r="BN20" s="1275"/>
      <c r="BO20" s="1247"/>
      <c r="BP20" s="1274"/>
      <c r="BQ20" s="1274"/>
      <c r="BR20" s="1274"/>
      <c r="BS20" s="1275"/>
      <c r="BT20" s="1247"/>
      <c r="BU20" s="1274"/>
      <c r="BV20" s="1274"/>
      <c r="BW20" s="1274"/>
      <c r="BX20" s="1275"/>
      <c r="BY20" s="1247"/>
      <c r="BZ20" s="1274"/>
      <c r="CA20" s="1274"/>
      <c r="CB20" s="1274"/>
      <c r="CC20" s="1275"/>
    </row>
    <row r="21" spans="1:81" s="1184" customFormat="1" ht="30" customHeight="1">
      <c r="A21" s="1188"/>
      <c r="B21" s="1195"/>
      <c r="C21" s="1195"/>
      <c r="D21" s="1195"/>
      <c r="E21" s="1200"/>
      <c r="F21" s="1266"/>
      <c r="G21" s="1271"/>
      <c r="H21" s="1271"/>
      <c r="I21" s="1271"/>
      <c r="J21" s="1271"/>
      <c r="K21" s="1273"/>
      <c r="L21" s="1247"/>
      <c r="M21" s="1274"/>
      <c r="N21" s="1274"/>
      <c r="O21" s="1274"/>
      <c r="P21" s="1275"/>
      <c r="Q21" s="1247"/>
      <c r="R21" s="1274"/>
      <c r="S21" s="1274"/>
      <c r="T21" s="1274"/>
      <c r="U21" s="1275"/>
      <c r="V21" s="1247"/>
      <c r="W21" s="1274"/>
      <c r="X21" s="1274"/>
      <c r="Y21" s="1274"/>
      <c r="Z21" s="1275"/>
      <c r="AA21" s="1247"/>
      <c r="AB21" s="1274"/>
      <c r="AC21" s="1274"/>
      <c r="AD21" s="1274"/>
      <c r="AE21" s="1275"/>
      <c r="AF21" s="1247"/>
      <c r="AG21" s="1274"/>
      <c r="AH21" s="1274"/>
      <c r="AI21" s="1274"/>
      <c r="AJ21" s="1275"/>
      <c r="AK21" s="1247"/>
      <c r="AL21" s="1274"/>
      <c r="AM21" s="1274"/>
      <c r="AN21" s="1274"/>
      <c r="AO21" s="1275"/>
      <c r="AP21" s="1247"/>
      <c r="AQ21" s="1274"/>
      <c r="AR21" s="1274"/>
      <c r="AS21" s="1274"/>
      <c r="AT21" s="1275"/>
      <c r="AU21" s="1247"/>
      <c r="AV21" s="1274"/>
      <c r="AW21" s="1274"/>
      <c r="AX21" s="1274"/>
      <c r="AY21" s="1275"/>
      <c r="AZ21" s="1247"/>
      <c r="BA21" s="1274"/>
      <c r="BB21" s="1274"/>
      <c r="BC21" s="1274"/>
      <c r="BD21" s="1275"/>
      <c r="BE21" s="1247"/>
      <c r="BF21" s="1274"/>
      <c r="BG21" s="1274"/>
      <c r="BH21" s="1274"/>
      <c r="BI21" s="1275"/>
      <c r="BJ21" s="1247"/>
      <c r="BK21" s="1274"/>
      <c r="BL21" s="1274"/>
      <c r="BM21" s="1274"/>
      <c r="BN21" s="1275"/>
      <c r="BO21" s="1247"/>
      <c r="BP21" s="1274"/>
      <c r="BQ21" s="1274"/>
      <c r="BR21" s="1274"/>
      <c r="BS21" s="1275"/>
      <c r="BT21" s="1247"/>
      <c r="BU21" s="1274"/>
      <c r="BV21" s="1274"/>
      <c r="BW21" s="1274"/>
      <c r="BX21" s="1275"/>
      <c r="BY21" s="1247"/>
      <c r="BZ21" s="1274"/>
      <c r="CA21" s="1274"/>
      <c r="CB21" s="1274"/>
      <c r="CC21" s="1275"/>
    </row>
    <row r="22" spans="1:81" s="1184" customFormat="1" ht="30" customHeight="1">
      <c r="A22" s="1207" t="s">
        <v>776</v>
      </c>
      <c r="B22" s="1193"/>
      <c r="C22" s="1193"/>
      <c r="D22" s="1193"/>
      <c r="E22" s="1198"/>
      <c r="F22" s="1265" t="s">
        <v>1917</v>
      </c>
      <c r="G22" s="1270"/>
      <c r="H22" s="1270"/>
      <c r="I22" s="1270"/>
      <c r="J22" s="1270"/>
      <c r="K22" s="1272"/>
      <c r="L22" s="1247"/>
      <c r="M22" s="1274"/>
      <c r="N22" s="1274"/>
      <c r="O22" s="1274"/>
      <c r="P22" s="1275"/>
      <c r="Q22" s="1247"/>
      <c r="R22" s="1274"/>
      <c r="S22" s="1274"/>
      <c r="T22" s="1274"/>
      <c r="U22" s="1275"/>
      <c r="V22" s="1247"/>
      <c r="W22" s="1274"/>
      <c r="X22" s="1274"/>
      <c r="Y22" s="1274"/>
      <c r="Z22" s="1275"/>
      <c r="AA22" s="1247"/>
      <c r="AB22" s="1274"/>
      <c r="AC22" s="1274"/>
      <c r="AD22" s="1274"/>
      <c r="AE22" s="1275"/>
      <c r="AF22" s="1247"/>
      <c r="AG22" s="1274"/>
      <c r="AH22" s="1274"/>
      <c r="AI22" s="1274"/>
      <c r="AJ22" s="1275"/>
      <c r="AK22" s="1247"/>
      <c r="AL22" s="1274"/>
      <c r="AM22" s="1274"/>
      <c r="AN22" s="1274"/>
      <c r="AO22" s="1275"/>
      <c r="AP22" s="1247"/>
      <c r="AQ22" s="1274"/>
      <c r="AR22" s="1274"/>
      <c r="AS22" s="1274"/>
      <c r="AT22" s="1275"/>
      <c r="AU22" s="1247"/>
      <c r="AV22" s="1274"/>
      <c r="AW22" s="1274"/>
      <c r="AX22" s="1274"/>
      <c r="AY22" s="1275"/>
      <c r="AZ22" s="1247"/>
      <c r="BA22" s="1274"/>
      <c r="BB22" s="1274"/>
      <c r="BC22" s="1274"/>
      <c r="BD22" s="1275"/>
      <c r="BE22" s="1247"/>
      <c r="BF22" s="1274"/>
      <c r="BG22" s="1274"/>
      <c r="BH22" s="1274"/>
      <c r="BI22" s="1275"/>
      <c r="BJ22" s="1247"/>
      <c r="BK22" s="1274"/>
      <c r="BL22" s="1274"/>
      <c r="BM22" s="1274"/>
      <c r="BN22" s="1275"/>
      <c r="BO22" s="1247"/>
      <c r="BP22" s="1274"/>
      <c r="BQ22" s="1274"/>
      <c r="BR22" s="1274"/>
      <c r="BS22" s="1275"/>
      <c r="BT22" s="1247"/>
      <c r="BU22" s="1274"/>
      <c r="BV22" s="1274"/>
      <c r="BW22" s="1274"/>
      <c r="BX22" s="1275"/>
      <c r="BY22" s="1247"/>
      <c r="BZ22" s="1274"/>
      <c r="CA22" s="1274"/>
      <c r="CB22" s="1274"/>
      <c r="CC22" s="1275"/>
    </row>
    <row r="23" spans="1:81" s="1184" customFormat="1" ht="30" customHeight="1">
      <c r="A23" s="1188"/>
      <c r="B23" s="1195"/>
      <c r="C23" s="1195"/>
      <c r="D23" s="1195"/>
      <c r="E23" s="1200"/>
      <c r="F23" s="1266"/>
      <c r="G23" s="1271"/>
      <c r="H23" s="1271"/>
      <c r="I23" s="1271"/>
      <c r="J23" s="1271"/>
      <c r="K23" s="1273"/>
      <c r="L23" s="1247"/>
      <c r="M23" s="1274"/>
      <c r="N23" s="1274"/>
      <c r="O23" s="1274"/>
      <c r="P23" s="1275"/>
      <c r="Q23" s="1247"/>
      <c r="R23" s="1274"/>
      <c r="S23" s="1274"/>
      <c r="T23" s="1274"/>
      <c r="U23" s="1275"/>
      <c r="V23" s="1247"/>
      <c r="W23" s="1274"/>
      <c r="X23" s="1274"/>
      <c r="Y23" s="1274"/>
      <c r="Z23" s="1275"/>
      <c r="AA23" s="1247"/>
      <c r="AB23" s="1274"/>
      <c r="AC23" s="1274"/>
      <c r="AD23" s="1274"/>
      <c r="AE23" s="1275"/>
      <c r="AF23" s="1247"/>
      <c r="AG23" s="1274"/>
      <c r="AH23" s="1274"/>
      <c r="AI23" s="1274"/>
      <c r="AJ23" s="1275"/>
      <c r="AK23" s="1247"/>
      <c r="AL23" s="1274"/>
      <c r="AM23" s="1274"/>
      <c r="AN23" s="1274"/>
      <c r="AO23" s="1275"/>
      <c r="AP23" s="1247"/>
      <c r="AQ23" s="1274"/>
      <c r="AR23" s="1274"/>
      <c r="AS23" s="1274"/>
      <c r="AT23" s="1275"/>
      <c r="AU23" s="1247"/>
      <c r="AV23" s="1274"/>
      <c r="AW23" s="1274"/>
      <c r="AX23" s="1274"/>
      <c r="AY23" s="1275"/>
      <c r="AZ23" s="1247"/>
      <c r="BA23" s="1274"/>
      <c r="BB23" s="1274"/>
      <c r="BC23" s="1274"/>
      <c r="BD23" s="1275"/>
      <c r="BE23" s="1247"/>
      <c r="BF23" s="1274"/>
      <c r="BG23" s="1274"/>
      <c r="BH23" s="1274"/>
      <c r="BI23" s="1275"/>
      <c r="BJ23" s="1247"/>
      <c r="BK23" s="1274"/>
      <c r="BL23" s="1274"/>
      <c r="BM23" s="1274"/>
      <c r="BN23" s="1275"/>
      <c r="BO23" s="1247"/>
      <c r="BP23" s="1274"/>
      <c r="BQ23" s="1274"/>
      <c r="BR23" s="1274"/>
      <c r="BS23" s="1275"/>
      <c r="BT23" s="1247"/>
      <c r="BU23" s="1274"/>
      <c r="BV23" s="1274"/>
      <c r="BW23" s="1274"/>
      <c r="BX23" s="1275"/>
      <c r="BY23" s="1247"/>
      <c r="BZ23" s="1274"/>
      <c r="CA23" s="1274"/>
      <c r="CB23" s="1274"/>
      <c r="CC23" s="1275"/>
    </row>
    <row r="24" spans="1:81" s="1184" customFormat="1" ht="30" customHeight="1">
      <c r="B24" s="1191" t="s">
        <v>707</v>
      </c>
      <c r="C24" s="1191"/>
      <c r="D24" s="1191"/>
      <c r="E24" s="1191"/>
      <c r="F24" s="1191"/>
      <c r="G24" s="1234"/>
      <c r="H24" s="1234"/>
      <c r="I24" s="1234"/>
      <c r="J24" s="1234"/>
      <c r="K24" s="1234"/>
      <c r="L24" s="1234"/>
      <c r="M24" s="1234"/>
      <c r="N24" s="1234"/>
      <c r="O24" s="1234"/>
      <c r="P24" s="1234"/>
      <c r="Q24" s="1234"/>
      <c r="R24" s="1234"/>
      <c r="S24" s="1234"/>
      <c r="T24" s="1234"/>
      <c r="U24" s="1234"/>
      <c r="V24" s="1234"/>
      <c r="W24" s="1234"/>
      <c r="X24" s="1234"/>
      <c r="Y24" s="1234"/>
      <c r="Z24" s="1234"/>
      <c r="AA24" s="1234"/>
      <c r="AE24" s="1263"/>
      <c r="AF24" s="1263"/>
      <c r="AG24" s="1263"/>
      <c r="AH24" s="1263"/>
      <c r="AI24" s="1263"/>
      <c r="AJ24" s="1277"/>
      <c r="AK24" s="1277"/>
      <c r="AL24" s="1277"/>
      <c r="AM24" s="1277"/>
      <c r="AN24" s="1277"/>
      <c r="AO24" s="1277"/>
      <c r="AP24" s="1277"/>
      <c r="AQ24" s="1277"/>
      <c r="AR24" s="1277"/>
      <c r="AS24" s="1277"/>
      <c r="AT24" s="1277"/>
      <c r="AU24" s="1277"/>
      <c r="AV24" s="1277"/>
      <c r="AW24" s="1277"/>
      <c r="AX24" s="1277"/>
      <c r="AY24" s="1277"/>
      <c r="AZ24" s="1277"/>
      <c r="BA24" s="1277"/>
      <c r="BB24" s="1277"/>
      <c r="BC24" s="1277"/>
      <c r="BD24" s="1277"/>
      <c r="BE24" s="1277"/>
      <c r="BF24" s="1263"/>
      <c r="BG24" s="1263"/>
      <c r="BH24" s="1263"/>
      <c r="BI24" s="1263"/>
      <c r="BJ24" s="1263"/>
      <c r="BK24" s="1263"/>
      <c r="BL24" s="1263"/>
      <c r="BM24" s="1263"/>
      <c r="BN24" s="1277"/>
      <c r="BO24" s="1277"/>
      <c r="BP24" s="1277"/>
      <c r="BQ24" s="1277"/>
      <c r="BR24" s="1277"/>
      <c r="BS24" s="1277"/>
      <c r="BT24" s="1277"/>
      <c r="BU24" s="1277"/>
      <c r="BV24" s="1277"/>
      <c r="BW24" s="1277"/>
      <c r="BX24" s="1277"/>
      <c r="BY24" s="1277"/>
      <c r="BZ24" s="1277"/>
      <c r="CA24" s="1277"/>
      <c r="CB24" s="1277"/>
    </row>
    <row r="25" spans="1:81" ht="15" customHeight="1">
      <c r="CC25" s="1278"/>
    </row>
    <row r="26" spans="1:81" s="1184" customFormat="1" ht="30" customHeight="1">
      <c r="A26" s="1213" t="s">
        <v>1999</v>
      </c>
      <c r="B26" s="1214"/>
      <c r="C26" s="1214"/>
      <c r="D26" s="1214"/>
      <c r="E26" s="1214"/>
      <c r="F26" s="1214"/>
      <c r="G26" s="1214"/>
      <c r="H26" s="1214"/>
      <c r="I26" s="1214"/>
      <c r="J26" s="1214"/>
      <c r="K26" s="1230"/>
      <c r="L26" s="1247"/>
      <c r="M26" s="1274"/>
      <c r="N26" s="1274"/>
      <c r="O26" s="1274"/>
      <c r="P26" s="1275"/>
      <c r="Q26" s="1247"/>
      <c r="R26" s="1274"/>
      <c r="S26" s="1274"/>
      <c r="T26" s="1274"/>
      <c r="U26" s="1275"/>
      <c r="V26" s="1247"/>
      <c r="W26" s="1274"/>
      <c r="X26" s="1274"/>
      <c r="Y26" s="1274"/>
      <c r="Z26" s="1275"/>
      <c r="AA26" s="1247"/>
      <c r="AB26" s="1274"/>
      <c r="AC26" s="1274"/>
      <c r="AD26" s="1274"/>
      <c r="AE26" s="1275"/>
      <c r="AF26" s="1247"/>
      <c r="AG26" s="1274"/>
      <c r="AH26" s="1274"/>
      <c r="AI26" s="1274"/>
      <c r="AJ26" s="1275"/>
      <c r="AK26" s="1247"/>
      <c r="AL26" s="1274"/>
      <c r="AM26" s="1274"/>
      <c r="AN26" s="1274"/>
      <c r="AO26" s="1275"/>
      <c r="AP26" s="1247"/>
      <c r="AQ26" s="1274"/>
      <c r="AR26" s="1274"/>
      <c r="AS26" s="1274"/>
      <c r="AT26" s="1275"/>
      <c r="AU26" s="1247"/>
      <c r="AV26" s="1274"/>
      <c r="AW26" s="1274"/>
      <c r="AX26" s="1274"/>
      <c r="AY26" s="1275"/>
      <c r="AZ26" s="1247"/>
      <c r="BA26" s="1274"/>
      <c r="BB26" s="1274"/>
      <c r="BC26" s="1274"/>
      <c r="BD26" s="1275"/>
      <c r="BE26" s="1247"/>
      <c r="BF26" s="1274"/>
      <c r="BG26" s="1274"/>
      <c r="BH26" s="1274"/>
      <c r="BI26" s="1275"/>
      <c r="BJ26" s="1247"/>
      <c r="BK26" s="1274"/>
      <c r="BL26" s="1274"/>
      <c r="BM26" s="1274"/>
      <c r="BN26" s="1275"/>
      <c r="BO26" s="1247"/>
      <c r="BP26" s="1274"/>
      <c r="BQ26" s="1274"/>
      <c r="BR26" s="1274"/>
      <c r="BS26" s="1275"/>
      <c r="BT26" s="1247"/>
      <c r="BU26" s="1274"/>
      <c r="BV26" s="1274"/>
      <c r="BW26" s="1274"/>
      <c r="BX26" s="1275"/>
      <c r="BY26" s="1247"/>
      <c r="BZ26" s="1274"/>
      <c r="CA26" s="1274"/>
      <c r="CB26" s="1274"/>
      <c r="CC26" s="1275"/>
    </row>
    <row r="27" spans="1:81" s="1184" customFormat="1" ht="30" customHeight="1">
      <c r="A27" s="1207" t="s">
        <v>1276</v>
      </c>
      <c r="B27" s="1193"/>
      <c r="C27" s="1193"/>
      <c r="D27" s="1193"/>
      <c r="E27" s="1198"/>
      <c r="F27" s="1265" t="s">
        <v>1917</v>
      </c>
      <c r="G27" s="1270"/>
      <c r="H27" s="1270"/>
      <c r="I27" s="1270"/>
      <c r="J27" s="1270"/>
      <c r="K27" s="1272"/>
      <c r="L27" s="1247"/>
      <c r="M27" s="1274"/>
      <c r="N27" s="1274"/>
      <c r="O27" s="1274"/>
      <c r="P27" s="1275"/>
      <c r="Q27" s="1247"/>
      <c r="R27" s="1274"/>
      <c r="S27" s="1274"/>
      <c r="T27" s="1274"/>
      <c r="U27" s="1275"/>
      <c r="V27" s="1247"/>
      <c r="W27" s="1274"/>
      <c r="X27" s="1274"/>
      <c r="Y27" s="1274"/>
      <c r="Z27" s="1275"/>
      <c r="AA27" s="1247"/>
      <c r="AB27" s="1274"/>
      <c r="AC27" s="1274"/>
      <c r="AD27" s="1274"/>
      <c r="AE27" s="1275"/>
      <c r="AF27" s="1247"/>
      <c r="AG27" s="1274"/>
      <c r="AH27" s="1274"/>
      <c r="AI27" s="1274"/>
      <c r="AJ27" s="1275"/>
      <c r="AK27" s="1247"/>
      <c r="AL27" s="1274"/>
      <c r="AM27" s="1274"/>
      <c r="AN27" s="1274"/>
      <c r="AO27" s="1275"/>
      <c r="AP27" s="1247"/>
      <c r="AQ27" s="1274"/>
      <c r="AR27" s="1274"/>
      <c r="AS27" s="1274"/>
      <c r="AT27" s="1275"/>
      <c r="AU27" s="1247"/>
      <c r="AV27" s="1274"/>
      <c r="AW27" s="1274"/>
      <c r="AX27" s="1274"/>
      <c r="AY27" s="1275"/>
      <c r="AZ27" s="1247"/>
      <c r="BA27" s="1274"/>
      <c r="BB27" s="1274"/>
      <c r="BC27" s="1274"/>
      <c r="BD27" s="1275"/>
      <c r="BE27" s="1247"/>
      <c r="BF27" s="1274"/>
      <c r="BG27" s="1274"/>
      <c r="BH27" s="1274"/>
      <c r="BI27" s="1275"/>
      <c r="BJ27" s="1247"/>
      <c r="BK27" s="1274"/>
      <c r="BL27" s="1274"/>
      <c r="BM27" s="1274"/>
      <c r="BN27" s="1275"/>
      <c r="BO27" s="1247"/>
      <c r="BP27" s="1274"/>
      <c r="BQ27" s="1274"/>
      <c r="BR27" s="1274"/>
      <c r="BS27" s="1275"/>
      <c r="BT27" s="1247"/>
      <c r="BU27" s="1274"/>
      <c r="BV27" s="1274"/>
      <c r="BW27" s="1274"/>
      <c r="BX27" s="1275"/>
      <c r="BY27" s="1247"/>
      <c r="BZ27" s="1274"/>
      <c r="CA27" s="1274"/>
      <c r="CB27" s="1274"/>
      <c r="CC27" s="1275"/>
    </row>
    <row r="28" spans="1:81" s="1184" customFormat="1" ht="30" customHeight="1">
      <c r="A28" s="1188"/>
      <c r="B28" s="1195"/>
      <c r="C28" s="1195"/>
      <c r="D28" s="1195"/>
      <c r="E28" s="1200"/>
      <c r="F28" s="1266"/>
      <c r="G28" s="1271"/>
      <c r="H28" s="1271"/>
      <c r="I28" s="1271"/>
      <c r="J28" s="1271"/>
      <c r="K28" s="1273"/>
      <c r="L28" s="1247"/>
      <c r="M28" s="1274"/>
      <c r="N28" s="1274"/>
      <c r="O28" s="1274"/>
      <c r="P28" s="1275"/>
      <c r="Q28" s="1247"/>
      <c r="R28" s="1274"/>
      <c r="S28" s="1274"/>
      <c r="T28" s="1274"/>
      <c r="U28" s="1275"/>
      <c r="V28" s="1247"/>
      <c r="W28" s="1274"/>
      <c r="X28" s="1274"/>
      <c r="Y28" s="1274"/>
      <c r="Z28" s="1275"/>
      <c r="AA28" s="1247"/>
      <c r="AB28" s="1274"/>
      <c r="AC28" s="1274"/>
      <c r="AD28" s="1274"/>
      <c r="AE28" s="1275"/>
      <c r="AF28" s="1247"/>
      <c r="AG28" s="1274"/>
      <c r="AH28" s="1274"/>
      <c r="AI28" s="1274"/>
      <c r="AJ28" s="1275"/>
      <c r="AK28" s="1247"/>
      <c r="AL28" s="1274"/>
      <c r="AM28" s="1274"/>
      <c r="AN28" s="1274"/>
      <c r="AO28" s="1275"/>
      <c r="AP28" s="1247"/>
      <c r="AQ28" s="1274"/>
      <c r="AR28" s="1274"/>
      <c r="AS28" s="1274"/>
      <c r="AT28" s="1275"/>
      <c r="AU28" s="1247"/>
      <c r="AV28" s="1274"/>
      <c r="AW28" s="1274"/>
      <c r="AX28" s="1274"/>
      <c r="AY28" s="1275"/>
      <c r="AZ28" s="1247"/>
      <c r="BA28" s="1274"/>
      <c r="BB28" s="1274"/>
      <c r="BC28" s="1274"/>
      <c r="BD28" s="1275"/>
      <c r="BE28" s="1247"/>
      <c r="BF28" s="1274"/>
      <c r="BG28" s="1274"/>
      <c r="BH28" s="1274"/>
      <c r="BI28" s="1275"/>
      <c r="BJ28" s="1247"/>
      <c r="BK28" s="1274"/>
      <c r="BL28" s="1274"/>
      <c r="BM28" s="1274"/>
      <c r="BN28" s="1275"/>
      <c r="BO28" s="1247"/>
      <c r="BP28" s="1274"/>
      <c r="BQ28" s="1274"/>
      <c r="BR28" s="1274"/>
      <c r="BS28" s="1275"/>
      <c r="BT28" s="1247"/>
      <c r="BU28" s="1274"/>
      <c r="BV28" s="1274"/>
      <c r="BW28" s="1274"/>
      <c r="BX28" s="1275"/>
      <c r="BY28" s="1247"/>
      <c r="BZ28" s="1274"/>
      <c r="CA28" s="1274"/>
      <c r="CB28" s="1274"/>
      <c r="CC28" s="1275"/>
    </row>
    <row r="29" spans="1:81" s="1184" customFormat="1" ht="30" customHeight="1">
      <c r="A29" s="1207" t="s">
        <v>2001</v>
      </c>
      <c r="B29" s="1193"/>
      <c r="C29" s="1193"/>
      <c r="D29" s="1193"/>
      <c r="E29" s="1198"/>
      <c r="F29" s="1265" t="s">
        <v>1917</v>
      </c>
      <c r="G29" s="1270"/>
      <c r="H29" s="1270"/>
      <c r="I29" s="1270"/>
      <c r="J29" s="1270"/>
      <c r="K29" s="1272"/>
      <c r="L29" s="1247"/>
      <c r="M29" s="1274"/>
      <c r="N29" s="1274"/>
      <c r="O29" s="1274"/>
      <c r="P29" s="1275"/>
      <c r="Q29" s="1247"/>
      <c r="R29" s="1274"/>
      <c r="S29" s="1274"/>
      <c r="T29" s="1274"/>
      <c r="U29" s="1275"/>
      <c r="V29" s="1247"/>
      <c r="W29" s="1274"/>
      <c r="X29" s="1274"/>
      <c r="Y29" s="1274"/>
      <c r="Z29" s="1275"/>
      <c r="AA29" s="1247"/>
      <c r="AB29" s="1274"/>
      <c r="AC29" s="1274"/>
      <c r="AD29" s="1274"/>
      <c r="AE29" s="1275"/>
      <c r="AF29" s="1247"/>
      <c r="AG29" s="1274"/>
      <c r="AH29" s="1274"/>
      <c r="AI29" s="1274"/>
      <c r="AJ29" s="1275"/>
      <c r="AK29" s="1247"/>
      <c r="AL29" s="1274"/>
      <c r="AM29" s="1274"/>
      <c r="AN29" s="1274"/>
      <c r="AO29" s="1275"/>
      <c r="AP29" s="1247"/>
      <c r="AQ29" s="1274"/>
      <c r="AR29" s="1274"/>
      <c r="AS29" s="1274"/>
      <c r="AT29" s="1275"/>
      <c r="AU29" s="1247"/>
      <c r="AV29" s="1274"/>
      <c r="AW29" s="1274"/>
      <c r="AX29" s="1274"/>
      <c r="AY29" s="1275"/>
      <c r="AZ29" s="1247"/>
      <c r="BA29" s="1274"/>
      <c r="BB29" s="1274"/>
      <c r="BC29" s="1274"/>
      <c r="BD29" s="1275"/>
      <c r="BE29" s="1247"/>
      <c r="BF29" s="1274"/>
      <c r="BG29" s="1274"/>
      <c r="BH29" s="1274"/>
      <c r="BI29" s="1275"/>
      <c r="BJ29" s="1247"/>
      <c r="BK29" s="1274"/>
      <c r="BL29" s="1274"/>
      <c r="BM29" s="1274"/>
      <c r="BN29" s="1275"/>
      <c r="BO29" s="1247"/>
      <c r="BP29" s="1274"/>
      <c r="BQ29" s="1274"/>
      <c r="BR29" s="1274"/>
      <c r="BS29" s="1275"/>
      <c r="BT29" s="1247"/>
      <c r="BU29" s="1274"/>
      <c r="BV29" s="1274"/>
      <c r="BW29" s="1274"/>
      <c r="BX29" s="1275"/>
      <c r="BY29" s="1247"/>
      <c r="BZ29" s="1274"/>
      <c r="CA29" s="1274"/>
      <c r="CB29" s="1274"/>
      <c r="CC29" s="1275"/>
    </row>
    <row r="30" spans="1:81" s="1184" customFormat="1" ht="30" customHeight="1">
      <c r="A30" s="1188"/>
      <c r="B30" s="1195"/>
      <c r="C30" s="1195"/>
      <c r="D30" s="1195"/>
      <c r="E30" s="1200"/>
      <c r="F30" s="1266"/>
      <c r="G30" s="1271"/>
      <c r="H30" s="1271"/>
      <c r="I30" s="1271"/>
      <c r="J30" s="1271"/>
      <c r="K30" s="1273"/>
      <c r="L30" s="1247"/>
      <c r="M30" s="1274"/>
      <c r="N30" s="1274"/>
      <c r="O30" s="1274"/>
      <c r="P30" s="1275"/>
      <c r="Q30" s="1247"/>
      <c r="R30" s="1274"/>
      <c r="S30" s="1274"/>
      <c r="T30" s="1274"/>
      <c r="U30" s="1275"/>
      <c r="V30" s="1247"/>
      <c r="W30" s="1274"/>
      <c r="X30" s="1274"/>
      <c r="Y30" s="1274"/>
      <c r="Z30" s="1275"/>
      <c r="AA30" s="1247"/>
      <c r="AB30" s="1274"/>
      <c r="AC30" s="1274"/>
      <c r="AD30" s="1274"/>
      <c r="AE30" s="1275"/>
      <c r="AF30" s="1247"/>
      <c r="AG30" s="1274"/>
      <c r="AH30" s="1274"/>
      <c r="AI30" s="1274"/>
      <c r="AJ30" s="1275"/>
      <c r="AK30" s="1247"/>
      <c r="AL30" s="1274"/>
      <c r="AM30" s="1274"/>
      <c r="AN30" s="1274"/>
      <c r="AO30" s="1275"/>
      <c r="AP30" s="1247"/>
      <c r="AQ30" s="1274"/>
      <c r="AR30" s="1274"/>
      <c r="AS30" s="1274"/>
      <c r="AT30" s="1275"/>
      <c r="AU30" s="1247"/>
      <c r="AV30" s="1274"/>
      <c r="AW30" s="1274"/>
      <c r="AX30" s="1274"/>
      <c r="AY30" s="1275"/>
      <c r="AZ30" s="1247"/>
      <c r="BA30" s="1274"/>
      <c r="BB30" s="1274"/>
      <c r="BC30" s="1274"/>
      <c r="BD30" s="1275"/>
      <c r="BE30" s="1247"/>
      <c r="BF30" s="1274"/>
      <c r="BG30" s="1274"/>
      <c r="BH30" s="1274"/>
      <c r="BI30" s="1275"/>
      <c r="BJ30" s="1247"/>
      <c r="BK30" s="1274"/>
      <c r="BL30" s="1274"/>
      <c r="BM30" s="1274"/>
      <c r="BN30" s="1275"/>
      <c r="BO30" s="1247"/>
      <c r="BP30" s="1274"/>
      <c r="BQ30" s="1274"/>
      <c r="BR30" s="1274"/>
      <c r="BS30" s="1275"/>
      <c r="BT30" s="1247"/>
      <c r="BU30" s="1274"/>
      <c r="BV30" s="1274"/>
      <c r="BW30" s="1274"/>
      <c r="BX30" s="1275"/>
      <c r="BY30" s="1247"/>
      <c r="BZ30" s="1274"/>
      <c r="CA30" s="1274"/>
      <c r="CB30" s="1274"/>
      <c r="CC30" s="1275"/>
    </row>
    <row r="31" spans="1:81" s="1184" customFormat="1" ht="30" customHeight="1">
      <c r="A31" s="1207" t="s">
        <v>776</v>
      </c>
      <c r="B31" s="1193"/>
      <c r="C31" s="1193"/>
      <c r="D31" s="1193"/>
      <c r="E31" s="1198"/>
      <c r="F31" s="1265" t="s">
        <v>1917</v>
      </c>
      <c r="G31" s="1270"/>
      <c r="H31" s="1270"/>
      <c r="I31" s="1270"/>
      <c r="J31" s="1270"/>
      <c r="K31" s="1272"/>
      <c r="L31" s="1247"/>
      <c r="M31" s="1274"/>
      <c r="N31" s="1274"/>
      <c r="O31" s="1274"/>
      <c r="P31" s="1275"/>
      <c r="Q31" s="1247"/>
      <c r="R31" s="1274"/>
      <c r="S31" s="1274"/>
      <c r="T31" s="1274"/>
      <c r="U31" s="1275"/>
      <c r="V31" s="1247"/>
      <c r="W31" s="1274"/>
      <c r="X31" s="1274"/>
      <c r="Y31" s="1274"/>
      <c r="Z31" s="1275"/>
      <c r="AA31" s="1247"/>
      <c r="AB31" s="1274"/>
      <c r="AC31" s="1274"/>
      <c r="AD31" s="1274"/>
      <c r="AE31" s="1275"/>
      <c r="AF31" s="1247"/>
      <c r="AG31" s="1274"/>
      <c r="AH31" s="1274"/>
      <c r="AI31" s="1274"/>
      <c r="AJ31" s="1275"/>
      <c r="AK31" s="1247"/>
      <c r="AL31" s="1274"/>
      <c r="AM31" s="1274"/>
      <c r="AN31" s="1274"/>
      <c r="AO31" s="1275"/>
      <c r="AP31" s="1247"/>
      <c r="AQ31" s="1274"/>
      <c r="AR31" s="1274"/>
      <c r="AS31" s="1274"/>
      <c r="AT31" s="1275"/>
      <c r="AU31" s="1247"/>
      <c r="AV31" s="1274"/>
      <c r="AW31" s="1274"/>
      <c r="AX31" s="1274"/>
      <c r="AY31" s="1275"/>
      <c r="AZ31" s="1247"/>
      <c r="BA31" s="1274"/>
      <c r="BB31" s="1274"/>
      <c r="BC31" s="1274"/>
      <c r="BD31" s="1275"/>
      <c r="BE31" s="1247"/>
      <c r="BF31" s="1274"/>
      <c r="BG31" s="1274"/>
      <c r="BH31" s="1274"/>
      <c r="BI31" s="1275"/>
      <c r="BJ31" s="1247"/>
      <c r="BK31" s="1274"/>
      <c r="BL31" s="1274"/>
      <c r="BM31" s="1274"/>
      <c r="BN31" s="1275"/>
      <c r="BO31" s="1247"/>
      <c r="BP31" s="1274"/>
      <c r="BQ31" s="1274"/>
      <c r="BR31" s="1274"/>
      <c r="BS31" s="1275"/>
      <c r="BT31" s="1247"/>
      <c r="BU31" s="1274"/>
      <c r="BV31" s="1274"/>
      <c r="BW31" s="1274"/>
      <c r="BX31" s="1275"/>
      <c r="BY31" s="1247"/>
      <c r="BZ31" s="1274"/>
      <c r="CA31" s="1274"/>
      <c r="CB31" s="1274"/>
      <c r="CC31" s="1275"/>
    </row>
    <row r="32" spans="1:81" s="1184" customFormat="1" ht="30" customHeight="1">
      <c r="A32" s="1188"/>
      <c r="B32" s="1195"/>
      <c r="C32" s="1195"/>
      <c r="D32" s="1195"/>
      <c r="E32" s="1200"/>
      <c r="F32" s="1266"/>
      <c r="G32" s="1271"/>
      <c r="H32" s="1271"/>
      <c r="I32" s="1271"/>
      <c r="J32" s="1271"/>
      <c r="K32" s="1273"/>
      <c r="L32" s="1247"/>
      <c r="M32" s="1274"/>
      <c r="N32" s="1274"/>
      <c r="O32" s="1274"/>
      <c r="P32" s="1275"/>
      <c r="Q32" s="1247"/>
      <c r="R32" s="1274"/>
      <c r="S32" s="1274"/>
      <c r="T32" s="1274"/>
      <c r="U32" s="1275"/>
      <c r="V32" s="1247"/>
      <c r="W32" s="1274"/>
      <c r="X32" s="1274"/>
      <c r="Y32" s="1274"/>
      <c r="Z32" s="1275"/>
      <c r="AA32" s="1247"/>
      <c r="AB32" s="1274"/>
      <c r="AC32" s="1274"/>
      <c r="AD32" s="1274"/>
      <c r="AE32" s="1275"/>
      <c r="AF32" s="1247"/>
      <c r="AG32" s="1274"/>
      <c r="AH32" s="1274"/>
      <c r="AI32" s="1274"/>
      <c r="AJ32" s="1275"/>
      <c r="AK32" s="1247"/>
      <c r="AL32" s="1274"/>
      <c r="AM32" s="1274"/>
      <c r="AN32" s="1274"/>
      <c r="AO32" s="1275"/>
      <c r="AP32" s="1247"/>
      <c r="AQ32" s="1274"/>
      <c r="AR32" s="1274"/>
      <c r="AS32" s="1274"/>
      <c r="AT32" s="1275"/>
      <c r="AU32" s="1247"/>
      <c r="AV32" s="1274"/>
      <c r="AW32" s="1274"/>
      <c r="AX32" s="1274"/>
      <c r="AY32" s="1275"/>
      <c r="AZ32" s="1247"/>
      <c r="BA32" s="1274"/>
      <c r="BB32" s="1274"/>
      <c r="BC32" s="1274"/>
      <c r="BD32" s="1275"/>
      <c r="BE32" s="1247"/>
      <c r="BF32" s="1274"/>
      <c r="BG32" s="1274"/>
      <c r="BH32" s="1274"/>
      <c r="BI32" s="1275"/>
      <c r="BJ32" s="1247"/>
      <c r="BK32" s="1274"/>
      <c r="BL32" s="1274"/>
      <c r="BM32" s="1274"/>
      <c r="BN32" s="1275"/>
      <c r="BO32" s="1247"/>
      <c r="BP32" s="1274"/>
      <c r="BQ32" s="1274"/>
      <c r="BR32" s="1274"/>
      <c r="BS32" s="1275"/>
      <c r="BT32" s="1247"/>
      <c r="BU32" s="1274"/>
      <c r="BV32" s="1274"/>
      <c r="BW32" s="1274"/>
      <c r="BX32" s="1275"/>
      <c r="BY32" s="1247"/>
      <c r="BZ32" s="1274"/>
      <c r="CA32" s="1274"/>
      <c r="CB32" s="1274"/>
      <c r="CC32" s="1275"/>
    </row>
    <row r="33" spans="1:81" s="1184" customFormat="1" ht="20.45" customHeight="1">
      <c r="A33" s="1193"/>
      <c r="B33" s="1193"/>
      <c r="C33" s="1193"/>
      <c r="D33" s="1193"/>
      <c r="E33" s="1193"/>
      <c r="F33" s="1193"/>
      <c r="G33" s="1193"/>
      <c r="H33" s="1193"/>
      <c r="I33" s="1193"/>
      <c r="J33" s="1193"/>
      <c r="K33" s="1193"/>
      <c r="L33" s="1193"/>
      <c r="M33" s="1193"/>
      <c r="N33" s="1193"/>
      <c r="O33" s="1193"/>
      <c r="P33" s="1193"/>
      <c r="Q33" s="1215"/>
      <c r="R33" s="1215"/>
      <c r="S33" s="1215"/>
      <c r="T33" s="1215"/>
      <c r="U33" s="1193"/>
      <c r="V33" s="1193"/>
      <c r="W33" s="1193"/>
      <c r="X33" s="1193"/>
      <c r="Y33" s="1193"/>
      <c r="Z33" s="1193"/>
      <c r="AA33" s="1193"/>
      <c r="AB33" s="1215"/>
      <c r="AC33" s="1215"/>
      <c r="AD33" s="1215"/>
      <c r="AE33" s="1215"/>
      <c r="AF33" s="1193"/>
      <c r="AG33" s="1193"/>
      <c r="AH33" s="1193"/>
      <c r="AI33" s="1196"/>
      <c r="AJ33" s="1196"/>
      <c r="AK33" s="1196"/>
      <c r="AL33" s="1196"/>
      <c r="AM33" s="1196"/>
      <c r="AN33" s="1196"/>
      <c r="AO33" s="1193"/>
      <c r="AP33" s="1193"/>
      <c r="AQ33" s="1193"/>
      <c r="AR33" s="1193"/>
      <c r="AS33" s="1193"/>
      <c r="AT33" s="1193"/>
      <c r="AU33" s="1193"/>
      <c r="AV33" s="1193"/>
      <c r="AW33" s="1193"/>
      <c r="AX33" s="1193"/>
      <c r="AY33" s="1193"/>
      <c r="AZ33" s="1193"/>
      <c r="BA33" s="1193"/>
      <c r="BB33" s="1193"/>
      <c r="BC33" s="1193"/>
      <c r="BD33" s="1193"/>
      <c r="BE33" s="1193"/>
      <c r="BF33" s="1193"/>
      <c r="BG33" s="1193"/>
      <c r="BH33" s="1193"/>
      <c r="BI33" s="1193"/>
      <c r="BJ33" s="1193"/>
      <c r="BK33" s="1193"/>
      <c r="BL33" s="1193"/>
      <c r="BM33" s="1193"/>
      <c r="BN33" s="1193"/>
      <c r="BO33" s="1193"/>
      <c r="BP33" s="1193"/>
      <c r="BQ33" s="1193"/>
      <c r="BR33" s="1193"/>
      <c r="BS33" s="1193"/>
      <c r="BT33" s="1193"/>
      <c r="BU33" s="1193"/>
      <c r="BV33" s="1193"/>
      <c r="BW33" s="1193"/>
      <c r="BX33" s="1193"/>
      <c r="BY33" s="1193"/>
      <c r="BZ33" s="1193"/>
      <c r="CA33" s="1193"/>
      <c r="CB33" s="1196"/>
      <c r="CC33" s="1279"/>
    </row>
    <row r="34" spans="1:81" s="1184" customFormat="1" ht="20.45" customHeight="1">
      <c r="A34" s="1194"/>
      <c r="B34" s="1194"/>
      <c r="C34" s="1194"/>
      <c r="D34" s="1194"/>
      <c r="E34" s="1194"/>
      <c r="F34" s="1194"/>
      <c r="G34" s="1194"/>
      <c r="H34" s="1194"/>
      <c r="I34" s="1194"/>
      <c r="J34" s="1194"/>
      <c r="K34" s="1194"/>
      <c r="L34" s="1194"/>
      <c r="M34" s="1194"/>
      <c r="N34" s="1194"/>
      <c r="O34" s="1194"/>
      <c r="P34" s="1194"/>
      <c r="Q34" s="1233"/>
      <c r="R34" s="1233"/>
      <c r="S34" s="1233"/>
      <c r="T34" s="1233"/>
      <c r="U34" s="1194"/>
      <c r="V34" s="1194"/>
      <c r="W34" s="1194"/>
      <c r="X34" s="1194"/>
      <c r="Y34" s="1194"/>
      <c r="Z34" s="1194"/>
      <c r="AA34" s="1194"/>
      <c r="AB34" s="1233"/>
      <c r="AC34" s="1233"/>
      <c r="AD34" s="1233"/>
      <c r="AE34" s="1233"/>
      <c r="AF34" s="1194"/>
      <c r="AG34" s="1194"/>
      <c r="AH34" s="1194"/>
      <c r="AI34" s="1276"/>
      <c r="AJ34" s="1276"/>
      <c r="AK34" s="1276"/>
      <c r="AL34" s="1276"/>
      <c r="AM34" s="1276"/>
      <c r="AN34" s="1276"/>
      <c r="AO34" s="1194"/>
      <c r="AP34" s="1194"/>
      <c r="AQ34" s="1194"/>
      <c r="AR34" s="1194"/>
      <c r="AS34" s="1194"/>
      <c r="AT34" s="1194"/>
      <c r="AU34" s="1194"/>
      <c r="AV34" s="1194"/>
      <c r="AW34" s="1194"/>
      <c r="AX34" s="1194"/>
      <c r="AY34" s="1194"/>
      <c r="AZ34" s="1194"/>
      <c r="BA34" s="1194"/>
      <c r="BB34" s="1194"/>
      <c r="BC34" s="1194"/>
      <c r="BD34" s="1194"/>
      <c r="BE34" s="1194"/>
      <c r="BF34" s="1194"/>
      <c r="BG34" s="1194"/>
      <c r="BH34" s="1194"/>
      <c r="BI34" s="1194"/>
      <c r="BJ34" s="1194"/>
      <c r="BK34" s="1194"/>
      <c r="BL34" s="1194"/>
      <c r="BM34" s="1194"/>
      <c r="BN34" s="1194"/>
      <c r="BO34" s="1194"/>
      <c r="BP34" s="1194"/>
      <c r="BQ34" s="1194"/>
      <c r="BR34" s="1194"/>
      <c r="BS34" s="1194"/>
      <c r="BT34" s="1194"/>
      <c r="BU34" s="1194"/>
      <c r="BV34" s="1194"/>
      <c r="BW34" s="1194"/>
      <c r="BX34" s="1194"/>
      <c r="BY34" s="1194"/>
      <c r="BZ34" s="1194"/>
      <c r="CA34" s="1194"/>
      <c r="CB34" s="1276"/>
      <c r="CC34" s="1280"/>
    </row>
    <row r="35" spans="1:81" s="1184" customFormat="1" ht="20.45" customHeight="1">
      <c r="A35" s="1194"/>
      <c r="B35" s="1194"/>
      <c r="C35" s="1194"/>
      <c r="D35" s="1194"/>
      <c r="E35" s="1194"/>
      <c r="F35" s="1194"/>
      <c r="G35" s="1194"/>
      <c r="H35" s="1194"/>
      <c r="I35" s="1194"/>
      <c r="J35" s="1194"/>
      <c r="K35" s="1194"/>
      <c r="L35" s="1194"/>
      <c r="M35" s="1194"/>
      <c r="N35" s="1194"/>
      <c r="O35" s="1194"/>
      <c r="P35" s="1194"/>
      <c r="Q35" s="1233"/>
      <c r="R35" s="1233"/>
      <c r="S35" s="1233"/>
      <c r="T35" s="1233"/>
      <c r="U35" s="1194"/>
      <c r="V35" s="1194"/>
      <c r="W35" s="1194"/>
      <c r="X35" s="1194"/>
      <c r="Y35" s="1194"/>
      <c r="Z35" s="1194"/>
      <c r="AA35" s="1194"/>
      <c r="AB35" s="1233"/>
      <c r="AC35" s="1233"/>
      <c r="AD35" s="1233"/>
      <c r="AE35" s="1233"/>
      <c r="AF35" s="1194"/>
      <c r="AG35" s="1194"/>
      <c r="AH35" s="1194"/>
      <c r="AI35" s="1276"/>
      <c r="AJ35" s="1276"/>
      <c r="AK35" s="1276"/>
      <c r="AL35" s="1276"/>
      <c r="AM35" s="1276"/>
      <c r="AN35" s="1276"/>
      <c r="AO35" s="1194"/>
      <c r="AP35" s="1194"/>
      <c r="AQ35" s="1194"/>
      <c r="AR35" s="1194"/>
      <c r="AS35" s="1194"/>
      <c r="AT35" s="1194"/>
      <c r="AU35" s="1194"/>
      <c r="AV35" s="1194"/>
      <c r="AW35" s="1194"/>
      <c r="AX35" s="1194"/>
      <c r="AY35" s="1194"/>
      <c r="AZ35" s="1194"/>
      <c r="BA35" s="1194"/>
      <c r="BB35" s="1194"/>
      <c r="BC35" s="1194"/>
      <c r="BD35" s="1194"/>
      <c r="BE35" s="1194"/>
      <c r="BF35" s="1194"/>
      <c r="BG35" s="1194"/>
      <c r="BH35" s="1194"/>
      <c r="BI35" s="1194"/>
      <c r="BJ35" s="1194"/>
      <c r="BK35" s="1194"/>
      <c r="BL35" s="1194"/>
      <c r="BM35" s="1194"/>
      <c r="BN35" s="1194"/>
      <c r="BO35" s="1194"/>
      <c r="BP35" s="1194"/>
      <c r="BQ35" s="1194"/>
      <c r="BR35" s="1194"/>
      <c r="BS35" s="1194"/>
      <c r="BT35" s="1194"/>
      <c r="BU35" s="1194"/>
      <c r="BV35" s="1194"/>
      <c r="BW35" s="1194"/>
      <c r="BX35" s="1194"/>
      <c r="BY35" s="1194"/>
      <c r="BZ35" s="1194"/>
      <c r="CA35" s="1194"/>
      <c r="CB35" s="1276"/>
      <c r="CC35" s="1280"/>
    </row>
    <row r="36" spans="1:81" s="1184" customFormat="1" ht="20.45" customHeight="1">
      <c r="A36" s="1194"/>
      <c r="B36" s="1194"/>
      <c r="C36" s="1194"/>
      <c r="D36" s="1194"/>
      <c r="E36" s="1194"/>
      <c r="F36" s="1194"/>
      <c r="G36" s="1194"/>
      <c r="H36" s="1194"/>
      <c r="I36" s="1194"/>
      <c r="J36" s="1194"/>
      <c r="K36" s="1194"/>
      <c r="L36" s="1194"/>
      <c r="M36" s="1194"/>
      <c r="N36" s="1194"/>
      <c r="O36" s="1194"/>
      <c r="P36" s="1194"/>
      <c r="Q36" s="1233"/>
      <c r="R36" s="1233"/>
      <c r="S36" s="1233"/>
      <c r="T36" s="1233"/>
      <c r="U36" s="1194"/>
      <c r="V36" s="1194"/>
      <c r="W36" s="1194"/>
      <c r="X36" s="1194"/>
      <c r="Y36" s="1194"/>
      <c r="Z36" s="1194"/>
      <c r="AA36" s="1194"/>
      <c r="AB36" s="1233"/>
      <c r="AC36" s="1233"/>
      <c r="AD36" s="1233"/>
      <c r="AE36" s="1233"/>
      <c r="AF36" s="1194"/>
      <c r="AG36" s="1194"/>
      <c r="AH36" s="1194"/>
      <c r="AI36" s="1276"/>
      <c r="AJ36" s="1276"/>
      <c r="AK36" s="1276"/>
      <c r="AL36" s="1276"/>
      <c r="AM36" s="1276"/>
      <c r="AN36" s="1276"/>
      <c r="AO36" s="1194"/>
      <c r="AP36" s="1194"/>
      <c r="AQ36" s="1194"/>
      <c r="AR36" s="1194"/>
      <c r="AS36" s="1194"/>
      <c r="AT36" s="1194"/>
      <c r="AU36" s="1194"/>
      <c r="AV36" s="1194"/>
      <c r="AW36" s="1194"/>
      <c r="AX36" s="1194"/>
      <c r="AY36" s="1194"/>
      <c r="AZ36" s="1194"/>
      <c r="BA36" s="1194"/>
      <c r="BB36" s="1194"/>
      <c r="BC36" s="1194"/>
      <c r="BD36" s="1194"/>
      <c r="BE36" s="1194"/>
      <c r="BF36" s="1194"/>
      <c r="BG36" s="1194"/>
      <c r="BH36" s="1194"/>
      <c r="BI36" s="1194"/>
      <c r="BJ36" s="1194"/>
      <c r="BK36" s="1194"/>
      <c r="BL36" s="1194"/>
      <c r="BM36" s="1194"/>
      <c r="BN36" s="1194"/>
      <c r="BO36" s="1194"/>
      <c r="BP36" s="1194"/>
      <c r="BQ36" s="1194"/>
      <c r="BR36" s="1194"/>
      <c r="BS36" s="1194"/>
      <c r="BT36" s="1194"/>
      <c r="BU36" s="1194"/>
      <c r="BV36" s="1194"/>
      <c r="BW36" s="1194"/>
      <c r="BX36" s="1194"/>
      <c r="BY36" s="1194"/>
      <c r="BZ36" s="1194"/>
      <c r="CA36" s="1194"/>
      <c r="CB36" s="1276"/>
      <c r="CC36" s="1280"/>
    </row>
    <row r="37" spans="1:81" s="1184" customFormat="1" ht="20.45" customHeight="1">
      <c r="A37" s="1194"/>
      <c r="B37" s="1194"/>
      <c r="C37" s="1194"/>
      <c r="D37" s="1194"/>
      <c r="E37" s="1194"/>
      <c r="F37" s="1194"/>
      <c r="G37" s="1194"/>
      <c r="H37" s="1194"/>
      <c r="I37" s="1194"/>
      <c r="J37" s="1194"/>
      <c r="K37" s="1194"/>
      <c r="L37" s="1194"/>
      <c r="M37" s="1194"/>
      <c r="N37" s="1194"/>
      <c r="O37" s="1194"/>
      <c r="P37" s="1194"/>
      <c r="Q37" s="1233"/>
      <c r="R37" s="1233"/>
      <c r="S37" s="1233"/>
      <c r="T37" s="1233"/>
      <c r="U37" s="1194"/>
      <c r="V37" s="1194"/>
      <c r="W37" s="1194"/>
      <c r="X37" s="1194"/>
      <c r="Y37" s="1194"/>
      <c r="Z37" s="1194"/>
      <c r="AA37" s="1194"/>
      <c r="AB37" s="1233"/>
      <c r="AC37" s="1233"/>
      <c r="AD37" s="1233"/>
      <c r="AE37" s="1233"/>
      <c r="AF37" s="1194"/>
      <c r="AG37" s="1194"/>
      <c r="AH37" s="1194"/>
      <c r="AI37" s="1276"/>
      <c r="AJ37" s="1276"/>
      <c r="AK37" s="1276"/>
      <c r="AL37" s="1276"/>
      <c r="AM37" s="1276"/>
      <c r="AN37" s="1276"/>
      <c r="AO37" s="1194"/>
      <c r="AP37" s="1194"/>
      <c r="AQ37" s="1194"/>
      <c r="AR37" s="1194"/>
      <c r="AS37" s="1194"/>
      <c r="AT37" s="1194"/>
      <c r="AU37" s="1194"/>
      <c r="AV37" s="1194"/>
      <c r="AW37" s="1194"/>
      <c r="AX37" s="1194"/>
      <c r="AY37" s="1194"/>
      <c r="AZ37" s="1194"/>
      <c r="BA37" s="1194"/>
      <c r="BB37" s="1194"/>
      <c r="BC37" s="1194"/>
      <c r="BD37" s="1194"/>
      <c r="BE37" s="1194"/>
      <c r="BF37" s="1194"/>
      <c r="BG37" s="1194"/>
      <c r="BH37" s="1194"/>
      <c r="BI37" s="1194"/>
      <c r="BJ37" s="1194"/>
      <c r="BK37" s="1194"/>
      <c r="BL37" s="1194"/>
      <c r="BM37" s="1194"/>
      <c r="BN37" s="1194"/>
      <c r="BO37" s="1194"/>
      <c r="BP37" s="1194"/>
      <c r="BQ37" s="1194"/>
      <c r="BR37" s="1194"/>
      <c r="BS37" s="1194"/>
      <c r="BT37" s="1194"/>
      <c r="BU37" s="1194"/>
      <c r="BV37" s="1194"/>
      <c r="BW37" s="1194"/>
      <c r="BX37" s="1194"/>
      <c r="BY37" s="1194"/>
      <c r="BZ37" s="1194"/>
      <c r="CA37" s="1194"/>
      <c r="CB37" s="1276"/>
      <c r="CC37" s="1280"/>
    </row>
    <row r="38" spans="1:81" s="1184" customFormat="1" ht="20.45" customHeight="1">
      <c r="A38" s="1194"/>
      <c r="B38" s="1194"/>
      <c r="C38" s="1194"/>
      <c r="D38" s="1194"/>
      <c r="E38" s="1194"/>
      <c r="F38" s="1194"/>
      <c r="G38" s="1194"/>
      <c r="H38" s="1194"/>
      <c r="I38" s="1194"/>
      <c r="J38" s="1194"/>
      <c r="K38" s="1194"/>
      <c r="L38" s="1194"/>
      <c r="M38" s="1194"/>
      <c r="N38" s="1194"/>
      <c r="O38" s="1194"/>
      <c r="P38" s="1194"/>
      <c r="Q38" s="1233"/>
      <c r="R38" s="1233"/>
      <c r="S38" s="1233"/>
      <c r="T38" s="1233"/>
      <c r="U38" s="1194"/>
      <c r="V38" s="1194"/>
      <c r="W38" s="1194"/>
      <c r="X38" s="1194"/>
      <c r="Y38" s="1194"/>
      <c r="Z38" s="1194"/>
      <c r="AA38" s="1194"/>
      <c r="AB38" s="1233"/>
      <c r="AC38" s="1233"/>
      <c r="AD38" s="1233"/>
      <c r="AE38" s="1233"/>
      <c r="AF38" s="1194"/>
      <c r="AG38" s="1194"/>
      <c r="AH38" s="1194"/>
      <c r="AI38" s="1276"/>
      <c r="AJ38" s="1276"/>
      <c r="AK38" s="1276"/>
      <c r="AL38" s="1276"/>
      <c r="AM38" s="1276"/>
      <c r="AN38" s="1276"/>
      <c r="AO38" s="1194"/>
      <c r="AP38" s="1194"/>
      <c r="AQ38" s="1194"/>
      <c r="AR38" s="1194"/>
      <c r="AS38" s="1194"/>
      <c r="AT38" s="1194"/>
      <c r="AU38" s="1194"/>
      <c r="AV38" s="1194"/>
      <c r="AW38" s="1194"/>
      <c r="AX38" s="1194"/>
      <c r="AY38" s="1194"/>
      <c r="AZ38" s="1194"/>
      <c r="BA38" s="1194"/>
      <c r="BB38" s="1194"/>
      <c r="BC38" s="1194"/>
      <c r="BD38" s="1194"/>
      <c r="BE38" s="1194"/>
      <c r="BF38" s="1194"/>
      <c r="BG38" s="1194"/>
      <c r="BH38" s="1194"/>
      <c r="BI38" s="1194"/>
      <c r="BJ38" s="1194"/>
      <c r="BK38" s="1194"/>
      <c r="BL38" s="1194"/>
      <c r="BM38" s="1194"/>
      <c r="BN38" s="1194"/>
      <c r="BO38" s="1194"/>
      <c r="BP38" s="1194"/>
      <c r="BQ38" s="1194"/>
      <c r="BR38" s="1194"/>
      <c r="BS38" s="1194"/>
      <c r="BT38" s="1194"/>
      <c r="BU38" s="1194"/>
      <c r="BV38" s="1194"/>
      <c r="BW38" s="1194"/>
      <c r="BX38" s="1194"/>
      <c r="BY38" s="1194"/>
      <c r="BZ38" s="1194"/>
      <c r="CA38" s="1194"/>
      <c r="CB38" s="1276"/>
      <c r="CC38" s="1280"/>
    </row>
    <row r="39" spans="1:81" s="1184" customFormat="1" ht="20.45" customHeight="1">
      <c r="A39" s="1194"/>
      <c r="B39" s="1194"/>
      <c r="C39" s="1194"/>
      <c r="D39" s="1194"/>
      <c r="E39" s="1194"/>
      <c r="F39" s="1194"/>
      <c r="G39" s="1194"/>
      <c r="H39" s="1194"/>
      <c r="I39" s="1194"/>
      <c r="J39" s="1194"/>
      <c r="K39" s="1194"/>
      <c r="L39" s="1194"/>
      <c r="M39" s="1194"/>
      <c r="N39" s="1194"/>
      <c r="O39" s="1194"/>
      <c r="P39" s="1194"/>
      <c r="Q39" s="1233"/>
      <c r="R39" s="1233"/>
      <c r="S39" s="1233"/>
      <c r="T39" s="1233"/>
      <c r="U39" s="1194"/>
      <c r="V39" s="1194"/>
      <c r="W39" s="1194"/>
      <c r="X39" s="1194"/>
      <c r="Y39" s="1194"/>
      <c r="Z39" s="1194"/>
      <c r="AA39" s="1194"/>
      <c r="AB39" s="1233"/>
      <c r="AC39" s="1233"/>
      <c r="AD39" s="1233"/>
      <c r="AE39" s="1233"/>
      <c r="AF39" s="1194"/>
      <c r="AG39" s="1194"/>
      <c r="AH39" s="1194"/>
      <c r="AI39" s="1276"/>
      <c r="AJ39" s="1276"/>
      <c r="AK39" s="1276"/>
      <c r="AL39" s="1276"/>
      <c r="AM39" s="1276"/>
      <c r="AN39" s="1276"/>
      <c r="AO39" s="1194"/>
      <c r="AP39" s="1194"/>
      <c r="AQ39" s="1194"/>
      <c r="AR39" s="1194"/>
      <c r="AS39" s="1194"/>
      <c r="AT39" s="1194"/>
      <c r="AU39" s="1194"/>
      <c r="AV39" s="1194"/>
      <c r="AW39" s="1194"/>
      <c r="AX39" s="1194"/>
      <c r="AY39" s="1194"/>
      <c r="AZ39" s="1194"/>
      <c r="BA39" s="1194"/>
      <c r="BB39" s="1194"/>
      <c r="BC39" s="1194"/>
      <c r="BD39" s="1194"/>
      <c r="BE39" s="1194"/>
      <c r="BF39" s="1194"/>
      <c r="BG39" s="1194"/>
      <c r="BH39" s="1194"/>
      <c r="BI39" s="1194"/>
      <c r="BJ39" s="1194"/>
      <c r="BK39" s="1194"/>
      <c r="BL39" s="1194"/>
      <c r="BM39" s="1194"/>
      <c r="BN39" s="1194"/>
      <c r="BO39" s="1194"/>
      <c r="BP39" s="1194"/>
      <c r="BQ39" s="1194"/>
      <c r="BR39" s="1194"/>
      <c r="BS39" s="1194"/>
      <c r="BT39" s="1194"/>
      <c r="BU39" s="1194"/>
      <c r="BV39" s="1194"/>
      <c r="BW39" s="1194"/>
      <c r="BX39" s="1194"/>
      <c r="BY39" s="1194"/>
      <c r="BZ39" s="1194"/>
      <c r="CA39" s="1194"/>
      <c r="CB39" s="1276"/>
      <c r="CC39" s="1280"/>
    </row>
    <row r="40" spans="1:81" s="1184" customFormat="1" ht="20.45" customHeight="1">
      <c r="A40" s="1194"/>
      <c r="B40" s="1194"/>
      <c r="C40" s="1194"/>
      <c r="D40" s="1194"/>
      <c r="E40" s="1194"/>
      <c r="F40" s="1194"/>
      <c r="G40" s="1194"/>
      <c r="H40" s="1194"/>
      <c r="I40" s="1194"/>
      <c r="J40" s="1194"/>
      <c r="K40" s="1194"/>
      <c r="L40" s="1194"/>
      <c r="M40" s="1194"/>
      <c r="N40" s="1194"/>
      <c r="O40" s="1194"/>
      <c r="P40" s="1194"/>
      <c r="Q40" s="1233"/>
      <c r="R40" s="1233"/>
      <c r="S40" s="1233"/>
      <c r="T40" s="1233"/>
      <c r="U40" s="1194"/>
      <c r="V40" s="1194"/>
      <c r="W40" s="1194"/>
      <c r="X40" s="1194"/>
      <c r="Y40" s="1194"/>
      <c r="Z40" s="1194"/>
      <c r="AA40" s="1194"/>
      <c r="AB40" s="1233"/>
      <c r="AC40" s="1233"/>
      <c r="AD40" s="1233"/>
      <c r="AE40" s="1233"/>
      <c r="AF40" s="1194"/>
      <c r="AG40" s="1194"/>
      <c r="AH40" s="1194"/>
      <c r="AI40" s="1276"/>
      <c r="AJ40" s="1276"/>
      <c r="AK40" s="1276"/>
      <c r="AL40" s="1276"/>
      <c r="AM40" s="1276"/>
      <c r="AN40" s="1276"/>
      <c r="AO40" s="1194"/>
      <c r="AP40" s="1194"/>
      <c r="AQ40" s="1194"/>
      <c r="AR40" s="1194"/>
      <c r="AS40" s="1194"/>
      <c r="AT40" s="1194"/>
      <c r="AU40" s="1194"/>
      <c r="AV40" s="1194"/>
      <c r="AW40" s="1194"/>
      <c r="AX40" s="1194"/>
      <c r="AY40" s="1194"/>
      <c r="AZ40" s="1194"/>
      <c r="BA40" s="1194"/>
      <c r="BB40" s="1194"/>
      <c r="BC40" s="1194"/>
      <c r="BD40" s="1194"/>
      <c r="BE40" s="1194"/>
      <c r="BF40" s="1194"/>
      <c r="BG40" s="1194"/>
      <c r="BH40" s="1194"/>
      <c r="BI40" s="1194"/>
      <c r="BJ40" s="1194"/>
      <c r="BK40" s="1194"/>
      <c r="BL40" s="1194"/>
      <c r="BM40" s="1194"/>
      <c r="BN40" s="1194"/>
      <c r="BO40" s="1194"/>
      <c r="BP40" s="1194"/>
      <c r="BQ40" s="1194"/>
      <c r="BR40" s="1194"/>
      <c r="BS40" s="1194"/>
      <c r="BT40" s="1194"/>
      <c r="BU40" s="1194"/>
      <c r="BV40" s="1194"/>
      <c r="BW40" s="1194"/>
      <c r="BX40" s="1194"/>
      <c r="BY40" s="1194"/>
      <c r="BZ40" s="1194"/>
      <c r="CA40" s="1194"/>
      <c r="CB40" s="1276"/>
      <c r="CC40" s="1280"/>
    </row>
    <row r="41" spans="1:81" s="1184" customFormat="1" ht="20.45" customHeight="1">
      <c r="A41" s="1194"/>
      <c r="B41" s="1194"/>
      <c r="C41" s="1194"/>
      <c r="D41" s="1194"/>
      <c r="E41" s="1194"/>
      <c r="F41" s="1194"/>
      <c r="G41" s="1194"/>
      <c r="H41" s="1194"/>
      <c r="I41" s="1194"/>
      <c r="J41" s="1194"/>
      <c r="K41" s="1194"/>
      <c r="L41" s="1194"/>
      <c r="M41" s="1194"/>
      <c r="N41" s="1194"/>
      <c r="O41" s="1194"/>
      <c r="P41" s="1194"/>
      <c r="Q41" s="1233"/>
      <c r="R41" s="1233"/>
      <c r="S41" s="1233"/>
      <c r="T41" s="1233"/>
      <c r="U41" s="1194"/>
      <c r="V41" s="1194"/>
      <c r="W41" s="1194"/>
      <c r="X41" s="1194"/>
      <c r="Y41" s="1194"/>
      <c r="Z41" s="1194"/>
      <c r="AA41" s="1194"/>
      <c r="AB41" s="1233"/>
      <c r="AC41" s="1233"/>
      <c r="AD41" s="1233"/>
      <c r="AE41" s="1233"/>
      <c r="AF41" s="1194"/>
      <c r="AG41" s="1194"/>
      <c r="AH41" s="1194"/>
      <c r="AI41" s="1276"/>
      <c r="AJ41" s="1276"/>
      <c r="AK41" s="1276"/>
      <c r="AL41" s="1276"/>
      <c r="AM41" s="1276"/>
      <c r="AN41" s="1276"/>
      <c r="AO41" s="1194"/>
      <c r="AP41" s="1194"/>
      <c r="AQ41" s="1194"/>
      <c r="AR41" s="1194"/>
      <c r="AS41" s="1194"/>
      <c r="AT41" s="1194"/>
      <c r="AU41" s="1194"/>
      <c r="AV41" s="1194"/>
      <c r="AW41" s="1194"/>
      <c r="AX41" s="1194"/>
      <c r="AY41" s="1194"/>
      <c r="AZ41" s="1194"/>
      <c r="BA41" s="1194"/>
      <c r="BB41" s="1194"/>
      <c r="BC41" s="1194"/>
      <c r="BD41" s="1194"/>
      <c r="BE41" s="1194"/>
      <c r="BF41" s="1194"/>
      <c r="BG41" s="1194"/>
      <c r="BH41" s="1194"/>
      <c r="BI41" s="1194"/>
      <c r="BJ41" s="1194"/>
      <c r="BK41" s="1194"/>
      <c r="BL41" s="1194"/>
      <c r="BM41" s="1194"/>
      <c r="BN41" s="1194"/>
      <c r="BO41" s="1194"/>
      <c r="BP41" s="1194"/>
      <c r="BQ41" s="1194"/>
      <c r="BR41" s="1194"/>
      <c r="BS41" s="1194"/>
      <c r="BT41" s="1194"/>
      <c r="BU41" s="1194"/>
      <c r="BV41" s="1194"/>
      <c r="BW41" s="1194"/>
      <c r="BX41" s="1194"/>
      <c r="BY41" s="1194"/>
      <c r="BZ41" s="1194"/>
      <c r="CA41" s="1194"/>
      <c r="CB41" s="1276"/>
      <c r="CC41" s="1280"/>
    </row>
    <row r="42" spans="1:81" s="1184" customFormat="1" ht="20.45" customHeight="1">
      <c r="A42" s="1194"/>
      <c r="B42" s="1194"/>
      <c r="C42" s="1194"/>
      <c r="D42" s="1194"/>
      <c r="E42" s="1194"/>
      <c r="F42" s="1194"/>
      <c r="G42" s="1194"/>
      <c r="H42" s="1194"/>
      <c r="I42" s="1194"/>
      <c r="J42" s="1194"/>
      <c r="K42" s="1194"/>
      <c r="L42" s="1194"/>
      <c r="M42" s="1194"/>
      <c r="N42" s="1194"/>
      <c r="O42" s="1194"/>
      <c r="P42" s="1194"/>
      <c r="Q42" s="1233"/>
      <c r="R42" s="1233"/>
      <c r="S42" s="1233"/>
      <c r="T42" s="1233"/>
      <c r="U42" s="1194"/>
      <c r="V42" s="1194"/>
      <c r="W42" s="1194"/>
      <c r="X42" s="1194"/>
      <c r="Y42" s="1194"/>
      <c r="Z42" s="1194"/>
      <c r="AA42" s="1194"/>
      <c r="AB42" s="1233"/>
      <c r="AC42" s="1233"/>
      <c r="AD42" s="1233"/>
      <c r="AE42" s="1233"/>
      <c r="AF42" s="1194"/>
      <c r="AG42" s="1194"/>
      <c r="AH42" s="1194"/>
      <c r="AI42" s="1276"/>
      <c r="AJ42" s="1276"/>
      <c r="AK42" s="1276"/>
      <c r="AL42" s="1276"/>
      <c r="AM42" s="1276"/>
      <c r="AN42" s="1276"/>
      <c r="AO42" s="1194"/>
      <c r="AP42" s="1194"/>
      <c r="AQ42" s="1194"/>
      <c r="AR42" s="1194"/>
      <c r="AS42" s="1194"/>
      <c r="AT42" s="1194"/>
      <c r="AU42" s="1194"/>
      <c r="AV42" s="1194"/>
      <c r="AW42" s="1194"/>
      <c r="AX42" s="1194"/>
      <c r="AY42" s="1194"/>
      <c r="AZ42" s="1194"/>
      <c r="BA42" s="1194"/>
      <c r="BB42" s="1194"/>
      <c r="BC42" s="1194"/>
      <c r="BD42" s="1194"/>
      <c r="BE42" s="1194"/>
      <c r="BF42" s="1194"/>
      <c r="BG42" s="1194"/>
      <c r="BH42" s="1194"/>
      <c r="BI42" s="1194"/>
      <c r="BJ42" s="1194"/>
      <c r="BK42" s="1194"/>
      <c r="BL42" s="1194"/>
      <c r="BM42" s="1194"/>
      <c r="BN42" s="1194"/>
      <c r="BO42" s="1194"/>
      <c r="BP42" s="1194"/>
      <c r="BQ42" s="1194"/>
      <c r="BR42" s="1194"/>
      <c r="BS42" s="1194"/>
      <c r="BT42" s="1194"/>
      <c r="BU42" s="1194"/>
      <c r="BV42" s="1194"/>
      <c r="BW42" s="1194"/>
      <c r="BX42" s="1194"/>
      <c r="BY42" s="1194"/>
      <c r="BZ42" s="1194"/>
      <c r="CA42" s="1194"/>
      <c r="CB42" s="1276"/>
      <c r="CC42" s="1280"/>
    </row>
  </sheetData>
  <mergeCells count="325">
    <mergeCell ref="U1:BC1"/>
    <mergeCell ref="BF1:BJ1"/>
    <mergeCell ref="B3:F3"/>
    <mergeCell ref="G3:AF3"/>
    <mergeCell ref="B4:F4"/>
    <mergeCell ref="G4:AF4"/>
    <mergeCell ref="B6:F6"/>
    <mergeCell ref="G6:AF6"/>
    <mergeCell ref="A8:K8"/>
    <mergeCell ref="L8:P8"/>
    <mergeCell ref="Q8:U8"/>
    <mergeCell ref="V8:Z8"/>
    <mergeCell ref="AA8:AE8"/>
    <mergeCell ref="AF8:AJ8"/>
    <mergeCell ref="AK8:AO8"/>
    <mergeCell ref="AP8:AT8"/>
    <mergeCell ref="AU8:AY8"/>
    <mergeCell ref="AZ8:BD8"/>
    <mergeCell ref="BE8:BI8"/>
    <mergeCell ref="BJ8:BN8"/>
    <mergeCell ref="BO8:BS8"/>
    <mergeCell ref="BT8:BX8"/>
    <mergeCell ref="BY8:CC8"/>
    <mergeCell ref="L9:P9"/>
    <mergeCell ref="Q9:U9"/>
    <mergeCell ref="V9:Z9"/>
    <mergeCell ref="AA9:AE9"/>
    <mergeCell ref="AF9:AJ9"/>
    <mergeCell ref="AK9:AO9"/>
    <mergeCell ref="AP9:AT9"/>
    <mergeCell ref="AU9:AY9"/>
    <mergeCell ref="AZ9:BD9"/>
    <mergeCell ref="BE9:BI9"/>
    <mergeCell ref="BJ9:BN9"/>
    <mergeCell ref="BO9:BS9"/>
    <mergeCell ref="BT9:BX9"/>
    <mergeCell ref="BY9:CC9"/>
    <mergeCell ref="L10:P10"/>
    <mergeCell ref="Q10:U10"/>
    <mergeCell ref="V10:Z10"/>
    <mergeCell ref="AA10:AE10"/>
    <mergeCell ref="AF10:AJ10"/>
    <mergeCell ref="AK10:AO10"/>
    <mergeCell ref="AP10:AT10"/>
    <mergeCell ref="AU10:AY10"/>
    <mergeCell ref="AZ10:BD10"/>
    <mergeCell ref="BE10:BI10"/>
    <mergeCell ref="BJ10:BN10"/>
    <mergeCell ref="BO10:BS10"/>
    <mergeCell ref="BT10:BX10"/>
    <mergeCell ref="BY10:CC10"/>
    <mergeCell ref="L11:P11"/>
    <mergeCell ref="Q11:U11"/>
    <mergeCell ref="V11:Z11"/>
    <mergeCell ref="AA11:AE11"/>
    <mergeCell ref="AF11:AJ11"/>
    <mergeCell ref="AK11:AO11"/>
    <mergeCell ref="AP11:AT11"/>
    <mergeCell ref="AU11:AY11"/>
    <mergeCell ref="AZ11:BD11"/>
    <mergeCell ref="BE11:BI11"/>
    <mergeCell ref="BJ11:BN11"/>
    <mergeCell ref="BO11:BS11"/>
    <mergeCell ref="BT11:BX11"/>
    <mergeCell ref="BY11:CC11"/>
    <mergeCell ref="L12:P12"/>
    <mergeCell ref="Q12:U12"/>
    <mergeCell ref="V12:Z12"/>
    <mergeCell ref="AA12:AE12"/>
    <mergeCell ref="AF12:AJ12"/>
    <mergeCell ref="AK12:AO12"/>
    <mergeCell ref="AP12:AT12"/>
    <mergeCell ref="AU12:AY12"/>
    <mergeCell ref="AZ12:BD12"/>
    <mergeCell ref="BE12:BI12"/>
    <mergeCell ref="BJ12:BN12"/>
    <mergeCell ref="BO12:BS12"/>
    <mergeCell ref="BT12:BX12"/>
    <mergeCell ref="BY12:CC12"/>
    <mergeCell ref="L13:P13"/>
    <mergeCell ref="Q13:U13"/>
    <mergeCell ref="V13:Z13"/>
    <mergeCell ref="AA13:AE13"/>
    <mergeCell ref="AF13:AJ13"/>
    <mergeCell ref="AK13:AO13"/>
    <mergeCell ref="AP13:AT13"/>
    <mergeCell ref="AU13:AY13"/>
    <mergeCell ref="AZ13:BD13"/>
    <mergeCell ref="BE13:BI13"/>
    <mergeCell ref="BJ13:BN13"/>
    <mergeCell ref="BO13:BS13"/>
    <mergeCell ref="BT13:BX13"/>
    <mergeCell ref="BY13:CC13"/>
    <mergeCell ref="L14:P14"/>
    <mergeCell ref="Q14:U14"/>
    <mergeCell ref="V14:Z14"/>
    <mergeCell ref="AA14:AE14"/>
    <mergeCell ref="AF14:AJ14"/>
    <mergeCell ref="AK14:AO14"/>
    <mergeCell ref="AP14:AT14"/>
    <mergeCell ref="AU14:AY14"/>
    <mergeCell ref="AZ14:BD14"/>
    <mergeCell ref="BE14:BI14"/>
    <mergeCell ref="BJ14:BN14"/>
    <mergeCell ref="BO14:BS14"/>
    <mergeCell ref="BT14:BX14"/>
    <mergeCell ref="BY14:CC14"/>
    <mergeCell ref="B15:F15"/>
    <mergeCell ref="A17:K17"/>
    <mergeCell ref="L17:P17"/>
    <mergeCell ref="Q17:U17"/>
    <mergeCell ref="V17:Z17"/>
    <mergeCell ref="AA17:AE17"/>
    <mergeCell ref="AF17:AJ17"/>
    <mergeCell ref="AK17:AO17"/>
    <mergeCell ref="AP17:AT17"/>
    <mergeCell ref="AU17:AY17"/>
    <mergeCell ref="AZ17:BD17"/>
    <mergeCell ref="BE17:BI17"/>
    <mergeCell ref="BJ17:BN17"/>
    <mergeCell ref="BO17:BS17"/>
    <mergeCell ref="BT17:BX17"/>
    <mergeCell ref="BY17:CC17"/>
    <mergeCell ref="L18:P18"/>
    <mergeCell ref="Q18:U18"/>
    <mergeCell ref="V18:Z18"/>
    <mergeCell ref="AA18:AE18"/>
    <mergeCell ref="AF18:AJ18"/>
    <mergeCell ref="AK18:AO18"/>
    <mergeCell ref="AP18:AT18"/>
    <mergeCell ref="AU18:AY18"/>
    <mergeCell ref="AZ18:BD18"/>
    <mergeCell ref="BE18:BI18"/>
    <mergeCell ref="BJ18:BN18"/>
    <mergeCell ref="BO18:BS18"/>
    <mergeCell ref="BT18:BX18"/>
    <mergeCell ref="BY18:CC18"/>
    <mergeCell ref="L19:P19"/>
    <mergeCell ref="Q19:U19"/>
    <mergeCell ref="V19:Z19"/>
    <mergeCell ref="AA19:AE19"/>
    <mergeCell ref="AF19:AJ19"/>
    <mergeCell ref="AK19:AO19"/>
    <mergeCell ref="AP19:AT19"/>
    <mergeCell ref="AU19:AY19"/>
    <mergeCell ref="AZ19:BD19"/>
    <mergeCell ref="BE19:BI19"/>
    <mergeCell ref="BJ19:BN19"/>
    <mergeCell ref="BO19:BS19"/>
    <mergeCell ref="BT19:BX19"/>
    <mergeCell ref="BY19:CC19"/>
    <mergeCell ref="L20:P20"/>
    <mergeCell ref="Q20:U20"/>
    <mergeCell ref="V20:Z20"/>
    <mergeCell ref="AA20:AE20"/>
    <mergeCell ref="AF20:AJ20"/>
    <mergeCell ref="AK20:AO20"/>
    <mergeCell ref="AP20:AT20"/>
    <mergeCell ref="AU20:AY20"/>
    <mergeCell ref="AZ20:BD20"/>
    <mergeCell ref="BE20:BI20"/>
    <mergeCell ref="BJ20:BN20"/>
    <mergeCell ref="BO20:BS20"/>
    <mergeCell ref="BT20:BX20"/>
    <mergeCell ref="BY20:CC20"/>
    <mergeCell ref="L21:P21"/>
    <mergeCell ref="Q21:U21"/>
    <mergeCell ref="V21:Z21"/>
    <mergeCell ref="AA21:AE21"/>
    <mergeCell ref="AF21:AJ21"/>
    <mergeCell ref="AK21:AO21"/>
    <mergeCell ref="AP21:AT21"/>
    <mergeCell ref="AU21:AY21"/>
    <mergeCell ref="AZ21:BD21"/>
    <mergeCell ref="BE21:BI21"/>
    <mergeCell ref="BJ21:BN21"/>
    <mergeCell ref="BO21:BS21"/>
    <mergeCell ref="BT21:BX21"/>
    <mergeCell ref="BY21:CC21"/>
    <mergeCell ref="L22:P22"/>
    <mergeCell ref="Q22:U22"/>
    <mergeCell ref="V22:Z22"/>
    <mergeCell ref="AA22:AE22"/>
    <mergeCell ref="AF22:AJ22"/>
    <mergeCell ref="AK22:AO22"/>
    <mergeCell ref="AP22:AT22"/>
    <mergeCell ref="AU22:AY22"/>
    <mergeCell ref="AZ22:BD22"/>
    <mergeCell ref="BE22:BI22"/>
    <mergeCell ref="BJ22:BN22"/>
    <mergeCell ref="BO22:BS22"/>
    <mergeCell ref="BT22:BX22"/>
    <mergeCell ref="BY22:CC22"/>
    <mergeCell ref="L23:P23"/>
    <mergeCell ref="Q23:U23"/>
    <mergeCell ref="V23:Z23"/>
    <mergeCell ref="AA23:AE23"/>
    <mergeCell ref="AF23:AJ23"/>
    <mergeCell ref="AK23:AO23"/>
    <mergeCell ref="AP23:AT23"/>
    <mergeCell ref="AU23:AY23"/>
    <mergeCell ref="AZ23:BD23"/>
    <mergeCell ref="BE23:BI23"/>
    <mergeCell ref="BJ23:BN23"/>
    <mergeCell ref="BO23:BS23"/>
    <mergeCell ref="BT23:BX23"/>
    <mergeCell ref="BY23:CC23"/>
    <mergeCell ref="B24:F24"/>
    <mergeCell ref="A26:K26"/>
    <mergeCell ref="L26:P26"/>
    <mergeCell ref="Q26:U26"/>
    <mergeCell ref="V26:Z26"/>
    <mergeCell ref="AA26:AE26"/>
    <mergeCell ref="AF26:AJ26"/>
    <mergeCell ref="AK26:AO26"/>
    <mergeCell ref="AP26:AT26"/>
    <mergeCell ref="AU26:AY26"/>
    <mergeCell ref="AZ26:BD26"/>
    <mergeCell ref="BE26:BI26"/>
    <mergeCell ref="BJ26:BN26"/>
    <mergeCell ref="BO26:BS26"/>
    <mergeCell ref="BT26:BX26"/>
    <mergeCell ref="BY26:CC26"/>
    <mergeCell ref="L27:P27"/>
    <mergeCell ref="Q27:U27"/>
    <mergeCell ref="V27:Z27"/>
    <mergeCell ref="AA27:AE27"/>
    <mergeCell ref="AF27:AJ27"/>
    <mergeCell ref="AK27:AO27"/>
    <mergeCell ref="AP27:AT27"/>
    <mergeCell ref="AU27:AY27"/>
    <mergeCell ref="AZ27:BD27"/>
    <mergeCell ref="BE27:BI27"/>
    <mergeCell ref="BJ27:BN27"/>
    <mergeCell ref="BO27:BS27"/>
    <mergeCell ref="BT27:BX27"/>
    <mergeCell ref="BY27:CC27"/>
    <mergeCell ref="L28:P28"/>
    <mergeCell ref="Q28:U28"/>
    <mergeCell ref="V28:Z28"/>
    <mergeCell ref="AA28:AE28"/>
    <mergeCell ref="AF28:AJ28"/>
    <mergeCell ref="AK28:AO28"/>
    <mergeCell ref="AP28:AT28"/>
    <mergeCell ref="AU28:AY28"/>
    <mergeCell ref="AZ28:BD28"/>
    <mergeCell ref="BE28:BI28"/>
    <mergeCell ref="BJ28:BN28"/>
    <mergeCell ref="BO28:BS28"/>
    <mergeCell ref="BT28:BX28"/>
    <mergeCell ref="BY28:CC28"/>
    <mergeCell ref="L29:P29"/>
    <mergeCell ref="Q29:U29"/>
    <mergeCell ref="V29:Z29"/>
    <mergeCell ref="AA29:AE29"/>
    <mergeCell ref="AF29:AJ29"/>
    <mergeCell ref="AK29:AO29"/>
    <mergeCell ref="AP29:AT29"/>
    <mergeCell ref="AU29:AY29"/>
    <mergeCell ref="AZ29:BD29"/>
    <mergeCell ref="BE29:BI29"/>
    <mergeCell ref="BJ29:BN29"/>
    <mergeCell ref="BO29:BS29"/>
    <mergeCell ref="BT29:BX29"/>
    <mergeCell ref="BY29:CC29"/>
    <mergeCell ref="L30:P30"/>
    <mergeCell ref="Q30:U30"/>
    <mergeCell ref="V30:Z30"/>
    <mergeCell ref="AA30:AE30"/>
    <mergeCell ref="AF30:AJ30"/>
    <mergeCell ref="AK30:AO30"/>
    <mergeCell ref="AP30:AT30"/>
    <mergeCell ref="AU30:AY30"/>
    <mergeCell ref="AZ30:BD30"/>
    <mergeCell ref="BE30:BI30"/>
    <mergeCell ref="BJ30:BN30"/>
    <mergeCell ref="BO30:BS30"/>
    <mergeCell ref="BT30:BX30"/>
    <mergeCell ref="BY30:CC30"/>
    <mergeCell ref="L31:P31"/>
    <mergeCell ref="Q31:U31"/>
    <mergeCell ref="V31:Z31"/>
    <mergeCell ref="AA31:AE31"/>
    <mergeCell ref="AF31:AJ31"/>
    <mergeCell ref="AK31:AO31"/>
    <mergeCell ref="AP31:AT31"/>
    <mergeCell ref="AU31:AY31"/>
    <mergeCell ref="AZ31:BD31"/>
    <mergeCell ref="BE31:BI31"/>
    <mergeCell ref="BJ31:BN31"/>
    <mergeCell ref="BO31:BS31"/>
    <mergeCell ref="BT31:BX31"/>
    <mergeCell ref="BY31:CC31"/>
    <mergeCell ref="L32:P32"/>
    <mergeCell ref="Q32:U32"/>
    <mergeCell ref="V32:Z32"/>
    <mergeCell ref="AA32:AE32"/>
    <mergeCell ref="AF32:AJ32"/>
    <mergeCell ref="AK32:AO32"/>
    <mergeCell ref="AP32:AT32"/>
    <mergeCell ref="AU32:AY32"/>
    <mergeCell ref="AZ32:BD32"/>
    <mergeCell ref="BE32:BI32"/>
    <mergeCell ref="BJ32:BN32"/>
    <mergeCell ref="BO32:BS32"/>
    <mergeCell ref="BT32:BX32"/>
    <mergeCell ref="BY32:CC32"/>
    <mergeCell ref="A9:E10"/>
    <mergeCell ref="F9:K10"/>
    <mergeCell ref="A11:E12"/>
    <mergeCell ref="F11:K12"/>
    <mergeCell ref="A13:E14"/>
    <mergeCell ref="F13:K14"/>
    <mergeCell ref="A18:E19"/>
    <mergeCell ref="F18:K19"/>
    <mergeCell ref="A20:E21"/>
    <mergeCell ref="F20:K21"/>
    <mergeCell ref="A22:E23"/>
    <mergeCell ref="F22:K23"/>
    <mergeCell ref="A27:E28"/>
    <mergeCell ref="F27:K28"/>
    <mergeCell ref="A29:E30"/>
    <mergeCell ref="F29:K30"/>
    <mergeCell ref="A31:E32"/>
    <mergeCell ref="F31:K32"/>
  </mergeCells>
  <phoneticPr fontId="12"/>
  <printOptions horizontalCentered="1"/>
  <pageMargins left="0.70866141732283472" right="0.70866141732283472" top="0.74803149606299213" bottom="0.74803149606299213" header="0.31496062992125984" footer="0.31496062992125984"/>
  <pageSetup paperSize="9" scale="59" fitToWidth="1" fitToHeight="1" orientation="landscape" usePrinterDefaults="1"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sheetPr>
    <tabColor rgb="FFFFFF00"/>
  </sheetPr>
  <dimension ref="A1:CB63"/>
  <sheetViews>
    <sheetView view="pageBreakPreview" zoomScale="60" zoomScaleNormal="75" workbookViewId="0">
      <selection activeCell="CC2" sqref="CC2"/>
    </sheetView>
  </sheetViews>
  <sheetFormatPr defaultRowHeight="13.5"/>
  <cols>
    <col min="1" max="80" width="2.625" style="1183" customWidth="1"/>
    <col min="81" max="16384" width="9" style="1183" customWidth="1"/>
  </cols>
  <sheetData>
    <row r="1" spans="1:80" ht="30" customHeight="1">
      <c r="A1" s="1185"/>
      <c r="B1" s="1185"/>
      <c r="C1" s="1185"/>
      <c r="D1" s="1185"/>
      <c r="E1" s="1185"/>
      <c r="F1" s="1185"/>
      <c r="G1" s="1185"/>
      <c r="H1" s="1185"/>
      <c r="I1" s="1185"/>
      <c r="J1" s="1185"/>
      <c r="K1" s="1185"/>
      <c r="L1" s="1185"/>
      <c r="M1" s="1185"/>
      <c r="N1" s="1185"/>
      <c r="O1" s="1185"/>
      <c r="P1" s="1185"/>
      <c r="Q1" s="1185"/>
      <c r="R1" s="1185"/>
      <c r="S1" s="1185"/>
      <c r="T1" s="1185"/>
      <c r="U1" s="1206" t="s">
        <v>1918</v>
      </c>
      <c r="V1" s="1206"/>
      <c r="W1" s="1206"/>
      <c r="X1" s="1206"/>
      <c r="Y1" s="1206"/>
      <c r="Z1" s="1206"/>
      <c r="AA1" s="1206"/>
      <c r="AB1" s="1206"/>
      <c r="AC1" s="1206"/>
      <c r="AD1" s="1206"/>
      <c r="AE1" s="1206"/>
      <c r="AF1" s="1206"/>
      <c r="AG1" s="1206"/>
      <c r="AH1" s="1206"/>
      <c r="AI1" s="1206"/>
      <c r="AJ1" s="1206"/>
      <c r="AK1" s="1206"/>
      <c r="AL1" s="1206"/>
      <c r="AM1" s="1206"/>
      <c r="AN1" s="1206"/>
      <c r="AO1" s="1206"/>
      <c r="AP1" s="1206"/>
      <c r="AQ1" s="1206"/>
      <c r="AR1" s="1206"/>
      <c r="AS1" s="1206"/>
      <c r="AT1" s="1206"/>
      <c r="AU1" s="1206"/>
      <c r="AV1" s="1206"/>
      <c r="AW1" s="1206"/>
      <c r="AX1" s="1206"/>
      <c r="AY1" s="1206"/>
      <c r="AZ1" s="1206"/>
      <c r="BA1" s="1206"/>
      <c r="BB1" s="1206"/>
      <c r="BC1" s="1206"/>
      <c r="BD1" s="1185"/>
      <c r="BE1" s="1185"/>
      <c r="BF1" s="1229" t="s">
        <v>1919</v>
      </c>
      <c r="BG1" s="1229"/>
      <c r="BH1" s="1229"/>
      <c r="BI1" s="1229"/>
      <c r="BJ1" s="1229"/>
      <c r="BK1" s="1185"/>
      <c r="BL1" s="1185"/>
      <c r="BM1" s="1185"/>
      <c r="BN1" s="1185"/>
      <c r="BO1" s="1185"/>
      <c r="BP1" s="1185"/>
      <c r="BQ1" s="1185"/>
      <c r="BR1" s="1185"/>
      <c r="BS1" s="1185"/>
      <c r="BT1" s="1185"/>
      <c r="BU1" s="1185"/>
      <c r="BV1" s="1185"/>
      <c r="BW1" s="1185"/>
      <c r="BX1" s="1185"/>
      <c r="BY1" s="1185"/>
      <c r="BZ1" s="1185"/>
      <c r="CA1" s="1185"/>
      <c r="CB1" s="1185"/>
    </row>
    <row r="2" spans="1:80" s="1184" customFormat="1" ht="30" customHeight="1">
      <c r="B2" s="1192" t="s">
        <v>395</v>
      </c>
      <c r="C2" s="1192"/>
      <c r="D2" s="1192"/>
      <c r="E2" s="1192"/>
      <c r="F2" s="1192"/>
      <c r="G2" s="1267" t="str">
        <f>基本データ!D4</f>
        <v>土下維工　第○○号</v>
      </c>
      <c r="H2" s="1267"/>
      <c r="I2" s="1267"/>
      <c r="J2" s="1267"/>
      <c r="K2" s="1267"/>
      <c r="L2" s="1267"/>
      <c r="M2" s="1267"/>
      <c r="N2" s="1267"/>
      <c r="O2" s="1267"/>
      <c r="P2" s="1267"/>
      <c r="Q2" s="1267"/>
      <c r="R2" s="1267"/>
      <c r="S2" s="1267"/>
      <c r="T2" s="1267"/>
      <c r="U2" s="1267"/>
      <c r="V2" s="1267"/>
      <c r="W2" s="1267"/>
      <c r="X2" s="1267"/>
      <c r="Y2" s="1267"/>
      <c r="Z2" s="1267"/>
      <c r="AA2" s="1267"/>
      <c r="AB2" s="1267"/>
      <c r="AC2" s="1267"/>
      <c r="AD2" s="1267"/>
      <c r="AE2" s="1267"/>
      <c r="AF2" s="1277"/>
      <c r="AG2" s="1277"/>
      <c r="AH2" s="1277"/>
      <c r="AI2" s="1277"/>
      <c r="BF2" s="1277"/>
      <c r="BG2" s="1277"/>
      <c r="BH2" s="1277"/>
      <c r="BI2" s="1277"/>
      <c r="BJ2" s="1277"/>
      <c r="BK2" s="1277"/>
      <c r="BL2" s="1277"/>
      <c r="BM2" s="1277"/>
    </row>
    <row r="3" spans="1:80" s="1184" customFormat="1" ht="30" customHeight="1">
      <c r="B3" s="1191" t="s">
        <v>661</v>
      </c>
      <c r="C3" s="1191"/>
      <c r="D3" s="1191"/>
      <c r="E3" s="1191"/>
      <c r="F3" s="1191"/>
      <c r="G3" s="1267" t="str">
        <f>基本データ!D5</f>
        <v>○○○○○○○○○○○○○○○○○○○○○○○○○○○○○○○○○工事</v>
      </c>
      <c r="H3" s="1267"/>
      <c r="I3" s="1267"/>
      <c r="J3" s="1267"/>
      <c r="K3" s="1267"/>
      <c r="L3" s="1267"/>
      <c r="M3" s="1267"/>
      <c r="N3" s="1267"/>
      <c r="O3" s="1267"/>
      <c r="P3" s="1267"/>
      <c r="Q3" s="1267"/>
      <c r="R3" s="1267"/>
      <c r="S3" s="1267"/>
      <c r="T3" s="1267"/>
      <c r="U3" s="1267"/>
      <c r="V3" s="1267"/>
      <c r="W3" s="1267"/>
      <c r="X3" s="1267"/>
      <c r="Y3" s="1267"/>
      <c r="Z3" s="1267"/>
      <c r="AA3" s="1267"/>
      <c r="AB3" s="1267"/>
      <c r="AC3" s="1267"/>
      <c r="AD3" s="1267"/>
      <c r="AE3" s="1267"/>
      <c r="AF3" s="1277"/>
      <c r="AG3" s="1277"/>
      <c r="AH3" s="1277"/>
      <c r="AI3" s="1277"/>
      <c r="BF3" s="1277"/>
      <c r="BG3" s="1277"/>
      <c r="BH3" s="1277"/>
      <c r="BI3" s="1277"/>
      <c r="BJ3" s="1277"/>
      <c r="BK3" s="1277"/>
      <c r="BL3" s="1277"/>
      <c r="BM3" s="1277"/>
    </row>
    <row r="4" spans="1:80" s="1184" customFormat="1" ht="30" customHeight="1">
      <c r="B4" s="1191" t="s">
        <v>1912</v>
      </c>
      <c r="C4" s="1191"/>
      <c r="D4" s="1191"/>
      <c r="E4" s="1191"/>
      <c r="F4" s="1191"/>
      <c r="G4" s="1234"/>
      <c r="H4" s="1236" t="str">
        <f>TEXT((基本データ!D7),"ggge年M月d日")&amp;"～"&amp;TEXT((基本データ!D8),"ggge年M月d日")</f>
        <v>令和7年5月14日～令和8年3月15日</v>
      </c>
      <c r="I4" s="1236"/>
      <c r="J4" s="1236"/>
      <c r="K4" s="1236"/>
      <c r="L4" s="1236"/>
      <c r="M4" s="1236"/>
      <c r="N4" s="1236"/>
      <c r="O4" s="1236"/>
      <c r="P4" s="1236"/>
      <c r="Q4" s="1236"/>
      <c r="R4" s="1236"/>
      <c r="S4" s="1236"/>
      <c r="T4" s="1236"/>
      <c r="U4" s="1236"/>
      <c r="V4" s="1236"/>
      <c r="W4" s="1236"/>
      <c r="X4" s="1236"/>
      <c r="Y4" s="1236"/>
      <c r="Z4" s="1236"/>
      <c r="AA4" s="1236"/>
      <c r="AB4" s="1290"/>
      <c r="AC4" s="1290"/>
      <c r="AD4" s="1290"/>
      <c r="AE4" s="1291"/>
      <c r="AF4" s="1277"/>
      <c r="AG4" s="1277"/>
      <c r="AH4" s="1277"/>
      <c r="AI4" s="1277"/>
      <c r="BF4" s="1191" t="s">
        <v>578</v>
      </c>
      <c r="BG4" s="1191"/>
      <c r="BH4" s="1191"/>
      <c r="BI4" s="1191"/>
      <c r="BJ4" s="1191"/>
      <c r="BK4" s="1191"/>
      <c r="BL4" s="1191"/>
      <c r="BM4" s="1191"/>
      <c r="BN4" s="1231" t="str">
        <f>基本データ!D15</f>
        <v>○○○○　(株)</v>
      </c>
      <c r="BO4" s="1231"/>
      <c r="BP4" s="1231"/>
      <c r="BQ4" s="1231"/>
      <c r="BR4" s="1231"/>
      <c r="BS4" s="1231"/>
      <c r="BT4" s="1231"/>
      <c r="BU4" s="1231"/>
      <c r="BV4" s="1231"/>
      <c r="BW4" s="1231"/>
      <c r="BX4" s="1231"/>
      <c r="BY4" s="1231"/>
      <c r="BZ4" s="1231"/>
      <c r="CA4" s="1231"/>
      <c r="CB4" s="1231"/>
    </row>
    <row r="5" spans="1:80" s="1184" customFormat="1" ht="30" customHeight="1">
      <c r="B5" s="1191" t="s">
        <v>1914</v>
      </c>
      <c r="C5" s="1191"/>
      <c r="D5" s="1191"/>
      <c r="E5" s="1191"/>
      <c r="F5" s="1191"/>
      <c r="G5" s="1269"/>
      <c r="H5" s="1269"/>
      <c r="I5" s="1269"/>
      <c r="J5" s="1269"/>
      <c r="K5" s="1269"/>
      <c r="L5" s="1269"/>
      <c r="M5" s="1269"/>
      <c r="N5" s="1269"/>
      <c r="O5" s="1269"/>
      <c r="P5" s="1269"/>
      <c r="Q5" s="1269"/>
      <c r="R5" s="1269"/>
      <c r="S5" s="1269"/>
      <c r="T5" s="1269"/>
      <c r="U5" s="1269"/>
      <c r="V5" s="1269"/>
      <c r="W5" s="1269"/>
      <c r="X5" s="1269"/>
      <c r="Y5" s="1269"/>
      <c r="Z5" s="1269"/>
      <c r="AA5" s="1269"/>
      <c r="AB5" s="1269"/>
      <c r="AC5" s="1269"/>
      <c r="AD5" s="1269"/>
      <c r="AE5" s="1269"/>
      <c r="AF5" s="1263"/>
      <c r="AG5" s="1263"/>
      <c r="AH5" s="1263"/>
      <c r="AI5" s="1263"/>
      <c r="BF5" s="1217" t="s">
        <v>122</v>
      </c>
      <c r="BG5" s="1217"/>
      <c r="BH5" s="1217"/>
      <c r="BI5" s="1217"/>
      <c r="BJ5" s="1217"/>
      <c r="BK5" s="1217"/>
      <c r="BL5" s="1217"/>
      <c r="BM5" s="1217"/>
      <c r="BN5" s="1231" t="str">
        <f>基本データ!D19</f>
        <v>土浦　二郎</v>
      </c>
      <c r="BO5" s="1231"/>
      <c r="BP5" s="1231"/>
      <c r="BQ5" s="1231"/>
      <c r="BR5" s="1231"/>
      <c r="BS5" s="1231"/>
      <c r="BT5" s="1231"/>
      <c r="BU5" s="1231"/>
      <c r="BV5" s="1231"/>
      <c r="BW5" s="1231"/>
      <c r="BX5" s="1231"/>
      <c r="BY5" s="1231"/>
      <c r="BZ5" s="1231"/>
      <c r="CA5" s="1231"/>
      <c r="CB5" s="1231"/>
    </row>
    <row r="6" spans="1:80" ht="20.25" customHeight="1"/>
    <row r="7" spans="1:80" s="1184" customFormat="1" ht="39.75" customHeight="1">
      <c r="A7" s="1237" t="s">
        <v>606</v>
      </c>
      <c r="B7" s="1237"/>
      <c r="C7" s="1237"/>
      <c r="D7" s="1237"/>
      <c r="E7" s="1237"/>
      <c r="F7" s="1237"/>
      <c r="G7" s="1281" t="s">
        <v>99</v>
      </c>
      <c r="H7" s="1282"/>
      <c r="I7" s="1282"/>
      <c r="J7" s="1282"/>
      <c r="K7" s="1282"/>
      <c r="L7" s="1282"/>
      <c r="M7" s="1287"/>
      <c r="N7" s="1237"/>
      <c r="O7" s="1237"/>
      <c r="P7" s="1237"/>
      <c r="Q7" s="1237"/>
      <c r="R7" s="1237"/>
      <c r="S7" s="1237"/>
      <c r="T7" s="1237"/>
      <c r="U7" s="1237"/>
      <c r="V7" s="1237"/>
      <c r="W7" s="1237"/>
      <c r="X7" s="1237"/>
      <c r="Y7" s="1237"/>
      <c r="Z7" s="1237"/>
      <c r="AA7" s="1237"/>
      <c r="AB7" s="1237"/>
      <c r="AC7" s="1237"/>
      <c r="AD7" s="1237"/>
      <c r="AE7" s="1237"/>
      <c r="AF7" s="1237"/>
      <c r="AG7" s="1237"/>
      <c r="AH7" s="1237"/>
      <c r="AI7" s="1237"/>
      <c r="AJ7" s="1237"/>
      <c r="AK7" s="1237"/>
      <c r="AL7" s="1237"/>
      <c r="AM7" s="1237"/>
      <c r="AN7" s="1237"/>
      <c r="AO7" s="1237"/>
      <c r="AP7" s="1237"/>
      <c r="AQ7" s="1237"/>
      <c r="AR7" s="1237"/>
      <c r="AS7" s="1237"/>
      <c r="AT7" s="1237"/>
      <c r="AU7" s="1237"/>
      <c r="AV7" s="1237"/>
      <c r="AW7" s="1237"/>
      <c r="AX7" s="1237"/>
      <c r="AY7" s="1237"/>
      <c r="AZ7" s="1237"/>
      <c r="BA7" s="1237"/>
      <c r="BB7" s="1237"/>
      <c r="BC7" s="1237"/>
      <c r="BD7" s="1237"/>
      <c r="BE7" s="1237"/>
      <c r="BF7" s="1237"/>
      <c r="BG7" s="1237"/>
      <c r="BH7" s="1237"/>
      <c r="BI7" s="1237"/>
      <c r="BJ7" s="1237"/>
      <c r="BK7" s="1237"/>
      <c r="BL7" s="1237"/>
      <c r="BM7" s="1237"/>
      <c r="BN7" s="1237"/>
      <c r="BO7" s="1237"/>
      <c r="BP7" s="1237"/>
      <c r="BQ7" s="1237"/>
      <c r="BR7" s="1237" t="s">
        <v>500</v>
      </c>
      <c r="BS7" s="1237"/>
      <c r="BT7" s="1237"/>
      <c r="BU7" s="1237"/>
      <c r="BV7" s="1237"/>
      <c r="BW7" s="1237"/>
      <c r="BX7" s="1237"/>
      <c r="BY7" s="1237"/>
      <c r="BZ7" s="1237"/>
      <c r="CA7" s="1237"/>
      <c r="CB7" s="1237"/>
    </row>
    <row r="8" spans="1:80" s="1184" customFormat="1" ht="19.5" customHeight="1">
      <c r="A8" s="1186"/>
      <c r="B8" s="1193"/>
      <c r="C8" s="1193"/>
      <c r="D8" s="1193"/>
      <c r="E8" s="1193"/>
      <c r="F8" s="1198"/>
      <c r="G8" s="1213" t="s">
        <v>1915</v>
      </c>
      <c r="H8" s="1214"/>
      <c r="I8" s="1214"/>
      <c r="J8" s="1214"/>
      <c r="K8" s="1214"/>
      <c r="L8" s="1214"/>
      <c r="M8" s="1230"/>
      <c r="N8" s="1237"/>
      <c r="O8" s="1237"/>
      <c r="P8" s="1237"/>
      <c r="Q8" s="1237"/>
      <c r="R8" s="1237"/>
      <c r="S8" s="1237"/>
      <c r="T8" s="1237"/>
      <c r="U8" s="1237"/>
      <c r="V8" s="1237"/>
      <c r="W8" s="1237"/>
      <c r="X8" s="1237"/>
      <c r="Y8" s="1237"/>
      <c r="Z8" s="1237"/>
      <c r="AA8" s="1237"/>
      <c r="AB8" s="1237"/>
      <c r="AC8" s="1237"/>
      <c r="AD8" s="1237"/>
      <c r="AE8" s="1237"/>
      <c r="AF8" s="1237"/>
      <c r="AG8" s="1237"/>
      <c r="AH8" s="1237"/>
      <c r="AI8" s="1237"/>
      <c r="AJ8" s="1237"/>
      <c r="AK8" s="1237"/>
      <c r="AL8" s="1237"/>
      <c r="AM8" s="1237"/>
      <c r="AN8" s="1237"/>
      <c r="AO8" s="1237"/>
      <c r="AP8" s="1237"/>
      <c r="AQ8" s="1237"/>
      <c r="AR8" s="1237"/>
      <c r="AS8" s="1237"/>
      <c r="AT8" s="1237"/>
      <c r="AU8" s="1237"/>
      <c r="AV8" s="1237"/>
      <c r="AW8" s="1237"/>
      <c r="AX8" s="1237"/>
      <c r="AY8" s="1237"/>
      <c r="AZ8" s="1237"/>
      <c r="BA8" s="1237"/>
      <c r="BB8" s="1237"/>
      <c r="BC8" s="1237"/>
      <c r="BD8" s="1237"/>
      <c r="BE8" s="1237"/>
      <c r="BF8" s="1237"/>
      <c r="BG8" s="1237"/>
      <c r="BH8" s="1237"/>
      <c r="BI8" s="1237"/>
      <c r="BJ8" s="1237"/>
      <c r="BK8" s="1237"/>
      <c r="BL8" s="1237"/>
      <c r="BM8" s="1237"/>
      <c r="BN8" s="1237"/>
      <c r="BO8" s="1237"/>
      <c r="BP8" s="1237"/>
      <c r="BQ8" s="1237"/>
      <c r="BR8" s="1186"/>
      <c r="BS8" s="1193"/>
      <c r="BT8" s="1193"/>
      <c r="BU8" s="1193"/>
      <c r="BV8" s="1193"/>
      <c r="BW8" s="1193"/>
      <c r="BX8" s="1193"/>
      <c r="BY8" s="1193"/>
      <c r="BZ8" s="1193"/>
      <c r="CA8" s="1193"/>
      <c r="CB8" s="1198"/>
    </row>
    <row r="9" spans="1:80" s="1184" customFormat="1" ht="20.100000000000001" customHeight="1">
      <c r="A9" s="1187"/>
      <c r="B9" s="1194"/>
      <c r="C9" s="1194"/>
      <c r="D9" s="1194"/>
      <c r="E9" s="1194"/>
      <c r="F9" s="1199"/>
      <c r="G9" s="1213" t="s">
        <v>253</v>
      </c>
      <c r="H9" s="1214"/>
      <c r="I9" s="1214"/>
      <c r="J9" s="1214"/>
      <c r="K9" s="1214"/>
      <c r="L9" s="1214"/>
      <c r="M9" s="1230"/>
      <c r="N9" s="1237"/>
      <c r="O9" s="1237"/>
      <c r="P9" s="1237"/>
      <c r="Q9" s="1237"/>
      <c r="R9" s="1237"/>
      <c r="S9" s="1237"/>
      <c r="T9" s="1237"/>
      <c r="U9" s="1237"/>
      <c r="V9" s="1237"/>
      <c r="W9" s="1237"/>
      <c r="X9" s="1237"/>
      <c r="Y9" s="1237"/>
      <c r="Z9" s="1237"/>
      <c r="AA9" s="1237"/>
      <c r="AB9" s="1237"/>
      <c r="AC9" s="1237"/>
      <c r="AD9" s="1237"/>
      <c r="AE9" s="1237"/>
      <c r="AF9" s="1237"/>
      <c r="AG9" s="1237"/>
      <c r="AH9" s="1237"/>
      <c r="AI9" s="1237"/>
      <c r="AJ9" s="1237"/>
      <c r="AK9" s="1237"/>
      <c r="AL9" s="1237"/>
      <c r="AM9" s="1237"/>
      <c r="AN9" s="1237"/>
      <c r="AO9" s="1237"/>
      <c r="AP9" s="1237"/>
      <c r="AQ9" s="1237"/>
      <c r="AR9" s="1237"/>
      <c r="AS9" s="1237"/>
      <c r="AT9" s="1237"/>
      <c r="AU9" s="1237"/>
      <c r="AV9" s="1237"/>
      <c r="AW9" s="1237"/>
      <c r="AX9" s="1237"/>
      <c r="AY9" s="1237"/>
      <c r="AZ9" s="1237"/>
      <c r="BA9" s="1237"/>
      <c r="BB9" s="1237"/>
      <c r="BC9" s="1237"/>
      <c r="BD9" s="1237"/>
      <c r="BE9" s="1237"/>
      <c r="BF9" s="1237"/>
      <c r="BG9" s="1237"/>
      <c r="BH9" s="1237"/>
      <c r="BI9" s="1237"/>
      <c r="BJ9" s="1237"/>
      <c r="BK9" s="1237"/>
      <c r="BL9" s="1237"/>
      <c r="BM9" s="1237"/>
      <c r="BN9" s="1237"/>
      <c r="BO9" s="1237"/>
      <c r="BP9" s="1237"/>
      <c r="BQ9" s="1237"/>
      <c r="BR9" s="1187"/>
      <c r="BS9" s="1194"/>
      <c r="BT9" s="1194"/>
      <c r="BU9" s="1194"/>
      <c r="BV9" s="1194"/>
      <c r="BW9" s="1194"/>
      <c r="BX9" s="1194"/>
      <c r="BY9" s="1194"/>
      <c r="BZ9" s="1194"/>
      <c r="CA9" s="1194"/>
      <c r="CB9" s="1199"/>
    </row>
    <row r="10" spans="1:80" s="1184" customFormat="1" ht="20.100000000000001" customHeight="1">
      <c r="A10" s="1187"/>
      <c r="B10" s="1194"/>
      <c r="C10" s="1194"/>
      <c r="D10" s="1194"/>
      <c r="E10" s="1194"/>
      <c r="F10" s="1199"/>
      <c r="G10" s="1213" t="s">
        <v>195</v>
      </c>
      <c r="H10" s="1214"/>
      <c r="I10" s="1214"/>
      <c r="J10" s="1214"/>
      <c r="K10" s="1214"/>
      <c r="L10" s="1214"/>
      <c r="M10" s="1230"/>
      <c r="N10" s="1237"/>
      <c r="O10" s="1237"/>
      <c r="P10" s="1237"/>
      <c r="Q10" s="1237"/>
      <c r="R10" s="1237"/>
      <c r="S10" s="1237"/>
      <c r="T10" s="1237"/>
      <c r="U10" s="1237"/>
      <c r="V10" s="1237"/>
      <c r="W10" s="1237"/>
      <c r="X10" s="1237"/>
      <c r="Y10" s="1237"/>
      <c r="Z10" s="1237"/>
      <c r="AA10" s="1237"/>
      <c r="AB10" s="1237"/>
      <c r="AC10" s="1237"/>
      <c r="AD10" s="1237"/>
      <c r="AE10" s="1237"/>
      <c r="AF10" s="1237"/>
      <c r="AG10" s="1237"/>
      <c r="AH10" s="1237"/>
      <c r="AI10" s="1237"/>
      <c r="AJ10" s="1237"/>
      <c r="AK10" s="1237"/>
      <c r="AL10" s="1237"/>
      <c r="AM10" s="1237"/>
      <c r="AN10" s="1237"/>
      <c r="AO10" s="1237"/>
      <c r="AP10" s="1237"/>
      <c r="AQ10" s="1237"/>
      <c r="AR10" s="1237"/>
      <c r="AS10" s="1237"/>
      <c r="AT10" s="1237"/>
      <c r="AU10" s="1237"/>
      <c r="AV10" s="1237"/>
      <c r="AW10" s="1237"/>
      <c r="AX10" s="1237"/>
      <c r="AY10" s="1237"/>
      <c r="AZ10" s="1237"/>
      <c r="BA10" s="1237"/>
      <c r="BB10" s="1237"/>
      <c r="BC10" s="1237"/>
      <c r="BD10" s="1237"/>
      <c r="BE10" s="1237"/>
      <c r="BF10" s="1237"/>
      <c r="BG10" s="1237"/>
      <c r="BH10" s="1237"/>
      <c r="BI10" s="1237"/>
      <c r="BJ10" s="1237"/>
      <c r="BK10" s="1237"/>
      <c r="BL10" s="1237"/>
      <c r="BM10" s="1237"/>
      <c r="BN10" s="1237"/>
      <c r="BO10" s="1237"/>
      <c r="BP10" s="1237"/>
      <c r="BQ10" s="1237"/>
      <c r="BR10" s="1187"/>
      <c r="BS10" s="1194"/>
      <c r="BT10" s="1194"/>
      <c r="BU10" s="1194"/>
      <c r="BV10" s="1194"/>
      <c r="BW10" s="1194"/>
      <c r="BX10" s="1194"/>
      <c r="BY10" s="1194"/>
      <c r="BZ10" s="1194"/>
      <c r="CA10" s="1194"/>
      <c r="CB10" s="1199"/>
    </row>
    <row r="11" spans="1:80" s="1184" customFormat="1" ht="35.1" customHeight="1">
      <c r="A11" s="1187"/>
      <c r="B11" s="1194"/>
      <c r="C11" s="1194"/>
      <c r="D11" s="1194"/>
      <c r="E11" s="1194"/>
      <c r="F11" s="1199"/>
      <c r="G11" s="1207" t="s">
        <v>1916</v>
      </c>
      <c r="H11" s="1198"/>
      <c r="I11" s="1283" t="s">
        <v>1917</v>
      </c>
      <c r="J11" s="1285"/>
      <c r="K11" s="1285"/>
      <c r="L11" s="1285"/>
      <c r="M11" s="1288"/>
      <c r="N11" s="1213"/>
      <c r="O11" s="1214"/>
      <c r="P11" s="1214"/>
      <c r="Q11" s="1214"/>
      <c r="R11" s="1214"/>
      <c r="S11" s="1214"/>
      <c r="T11" s="1214"/>
      <c r="U11" s="1214"/>
      <c r="V11" s="1214"/>
      <c r="W11" s="1214"/>
      <c r="X11" s="1214"/>
      <c r="Y11" s="1214"/>
      <c r="Z11" s="1214"/>
      <c r="AA11" s="1214"/>
      <c r="AB11" s="1214"/>
      <c r="AC11" s="1214"/>
      <c r="AD11" s="1214"/>
      <c r="AE11" s="1214"/>
      <c r="AF11" s="1214"/>
      <c r="AG11" s="1214"/>
      <c r="AH11" s="1214"/>
      <c r="AI11" s="1214"/>
      <c r="AJ11" s="1214"/>
      <c r="AK11" s="1214"/>
      <c r="AL11" s="1214"/>
      <c r="AM11" s="1214"/>
      <c r="AN11" s="1214"/>
      <c r="AO11" s="1214"/>
      <c r="AP11" s="1214"/>
      <c r="AQ11" s="1214"/>
      <c r="AR11" s="1214"/>
      <c r="AS11" s="1214"/>
      <c r="AT11" s="1214"/>
      <c r="AU11" s="1214"/>
      <c r="AV11" s="1214"/>
      <c r="AW11" s="1214"/>
      <c r="AX11" s="1214"/>
      <c r="AY11" s="1214"/>
      <c r="AZ11" s="1214"/>
      <c r="BA11" s="1214"/>
      <c r="BB11" s="1214"/>
      <c r="BC11" s="1214"/>
      <c r="BD11" s="1214"/>
      <c r="BE11" s="1214"/>
      <c r="BF11" s="1214"/>
      <c r="BG11" s="1214"/>
      <c r="BH11" s="1214"/>
      <c r="BI11" s="1214"/>
      <c r="BJ11" s="1214"/>
      <c r="BK11" s="1214"/>
      <c r="BL11" s="1214"/>
      <c r="BM11" s="1214"/>
      <c r="BN11" s="1214"/>
      <c r="BO11" s="1214"/>
      <c r="BP11" s="1214"/>
      <c r="BQ11" s="1230"/>
      <c r="BR11" s="1187"/>
      <c r="BS11" s="1194"/>
      <c r="BT11" s="1194"/>
      <c r="BU11" s="1194"/>
      <c r="BV11" s="1194"/>
      <c r="BW11" s="1194"/>
      <c r="BX11" s="1194"/>
      <c r="BY11" s="1194"/>
      <c r="BZ11" s="1194"/>
      <c r="CA11" s="1194"/>
      <c r="CB11" s="1199"/>
    </row>
    <row r="12" spans="1:80" s="1184" customFormat="1" ht="35.1" customHeight="1">
      <c r="A12" s="1188"/>
      <c r="B12" s="1195"/>
      <c r="C12" s="1195"/>
      <c r="D12" s="1195"/>
      <c r="E12" s="1195"/>
      <c r="F12" s="1200"/>
      <c r="G12" s="1188"/>
      <c r="H12" s="1200"/>
      <c r="I12" s="1284"/>
      <c r="J12" s="1286"/>
      <c r="K12" s="1286"/>
      <c r="L12" s="1286"/>
      <c r="M12" s="1289"/>
      <c r="N12" s="1213"/>
      <c r="O12" s="1214"/>
      <c r="P12" s="1214"/>
      <c r="Q12" s="1214"/>
      <c r="R12" s="1214"/>
      <c r="S12" s="1214"/>
      <c r="T12" s="1214"/>
      <c r="U12" s="1214"/>
      <c r="V12" s="1214"/>
      <c r="W12" s="1214"/>
      <c r="X12" s="1214"/>
      <c r="Y12" s="1214"/>
      <c r="Z12" s="1214"/>
      <c r="AA12" s="1214"/>
      <c r="AB12" s="1214"/>
      <c r="AC12" s="1214"/>
      <c r="AD12" s="1214"/>
      <c r="AE12" s="1214"/>
      <c r="AF12" s="1214"/>
      <c r="AG12" s="1214"/>
      <c r="AH12" s="1214"/>
      <c r="AI12" s="1214"/>
      <c r="AJ12" s="1214"/>
      <c r="AK12" s="1214"/>
      <c r="AL12" s="1214"/>
      <c r="AM12" s="1214"/>
      <c r="AN12" s="1214"/>
      <c r="AO12" s="1214"/>
      <c r="AP12" s="1214"/>
      <c r="AQ12" s="1214"/>
      <c r="AR12" s="1214"/>
      <c r="AS12" s="1214"/>
      <c r="AT12" s="1214"/>
      <c r="AU12" s="1214"/>
      <c r="AV12" s="1214"/>
      <c r="AW12" s="1214"/>
      <c r="AX12" s="1214"/>
      <c r="AY12" s="1214"/>
      <c r="AZ12" s="1214"/>
      <c r="BA12" s="1214"/>
      <c r="BB12" s="1214"/>
      <c r="BC12" s="1214"/>
      <c r="BD12" s="1214"/>
      <c r="BE12" s="1214"/>
      <c r="BF12" s="1214"/>
      <c r="BG12" s="1214"/>
      <c r="BH12" s="1214"/>
      <c r="BI12" s="1214"/>
      <c r="BJ12" s="1214"/>
      <c r="BK12" s="1214"/>
      <c r="BL12" s="1214"/>
      <c r="BM12" s="1214"/>
      <c r="BN12" s="1214"/>
      <c r="BO12" s="1214"/>
      <c r="BP12" s="1214"/>
      <c r="BQ12" s="1230"/>
      <c r="BR12" s="1188"/>
      <c r="BS12" s="1195"/>
      <c r="BT12" s="1195"/>
      <c r="BU12" s="1195"/>
      <c r="BV12" s="1195"/>
      <c r="BW12" s="1195"/>
      <c r="BX12" s="1195"/>
      <c r="BY12" s="1195"/>
      <c r="BZ12" s="1195"/>
      <c r="CA12" s="1195"/>
      <c r="CB12" s="1200"/>
    </row>
    <row r="13" spans="1:80" s="1184" customFormat="1" ht="20.100000000000001" customHeight="1">
      <c r="A13" s="1186"/>
      <c r="B13" s="1193"/>
      <c r="C13" s="1193"/>
      <c r="D13" s="1193"/>
      <c r="E13" s="1193"/>
      <c r="F13" s="1198"/>
      <c r="G13" s="1213" t="s">
        <v>1915</v>
      </c>
      <c r="H13" s="1214"/>
      <c r="I13" s="1214"/>
      <c r="J13" s="1214"/>
      <c r="K13" s="1214"/>
      <c r="L13" s="1214"/>
      <c r="M13" s="1230"/>
      <c r="N13" s="1237"/>
      <c r="O13" s="1237"/>
      <c r="P13" s="1237"/>
      <c r="Q13" s="1237"/>
      <c r="R13" s="1237"/>
      <c r="S13" s="1237"/>
      <c r="T13" s="1237"/>
      <c r="U13" s="1237"/>
      <c r="V13" s="1237"/>
      <c r="W13" s="1237"/>
      <c r="X13" s="1237"/>
      <c r="Y13" s="1237"/>
      <c r="Z13" s="1237"/>
      <c r="AA13" s="1237"/>
      <c r="AB13" s="1237"/>
      <c r="AC13" s="1237"/>
      <c r="AD13" s="1237"/>
      <c r="AE13" s="1237"/>
      <c r="AF13" s="1237"/>
      <c r="AG13" s="1237"/>
      <c r="AH13" s="1237"/>
      <c r="AI13" s="1237"/>
      <c r="AJ13" s="1237"/>
      <c r="AK13" s="1237"/>
      <c r="AL13" s="1237"/>
      <c r="AM13" s="1237"/>
      <c r="AN13" s="1237"/>
      <c r="AO13" s="1237"/>
      <c r="AP13" s="1237"/>
      <c r="AQ13" s="1237"/>
      <c r="AR13" s="1237"/>
      <c r="AS13" s="1237"/>
      <c r="AT13" s="1237"/>
      <c r="AU13" s="1237"/>
      <c r="AV13" s="1237"/>
      <c r="AW13" s="1237"/>
      <c r="AX13" s="1237"/>
      <c r="AY13" s="1237"/>
      <c r="AZ13" s="1237"/>
      <c r="BA13" s="1237"/>
      <c r="BB13" s="1237"/>
      <c r="BC13" s="1237"/>
      <c r="BD13" s="1237"/>
      <c r="BE13" s="1237"/>
      <c r="BF13" s="1237"/>
      <c r="BG13" s="1237"/>
      <c r="BH13" s="1237"/>
      <c r="BI13" s="1237"/>
      <c r="BJ13" s="1237"/>
      <c r="BK13" s="1237"/>
      <c r="BL13" s="1237"/>
      <c r="BM13" s="1237"/>
      <c r="BN13" s="1237"/>
      <c r="BO13" s="1237"/>
      <c r="BP13" s="1237"/>
      <c r="BQ13" s="1237"/>
      <c r="BR13" s="1186"/>
      <c r="BS13" s="1193"/>
      <c r="BT13" s="1193"/>
      <c r="BU13" s="1193"/>
      <c r="BV13" s="1193"/>
      <c r="BW13" s="1193"/>
      <c r="BX13" s="1193"/>
      <c r="BY13" s="1193"/>
      <c r="BZ13" s="1193"/>
      <c r="CA13" s="1193"/>
      <c r="CB13" s="1198"/>
    </row>
    <row r="14" spans="1:80" s="1184" customFormat="1" ht="20.100000000000001" customHeight="1">
      <c r="A14" s="1187"/>
      <c r="B14" s="1194"/>
      <c r="C14" s="1194"/>
      <c r="D14" s="1194"/>
      <c r="E14" s="1194"/>
      <c r="F14" s="1199"/>
      <c r="G14" s="1213" t="s">
        <v>253</v>
      </c>
      <c r="H14" s="1214"/>
      <c r="I14" s="1214"/>
      <c r="J14" s="1214"/>
      <c r="K14" s="1214"/>
      <c r="L14" s="1214"/>
      <c r="M14" s="1230"/>
      <c r="N14" s="1237"/>
      <c r="O14" s="1237"/>
      <c r="P14" s="1237"/>
      <c r="Q14" s="1237"/>
      <c r="R14" s="1237"/>
      <c r="S14" s="1237"/>
      <c r="T14" s="1237"/>
      <c r="U14" s="1237"/>
      <c r="V14" s="1237"/>
      <c r="W14" s="1237"/>
      <c r="X14" s="1237"/>
      <c r="Y14" s="1237"/>
      <c r="Z14" s="1237"/>
      <c r="AA14" s="1237"/>
      <c r="AB14" s="1237"/>
      <c r="AC14" s="1237"/>
      <c r="AD14" s="1237"/>
      <c r="AE14" s="1237"/>
      <c r="AF14" s="1237"/>
      <c r="AG14" s="1237"/>
      <c r="AH14" s="1237"/>
      <c r="AI14" s="1237"/>
      <c r="AJ14" s="1237"/>
      <c r="AK14" s="1237"/>
      <c r="AL14" s="1237"/>
      <c r="AM14" s="1237"/>
      <c r="AN14" s="1237"/>
      <c r="AO14" s="1237"/>
      <c r="AP14" s="1237"/>
      <c r="AQ14" s="1237"/>
      <c r="AR14" s="1237"/>
      <c r="AS14" s="1237"/>
      <c r="AT14" s="1237"/>
      <c r="AU14" s="1237"/>
      <c r="AV14" s="1237"/>
      <c r="AW14" s="1237"/>
      <c r="AX14" s="1237"/>
      <c r="AY14" s="1237"/>
      <c r="AZ14" s="1237"/>
      <c r="BA14" s="1237"/>
      <c r="BB14" s="1237"/>
      <c r="BC14" s="1237"/>
      <c r="BD14" s="1237"/>
      <c r="BE14" s="1237"/>
      <c r="BF14" s="1237"/>
      <c r="BG14" s="1237"/>
      <c r="BH14" s="1237"/>
      <c r="BI14" s="1237"/>
      <c r="BJ14" s="1237"/>
      <c r="BK14" s="1237"/>
      <c r="BL14" s="1237"/>
      <c r="BM14" s="1237"/>
      <c r="BN14" s="1237"/>
      <c r="BO14" s="1237"/>
      <c r="BP14" s="1237"/>
      <c r="BQ14" s="1237"/>
      <c r="BR14" s="1187"/>
      <c r="BS14" s="1194"/>
      <c r="BT14" s="1194"/>
      <c r="BU14" s="1194"/>
      <c r="BV14" s="1194"/>
      <c r="BW14" s="1194"/>
      <c r="BX14" s="1194"/>
      <c r="BY14" s="1194"/>
      <c r="BZ14" s="1194"/>
      <c r="CA14" s="1194"/>
      <c r="CB14" s="1199"/>
    </row>
    <row r="15" spans="1:80" s="1184" customFormat="1" ht="20.100000000000001" customHeight="1">
      <c r="A15" s="1187"/>
      <c r="B15" s="1194"/>
      <c r="C15" s="1194"/>
      <c r="D15" s="1194"/>
      <c r="E15" s="1194"/>
      <c r="F15" s="1199"/>
      <c r="G15" s="1213" t="s">
        <v>195</v>
      </c>
      <c r="H15" s="1214"/>
      <c r="I15" s="1214"/>
      <c r="J15" s="1214"/>
      <c r="K15" s="1214"/>
      <c r="L15" s="1214"/>
      <c r="M15" s="1230"/>
      <c r="N15" s="1237"/>
      <c r="O15" s="1237"/>
      <c r="P15" s="1237"/>
      <c r="Q15" s="1237"/>
      <c r="R15" s="1237"/>
      <c r="S15" s="1237"/>
      <c r="T15" s="1237"/>
      <c r="U15" s="1237"/>
      <c r="V15" s="1237"/>
      <c r="W15" s="1237"/>
      <c r="X15" s="1237"/>
      <c r="Y15" s="1237"/>
      <c r="Z15" s="1237"/>
      <c r="AA15" s="1237"/>
      <c r="AB15" s="1237"/>
      <c r="AC15" s="1237"/>
      <c r="AD15" s="1237"/>
      <c r="AE15" s="1237"/>
      <c r="AF15" s="1237"/>
      <c r="AG15" s="1237"/>
      <c r="AH15" s="1237"/>
      <c r="AI15" s="1237"/>
      <c r="AJ15" s="1237"/>
      <c r="AK15" s="1237"/>
      <c r="AL15" s="1237"/>
      <c r="AM15" s="1237"/>
      <c r="AN15" s="1237"/>
      <c r="AO15" s="1237"/>
      <c r="AP15" s="1237"/>
      <c r="AQ15" s="1237"/>
      <c r="AR15" s="1237"/>
      <c r="AS15" s="1237"/>
      <c r="AT15" s="1237"/>
      <c r="AU15" s="1237"/>
      <c r="AV15" s="1237"/>
      <c r="AW15" s="1237"/>
      <c r="AX15" s="1237"/>
      <c r="AY15" s="1237"/>
      <c r="AZ15" s="1237"/>
      <c r="BA15" s="1237"/>
      <c r="BB15" s="1237"/>
      <c r="BC15" s="1237"/>
      <c r="BD15" s="1237"/>
      <c r="BE15" s="1237"/>
      <c r="BF15" s="1237"/>
      <c r="BG15" s="1237"/>
      <c r="BH15" s="1237"/>
      <c r="BI15" s="1237"/>
      <c r="BJ15" s="1237"/>
      <c r="BK15" s="1237"/>
      <c r="BL15" s="1237"/>
      <c r="BM15" s="1237"/>
      <c r="BN15" s="1237"/>
      <c r="BO15" s="1237"/>
      <c r="BP15" s="1237"/>
      <c r="BQ15" s="1237"/>
      <c r="BR15" s="1187"/>
      <c r="BS15" s="1194"/>
      <c r="BT15" s="1194"/>
      <c r="BU15" s="1194"/>
      <c r="BV15" s="1194"/>
      <c r="BW15" s="1194"/>
      <c r="BX15" s="1194"/>
      <c r="BY15" s="1194"/>
      <c r="BZ15" s="1194"/>
      <c r="CA15" s="1194"/>
      <c r="CB15" s="1199"/>
    </row>
    <row r="16" spans="1:80" s="1184" customFormat="1" ht="35.1" customHeight="1">
      <c r="A16" s="1187"/>
      <c r="B16" s="1194"/>
      <c r="C16" s="1194"/>
      <c r="D16" s="1194"/>
      <c r="E16" s="1194"/>
      <c r="F16" s="1199"/>
      <c r="G16" s="1207" t="s">
        <v>1916</v>
      </c>
      <c r="H16" s="1198"/>
      <c r="I16" s="1283" t="s">
        <v>1917</v>
      </c>
      <c r="J16" s="1285"/>
      <c r="K16" s="1285"/>
      <c r="L16" s="1285"/>
      <c r="M16" s="1288"/>
      <c r="N16" s="1213"/>
      <c r="O16" s="1214"/>
      <c r="P16" s="1214"/>
      <c r="Q16" s="1214"/>
      <c r="R16" s="1214"/>
      <c r="S16" s="1214"/>
      <c r="T16" s="1214"/>
      <c r="U16" s="1214"/>
      <c r="V16" s="1214"/>
      <c r="W16" s="1214"/>
      <c r="X16" s="1214"/>
      <c r="Y16" s="1214"/>
      <c r="Z16" s="1214"/>
      <c r="AA16" s="1214"/>
      <c r="AB16" s="1214"/>
      <c r="AC16" s="1214"/>
      <c r="AD16" s="1214"/>
      <c r="AE16" s="1214"/>
      <c r="AF16" s="1214"/>
      <c r="AG16" s="1214"/>
      <c r="AH16" s="1214"/>
      <c r="AI16" s="1214"/>
      <c r="AJ16" s="1214"/>
      <c r="AK16" s="1214"/>
      <c r="AL16" s="1214"/>
      <c r="AM16" s="1214"/>
      <c r="AN16" s="1214"/>
      <c r="AO16" s="1214"/>
      <c r="AP16" s="1214"/>
      <c r="AQ16" s="1214"/>
      <c r="AR16" s="1214"/>
      <c r="AS16" s="1214"/>
      <c r="AT16" s="1214"/>
      <c r="AU16" s="1214"/>
      <c r="AV16" s="1214"/>
      <c r="AW16" s="1214"/>
      <c r="AX16" s="1214"/>
      <c r="AY16" s="1214"/>
      <c r="AZ16" s="1214"/>
      <c r="BA16" s="1214"/>
      <c r="BB16" s="1214"/>
      <c r="BC16" s="1214"/>
      <c r="BD16" s="1214"/>
      <c r="BE16" s="1214"/>
      <c r="BF16" s="1214"/>
      <c r="BG16" s="1214"/>
      <c r="BH16" s="1214"/>
      <c r="BI16" s="1214"/>
      <c r="BJ16" s="1214"/>
      <c r="BK16" s="1214"/>
      <c r="BL16" s="1214"/>
      <c r="BM16" s="1214"/>
      <c r="BN16" s="1214"/>
      <c r="BO16" s="1214"/>
      <c r="BP16" s="1214"/>
      <c r="BQ16" s="1230"/>
      <c r="BR16" s="1187"/>
      <c r="BS16" s="1194"/>
      <c r="BT16" s="1194"/>
      <c r="BU16" s="1194"/>
      <c r="BV16" s="1194"/>
      <c r="BW16" s="1194"/>
      <c r="BX16" s="1194"/>
      <c r="BY16" s="1194"/>
      <c r="BZ16" s="1194"/>
      <c r="CA16" s="1194"/>
      <c r="CB16" s="1199"/>
    </row>
    <row r="17" spans="1:80" s="1184" customFormat="1" ht="35.1" customHeight="1">
      <c r="A17" s="1188"/>
      <c r="B17" s="1195"/>
      <c r="C17" s="1195"/>
      <c r="D17" s="1195"/>
      <c r="E17" s="1195"/>
      <c r="F17" s="1200"/>
      <c r="G17" s="1188"/>
      <c r="H17" s="1200"/>
      <c r="I17" s="1284"/>
      <c r="J17" s="1286"/>
      <c r="K17" s="1286"/>
      <c r="L17" s="1286"/>
      <c r="M17" s="1289"/>
      <c r="N17" s="1213"/>
      <c r="O17" s="1214"/>
      <c r="P17" s="1214"/>
      <c r="Q17" s="1214"/>
      <c r="R17" s="1214"/>
      <c r="S17" s="1214"/>
      <c r="T17" s="1214"/>
      <c r="U17" s="1214"/>
      <c r="V17" s="1214"/>
      <c r="W17" s="1214"/>
      <c r="X17" s="1214"/>
      <c r="Y17" s="1214"/>
      <c r="Z17" s="1214"/>
      <c r="AA17" s="1214"/>
      <c r="AB17" s="1214"/>
      <c r="AC17" s="1214"/>
      <c r="AD17" s="1214"/>
      <c r="AE17" s="1214"/>
      <c r="AF17" s="1214"/>
      <c r="AG17" s="1214"/>
      <c r="AH17" s="1214"/>
      <c r="AI17" s="1214"/>
      <c r="AJ17" s="1214"/>
      <c r="AK17" s="1214"/>
      <c r="AL17" s="1214"/>
      <c r="AM17" s="1214"/>
      <c r="AN17" s="1214"/>
      <c r="AO17" s="1214"/>
      <c r="AP17" s="1214"/>
      <c r="AQ17" s="1214"/>
      <c r="AR17" s="1214"/>
      <c r="AS17" s="1214"/>
      <c r="AT17" s="1214"/>
      <c r="AU17" s="1214"/>
      <c r="AV17" s="1214"/>
      <c r="AW17" s="1214"/>
      <c r="AX17" s="1214"/>
      <c r="AY17" s="1214"/>
      <c r="AZ17" s="1214"/>
      <c r="BA17" s="1214"/>
      <c r="BB17" s="1214"/>
      <c r="BC17" s="1214"/>
      <c r="BD17" s="1214"/>
      <c r="BE17" s="1214"/>
      <c r="BF17" s="1214"/>
      <c r="BG17" s="1214"/>
      <c r="BH17" s="1214"/>
      <c r="BI17" s="1214"/>
      <c r="BJ17" s="1214"/>
      <c r="BK17" s="1214"/>
      <c r="BL17" s="1214"/>
      <c r="BM17" s="1214"/>
      <c r="BN17" s="1214"/>
      <c r="BO17" s="1214"/>
      <c r="BP17" s="1214"/>
      <c r="BQ17" s="1230"/>
      <c r="BR17" s="1188"/>
      <c r="BS17" s="1195"/>
      <c r="BT17" s="1195"/>
      <c r="BU17" s="1195"/>
      <c r="BV17" s="1195"/>
      <c r="BW17" s="1195"/>
      <c r="BX17" s="1195"/>
      <c r="BY17" s="1195"/>
      <c r="BZ17" s="1195"/>
      <c r="CA17" s="1195"/>
      <c r="CB17" s="1200"/>
    </row>
    <row r="18" spans="1:80" s="1184" customFormat="1" ht="20.100000000000001" customHeight="1">
      <c r="A18" s="1186"/>
      <c r="B18" s="1193"/>
      <c r="C18" s="1193"/>
      <c r="D18" s="1193"/>
      <c r="E18" s="1193"/>
      <c r="F18" s="1198"/>
      <c r="G18" s="1213" t="s">
        <v>1915</v>
      </c>
      <c r="H18" s="1214"/>
      <c r="I18" s="1214"/>
      <c r="J18" s="1214"/>
      <c r="K18" s="1214"/>
      <c r="L18" s="1214"/>
      <c r="M18" s="1230"/>
      <c r="N18" s="1237"/>
      <c r="O18" s="1237"/>
      <c r="P18" s="1237"/>
      <c r="Q18" s="1237"/>
      <c r="R18" s="1237"/>
      <c r="S18" s="1237"/>
      <c r="T18" s="1237"/>
      <c r="U18" s="1237"/>
      <c r="V18" s="1237"/>
      <c r="W18" s="1237"/>
      <c r="X18" s="1237"/>
      <c r="Y18" s="1237"/>
      <c r="Z18" s="1237"/>
      <c r="AA18" s="1237"/>
      <c r="AB18" s="1237"/>
      <c r="AC18" s="1237"/>
      <c r="AD18" s="1237"/>
      <c r="AE18" s="1237"/>
      <c r="AF18" s="1237"/>
      <c r="AG18" s="1237"/>
      <c r="AH18" s="1237"/>
      <c r="AI18" s="1237"/>
      <c r="AJ18" s="1237"/>
      <c r="AK18" s="1237"/>
      <c r="AL18" s="1237"/>
      <c r="AM18" s="1237"/>
      <c r="AN18" s="1237"/>
      <c r="AO18" s="1237"/>
      <c r="AP18" s="1237"/>
      <c r="AQ18" s="1237"/>
      <c r="AR18" s="1237"/>
      <c r="AS18" s="1237"/>
      <c r="AT18" s="1237"/>
      <c r="AU18" s="1237"/>
      <c r="AV18" s="1237"/>
      <c r="AW18" s="1237"/>
      <c r="AX18" s="1237"/>
      <c r="AY18" s="1237"/>
      <c r="AZ18" s="1237"/>
      <c r="BA18" s="1237"/>
      <c r="BB18" s="1237"/>
      <c r="BC18" s="1237"/>
      <c r="BD18" s="1237"/>
      <c r="BE18" s="1237"/>
      <c r="BF18" s="1237"/>
      <c r="BG18" s="1237"/>
      <c r="BH18" s="1237"/>
      <c r="BI18" s="1237"/>
      <c r="BJ18" s="1237"/>
      <c r="BK18" s="1237"/>
      <c r="BL18" s="1237"/>
      <c r="BM18" s="1237"/>
      <c r="BN18" s="1237"/>
      <c r="BO18" s="1237"/>
      <c r="BP18" s="1237"/>
      <c r="BQ18" s="1237"/>
      <c r="BR18" s="1186"/>
      <c r="BS18" s="1193"/>
      <c r="BT18" s="1193"/>
      <c r="BU18" s="1193"/>
      <c r="BV18" s="1193"/>
      <c r="BW18" s="1193"/>
      <c r="BX18" s="1193"/>
      <c r="BY18" s="1193"/>
      <c r="BZ18" s="1193"/>
      <c r="CA18" s="1193"/>
      <c r="CB18" s="1198"/>
    </row>
    <row r="19" spans="1:80" s="1184" customFormat="1" ht="20.100000000000001" customHeight="1">
      <c r="A19" s="1187"/>
      <c r="B19" s="1194"/>
      <c r="C19" s="1194"/>
      <c r="D19" s="1194"/>
      <c r="E19" s="1194"/>
      <c r="F19" s="1199"/>
      <c r="G19" s="1213" t="s">
        <v>253</v>
      </c>
      <c r="H19" s="1214"/>
      <c r="I19" s="1214"/>
      <c r="J19" s="1214"/>
      <c r="K19" s="1214"/>
      <c r="L19" s="1214"/>
      <c r="M19" s="1230"/>
      <c r="N19" s="1237"/>
      <c r="O19" s="1237"/>
      <c r="P19" s="1237"/>
      <c r="Q19" s="1237"/>
      <c r="R19" s="1237"/>
      <c r="S19" s="1237"/>
      <c r="T19" s="1237"/>
      <c r="U19" s="1237"/>
      <c r="V19" s="1237"/>
      <c r="W19" s="1237"/>
      <c r="X19" s="1237"/>
      <c r="Y19" s="1237"/>
      <c r="Z19" s="1237"/>
      <c r="AA19" s="1237"/>
      <c r="AB19" s="1237"/>
      <c r="AC19" s="1237"/>
      <c r="AD19" s="1237"/>
      <c r="AE19" s="1237"/>
      <c r="AF19" s="1237"/>
      <c r="AG19" s="1237"/>
      <c r="AH19" s="1237"/>
      <c r="AI19" s="1237"/>
      <c r="AJ19" s="1237"/>
      <c r="AK19" s="1237"/>
      <c r="AL19" s="1237"/>
      <c r="AM19" s="1237"/>
      <c r="AN19" s="1237"/>
      <c r="AO19" s="1237"/>
      <c r="AP19" s="1237"/>
      <c r="AQ19" s="1237"/>
      <c r="AR19" s="1237"/>
      <c r="AS19" s="1237"/>
      <c r="AT19" s="1237"/>
      <c r="AU19" s="1237"/>
      <c r="AV19" s="1237"/>
      <c r="AW19" s="1237"/>
      <c r="AX19" s="1237"/>
      <c r="AY19" s="1237"/>
      <c r="AZ19" s="1237"/>
      <c r="BA19" s="1237"/>
      <c r="BB19" s="1237"/>
      <c r="BC19" s="1237"/>
      <c r="BD19" s="1237"/>
      <c r="BE19" s="1237"/>
      <c r="BF19" s="1237"/>
      <c r="BG19" s="1237"/>
      <c r="BH19" s="1237"/>
      <c r="BI19" s="1237"/>
      <c r="BJ19" s="1237"/>
      <c r="BK19" s="1237"/>
      <c r="BL19" s="1237"/>
      <c r="BM19" s="1237"/>
      <c r="BN19" s="1237"/>
      <c r="BO19" s="1237"/>
      <c r="BP19" s="1237"/>
      <c r="BQ19" s="1237"/>
      <c r="BR19" s="1187"/>
      <c r="BS19" s="1194"/>
      <c r="BT19" s="1194"/>
      <c r="BU19" s="1194"/>
      <c r="BV19" s="1194"/>
      <c r="BW19" s="1194"/>
      <c r="BX19" s="1194"/>
      <c r="BY19" s="1194"/>
      <c r="BZ19" s="1194"/>
      <c r="CA19" s="1194"/>
      <c r="CB19" s="1199"/>
    </row>
    <row r="20" spans="1:80" s="1184" customFormat="1" ht="20.100000000000001" customHeight="1">
      <c r="A20" s="1187"/>
      <c r="B20" s="1194"/>
      <c r="C20" s="1194"/>
      <c r="D20" s="1194"/>
      <c r="E20" s="1194"/>
      <c r="F20" s="1199"/>
      <c r="G20" s="1213" t="s">
        <v>195</v>
      </c>
      <c r="H20" s="1214"/>
      <c r="I20" s="1214"/>
      <c r="J20" s="1214"/>
      <c r="K20" s="1214"/>
      <c r="L20" s="1214"/>
      <c r="M20" s="1230"/>
      <c r="N20" s="1237"/>
      <c r="O20" s="1237"/>
      <c r="P20" s="1237"/>
      <c r="Q20" s="1237"/>
      <c r="R20" s="1237"/>
      <c r="S20" s="1237"/>
      <c r="T20" s="1237"/>
      <c r="U20" s="1237"/>
      <c r="V20" s="1237"/>
      <c r="W20" s="1237"/>
      <c r="X20" s="1237"/>
      <c r="Y20" s="1237"/>
      <c r="Z20" s="1237"/>
      <c r="AA20" s="1237"/>
      <c r="AB20" s="1237"/>
      <c r="AC20" s="1237"/>
      <c r="AD20" s="1237"/>
      <c r="AE20" s="1237"/>
      <c r="AF20" s="1237"/>
      <c r="AG20" s="1237"/>
      <c r="AH20" s="1237"/>
      <c r="AI20" s="1237"/>
      <c r="AJ20" s="1237"/>
      <c r="AK20" s="1237"/>
      <c r="AL20" s="1237"/>
      <c r="AM20" s="1237"/>
      <c r="AN20" s="1237"/>
      <c r="AO20" s="1237"/>
      <c r="AP20" s="1237"/>
      <c r="AQ20" s="1237"/>
      <c r="AR20" s="1237"/>
      <c r="AS20" s="1237"/>
      <c r="AT20" s="1237"/>
      <c r="AU20" s="1237"/>
      <c r="AV20" s="1237"/>
      <c r="AW20" s="1237"/>
      <c r="AX20" s="1237"/>
      <c r="AY20" s="1237"/>
      <c r="AZ20" s="1237"/>
      <c r="BA20" s="1237"/>
      <c r="BB20" s="1237"/>
      <c r="BC20" s="1237"/>
      <c r="BD20" s="1237"/>
      <c r="BE20" s="1237"/>
      <c r="BF20" s="1237"/>
      <c r="BG20" s="1237"/>
      <c r="BH20" s="1237"/>
      <c r="BI20" s="1237"/>
      <c r="BJ20" s="1237"/>
      <c r="BK20" s="1237"/>
      <c r="BL20" s="1237"/>
      <c r="BM20" s="1237"/>
      <c r="BN20" s="1237"/>
      <c r="BO20" s="1237"/>
      <c r="BP20" s="1237"/>
      <c r="BQ20" s="1237"/>
      <c r="BR20" s="1187"/>
      <c r="BS20" s="1194"/>
      <c r="BT20" s="1194"/>
      <c r="BU20" s="1194"/>
      <c r="BV20" s="1194"/>
      <c r="BW20" s="1194"/>
      <c r="BX20" s="1194"/>
      <c r="BY20" s="1194"/>
      <c r="BZ20" s="1194"/>
      <c r="CA20" s="1194"/>
      <c r="CB20" s="1199"/>
    </row>
    <row r="21" spans="1:80" s="1184" customFormat="1" ht="35.1" customHeight="1">
      <c r="A21" s="1187"/>
      <c r="B21" s="1194"/>
      <c r="C21" s="1194"/>
      <c r="D21" s="1194"/>
      <c r="E21" s="1194"/>
      <c r="F21" s="1199"/>
      <c r="G21" s="1207" t="s">
        <v>1916</v>
      </c>
      <c r="H21" s="1198"/>
      <c r="I21" s="1283" t="s">
        <v>1917</v>
      </c>
      <c r="J21" s="1285"/>
      <c r="K21" s="1285"/>
      <c r="L21" s="1285"/>
      <c r="M21" s="1288"/>
      <c r="N21" s="1213"/>
      <c r="O21" s="1214"/>
      <c r="P21" s="1214"/>
      <c r="Q21" s="1214"/>
      <c r="R21" s="1214"/>
      <c r="S21" s="1214"/>
      <c r="T21" s="1214"/>
      <c r="U21" s="1214"/>
      <c r="V21" s="1214"/>
      <c r="W21" s="1214"/>
      <c r="X21" s="1214"/>
      <c r="Y21" s="1214"/>
      <c r="Z21" s="1214"/>
      <c r="AA21" s="1214"/>
      <c r="AB21" s="1214"/>
      <c r="AC21" s="1214"/>
      <c r="AD21" s="1214"/>
      <c r="AE21" s="1214"/>
      <c r="AF21" s="1214"/>
      <c r="AG21" s="1214"/>
      <c r="AH21" s="1214"/>
      <c r="AI21" s="1214"/>
      <c r="AJ21" s="1214"/>
      <c r="AK21" s="1214"/>
      <c r="AL21" s="1214"/>
      <c r="AM21" s="1214"/>
      <c r="AN21" s="1214"/>
      <c r="AO21" s="1214"/>
      <c r="AP21" s="1214"/>
      <c r="AQ21" s="1214"/>
      <c r="AR21" s="1214"/>
      <c r="AS21" s="1214"/>
      <c r="AT21" s="1214"/>
      <c r="AU21" s="1214"/>
      <c r="AV21" s="1214"/>
      <c r="AW21" s="1214"/>
      <c r="AX21" s="1214"/>
      <c r="AY21" s="1214"/>
      <c r="AZ21" s="1214"/>
      <c r="BA21" s="1214"/>
      <c r="BB21" s="1214"/>
      <c r="BC21" s="1214"/>
      <c r="BD21" s="1214"/>
      <c r="BE21" s="1214"/>
      <c r="BF21" s="1214"/>
      <c r="BG21" s="1214"/>
      <c r="BH21" s="1214"/>
      <c r="BI21" s="1214"/>
      <c r="BJ21" s="1214"/>
      <c r="BK21" s="1214"/>
      <c r="BL21" s="1214"/>
      <c r="BM21" s="1214"/>
      <c r="BN21" s="1214"/>
      <c r="BO21" s="1214"/>
      <c r="BP21" s="1214"/>
      <c r="BQ21" s="1230"/>
      <c r="BR21" s="1187"/>
      <c r="BS21" s="1194"/>
      <c r="BT21" s="1194"/>
      <c r="BU21" s="1194"/>
      <c r="BV21" s="1194"/>
      <c r="BW21" s="1194"/>
      <c r="BX21" s="1194"/>
      <c r="BY21" s="1194"/>
      <c r="BZ21" s="1194"/>
      <c r="CA21" s="1194"/>
      <c r="CB21" s="1199"/>
    </row>
    <row r="22" spans="1:80" s="1184" customFormat="1" ht="35.1" customHeight="1">
      <c r="A22" s="1188"/>
      <c r="B22" s="1195"/>
      <c r="C22" s="1195"/>
      <c r="D22" s="1195"/>
      <c r="E22" s="1195"/>
      <c r="F22" s="1200"/>
      <c r="G22" s="1188"/>
      <c r="H22" s="1200"/>
      <c r="I22" s="1284"/>
      <c r="J22" s="1286"/>
      <c r="K22" s="1286"/>
      <c r="L22" s="1286"/>
      <c r="M22" s="1289"/>
      <c r="N22" s="1213"/>
      <c r="O22" s="1214"/>
      <c r="P22" s="1214"/>
      <c r="Q22" s="1214"/>
      <c r="R22" s="1214"/>
      <c r="S22" s="1214"/>
      <c r="T22" s="1214"/>
      <c r="U22" s="1214"/>
      <c r="V22" s="1214"/>
      <c r="W22" s="1214"/>
      <c r="X22" s="1214"/>
      <c r="Y22" s="1214"/>
      <c r="Z22" s="1214"/>
      <c r="AA22" s="1214"/>
      <c r="AB22" s="1214"/>
      <c r="AC22" s="1214"/>
      <c r="AD22" s="1214"/>
      <c r="AE22" s="1214"/>
      <c r="AF22" s="1214"/>
      <c r="AG22" s="1214"/>
      <c r="AH22" s="1214"/>
      <c r="AI22" s="1214"/>
      <c r="AJ22" s="1214"/>
      <c r="AK22" s="1214"/>
      <c r="AL22" s="1214"/>
      <c r="AM22" s="1214"/>
      <c r="AN22" s="1214"/>
      <c r="AO22" s="1214"/>
      <c r="AP22" s="1214"/>
      <c r="AQ22" s="1214"/>
      <c r="AR22" s="1214"/>
      <c r="AS22" s="1214"/>
      <c r="AT22" s="1214"/>
      <c r="AU22" s="1214"/>
      <c r="AV22" s="1214"/>
      <c r="AW22" s="1214"/>
      <c r="AX22" s="1214"/>
      <c r="AY22" s="1214"/>
      <c r="AZ22" s="1214"/>
      <c r="BA22" s="1214"/>
      <c r="BB22" s="1214"/>
      <c r="BC22" s="1214"/>
      <c r="BD22" s="1214"/>
      <c r="BE22" s="1214"/>
      <c r="BF22" s="1214"/>
      <c r="BG22" s="1214"/>
      <c r="BH22" s="1214"/>
      <c r="BI22" s="1214"/>
      <c r="BJ22" s="1214"/>
      <c r="BK22" s="1214"/>
      <c r="BL22" s="1214"/>
      <c r="BM22" s="1214"/>
      <c r="BN22" s="1214"/>
      <c r="BO22" s="1214"/>
      <c r="BP22" s="1214"/>
      <c r="BQ22" s="1230"/>
      <c r="BR22" s="1188"/>
      <c r="BS22" s="1195"/>
      <c r="BT22" s="1195"/>
      <c r="BU22" s="1195"/>
      <c r="BV22" s="1195"/>
      <c r="BW22" s="1195"/>
      <c r="BX22" s="1195"/>
      <c r="BY22" s="1195"/>
      <c r="BZ22" s="1195"/>
      <c r="CA22" s="1195"/>
      <c r="CB22" s="1200"/>
    </row>
    <row r="23" spans="1:80" s="1184" customFormat="1" ht="20.100000000000001" customHeight="1">
      <c r="A23" s="1186"/>
      <c r="B23" s="1193"/>
      <c r="C23" s="1193"/>
      <c r="D23" s="1193"/>
      <c r="E23" s="1193"/>
      <c r="F23" s="1198"/>
      <c r="G23" s="1213" t="s">
        <v>1915</v>
      </c>
      <c r="H23" s="1214"/>
      <c r="I23" s="1214"/>
      <c r="J23" s="1214"/>
      <c r="K23" s="1214"/>
      <c r="L23" s="1214"/>
      <c r="M23" s="1230"/>
      <c r="N23" s="1237"/>
      <c r="O23" s="1237"/>
      <c r="P23" s="1237"/>
      <c r="Q23" s="1237"/>
      <c r="R23" s="1237"/>
      <c r="S23" s="1237"/>
      <c r="T23" s="1237"/>
      <c r="U23" s="1237"/>
      <c r="V23" s="1237"/>
      <c r="W23" s="1237"/>
      <c r="X23" s="1237"/>
      <c r="Y23" s="1237"/>
      <c r="Z23" s="1237"/>
      <c r="AA23" s="1237"/>
      <c r="AB23" s="1237"/>
      <c r="AC23" s="1237"/>
      <c r="AD23" s="1237"/>
      <c r="AE23" s="1237"/>
      <c r="AF23" s="1237"/>
      <c r="AG23" s="1237"/>
      <c r="AH23" s="1237"/>
      <c r="AI23" s="1237"/>
      <c r="AJ23" s="1237"/>
      <c r="AK23" s="1237"/>
      <c r="AL23" s="1237"/>
      <c r="AM23" s="1237"/>
      <c r="AN23" s="1237"/>
      <c r="AO23" s="1237"/>
      <c r="AP23" s="1237"/>
      <c r="AQ23" s="1237"/>
      <c r="AR23" s="1237"/>
      <c r="AS23" s="1237"/>
      <c r="AT23" s="1237"/>
      <c r="AU23" s="1237"/>
      <c r="AV23" s="1237"/>
      <c r="AW23" s="1237"/>
      <c r="AX23" s="1237"/>
      <c r="AY23" s="1237"/>
      <c r="AZ23" s="1237"/>
      <c r="BA23" s="1237"/>
      <c r="BB23" s="1237"/>
      <c r="BC23" s="1237"/>
      <c r="BD23" s="1237"/>
      <c r="BE23" s="1237"/>
      <c r="BF23" s="1237"/>
      <c r="BG23" s="1237"/>
      <c r="BH23" s="1237"/>
      <c r="BI23" s="1237"/>
      <c r="BJ23" s="1237"/>
      <c r="BK23" s="1237"/>
      <c r="BL23" s="1237"/>
      <c r="BM23" s="1237"/>
      <c r="BN23" s="1237"/>
      <c r="BO23" s="1237"/>
      <c r="BP23" s="1237"/>
      <c r="BQ23" s="1237"/>
      <c r="BR23" s="1186"/>
      <c r="BS23" s="1193"/>
      <c r="BT23" s="1193"/>
      <c r="BU23" s="1193"/>
      <c r="BV23" s="1193"/>
      <c r="BW23" s="1193"/>
      <c r="BX23" s="1193"/>
      <c r="BY23" s="1193"/>
      <c r="BZ23" s="1193"/>
      <c r="CA23" s="1193"/>
      <c r="CB23" s="1198"/>
    </row>
    <row r="24" spans="1:80" s="1184" customFormat="1" ht="20.100000000000001" customHeight="1">
      <c r="A24" s="1187"/>
      <c r="B24" s="1194"/>
      <c r="C24" s="1194"/>
      <c r="D24" s="1194"/>
      <c r="E24" s="1194"/>
      <c r="F24" s="1199"/>
      <c r="G24" s="1213" t="s">
        <v>253</v>
      </c>
      <c r="H24" s="1214"/>
      <c r="I24" s="1214"/>
      <c r="J24" s="1214"/>
      <c r="K24" s="1214"/>
      <c r="L24" s="1214"/>
      <c r="M24" s="1230"/>
      <c r="N24" s="1237"/>
      <c r="O24" s="1237"/>
      <c r="P24" s="1237"/>
      <c r="Q24" s="1237"/>
      <c r="R24" s="1237"/>
      <c r="S24" s="1237"/>
      <c r="T24" s="1237"/>
      <c r="U24" s="1237"/>
      <c r="V24" s="1237"/>
      <c r="W24" s="1237"/>
      <c r="X24" s="1237"/>
      <c r="Y24" s="1237"/>
      <c r="Z24" s="1237"/>
      <c r="AA24" s="1237"/>
      <c r="AB24" s="1237"/>
      <c r="AC24" s="1237"/>
      <c r="AD24" s="1237"/>
      <c r="AE24" s="1237"/>
      <c r="AF24" s="1237"/>
      <c r="AG24" s="1237"/>
      <c r="AH24" s="1237"/>
      <c r="AI24" s="1237"/>
      <c r="AJ24" s="1237"/>
      <c r="AK24" s="1237"/>
      <c r="AL24" s="1237"/>
      <c r="AM24" s="1237"/>
      <c r="AN24" s="1237"/>
      <c r="AO24" s="1237"/>
      <c r="AP24" s="1237"/>
      <c r="AQ24" s="1237"/>
      <c r="AR24" s="1237"/>
      <c r="AS24" s="1237"/>
      <c r="AT24" s="1237"/>
      <c r="AU24" s="1237"/>
      <c r="AV24" s="1237"/>
      <c r="AW24" s="1237"/>
      <c r="AX24" s="1237"/>
      <c r="AY24" s="1237"/>
      <c r="AZ24" s="1237"/>
      <c r="BA24" s="1237"/>
      <c r="BB24" s="1237"/>
      <c r="BC24" s="1237"/>
      <c r="BD24" s="1237"/>
      <c r="BE24" s="1237"/>
      <c r="BF24" s="1237"/>
      <c r="BG24" s="1237"/>
      <c r="BH24" s="1237"/>
      <c r="BI24" s="1237"/>
      <c r="BJ24" s="1237"/>
      <c r="BK24" s="1237"/>
      <c r="BL24" s="1237"/>
      <c r="BM24" s="1237"/>
      <c r="BN24" s="1237"/>
      <c r="BO24" s="1237"/>
      <c r="BP24" s="1237"/>
      <c r="BQ24" s="1237"/>
      <c r="BR24" s="1187"/>
      <c r="BS24" s="1194"/>
      <c r="BT24" s="1194"/>
      <c r="BU24" s="1194"/>
      <c r="BV24" s="1194"/>
      <c r="BW24" s="1194"/>
      <c r="BX24" s="1194"/>
      <c r="BY24" s="1194"/>
      <c r="BZ24" s="1194"/>
      <c r="CA24" s="1194"/>
      <c r="CB24" s="1199"/>
    </row>
    <row r="25" spans="1:80" s="1184" customFormat="1" ht="20.100000000000001" customHeight="1">
      <c r="A25" s="1187"/>
      <c r="B25" s="1194"/>
      <c r="C25" s="1194"/>
      <c r="D25" s="1194"/>
      <c r="E25" s="1194"/>
      <c r="F25" s="1199"/>
      <c r="G25" s="1213" t="s">
        <v>195</v>
      </c>
      <c r="H25" s="1214"/>
      <c r="I25" s="1214"/>
      <c r="J25" s="1214"/>
      <c r="K25" s="1214"/>
      <c r="L25" s="1214"/>
      <c r="M25" s="1230"/>
      <c r="N25" s="1237"/>
      <c r="O25" s="1237"/>
      <c r="P25" s="1237"/>
      <c r="Q25" s="1237"/>
      <c r="R25" s="1237"/>
      <c r="S25" s="1237"/>
      <c r="T25" s="1237"/>
      <c r="U25" s="1237"/>
      <c r="V25" s="1237"/>
      <c r="W25" s="1237"/>
      <c r="X25" s="1237"/>
      <c r="Y25" s="1237"/>
      <c r="Z25" s="1237"/>
      <c r="AA25" s="1237"/>
      <c r="AB25" s="1237"/>
      <c r="AC25" s="1237"/>
      <c r="AD25" s="1237"/>
      <c r="AE25" s="1237"/>
      <c r="AF25" s="1237"/>
      <c r="AG25" s="1237"/>
      <c r="AH25" s="1237"/>
      <c r="AI25" s="1237"/>
      <c r="AJ25" s="1237"/>
      <c r="AK25" s="1237"/>
      <c r="AL25" s="1237"/>
      <c r="AM25" s="1237"/>
      <c r="AN25" s="1237"/>
      <c r="AO25" s="1237"/>
      <c r="AP25" s="1237"/>
      <c r="AQ25" s="1237"/>
      <c r="AR25" s="1237"/>
      <c r="AS25" s="1237"/>
      <c r="AT25" s="1237"/>
      <c r="AU25" s="1237"/>
      <c r="AV25" s="1237"/>
      <c r="AW25" s="1237"/>
      <c r="AX25" s="1237"/>
      <c r="AY25" s="1237"/>
      <c r="AZ25" s="1237"/>
      <c r="BA25" s="1237"/>
      <c r="BB25" s="1237"/>
      <c r="BC25" s="1237"/>
      <c r="BD25" s="1237"/>
      <c r="BE25" s="1237"/>
      <c r="BF25" s="1237"/>
      <c r="BG25" s="1237"/>
      <c r="BH25" s="1237"/>
      <c r="BI25" s="1237"/>
      <c r="BJ25" s="1237"/>
      <c r="BK25" s="1237"/>
      <c r="BL25" s="1237"/>
      <c r="BM25" s="1237"/>
      <c r="BN25" s="1237"/>
      <c r="BO25" s="1237"/>
      <c r="BP25" s="1237"/>
      <c r="BQ25" s="1237"/>
      <c r="BR25" s="1187"/>
      <c r="BS25" s="1194"/>
      <c r="BT25" s="1194"/>
      <c r="BU25" s="1194"/>
      <c r="BV25" s="1194"/>
      <c r="BW25" s="1194"/>
      <c r="BX25" s="1194"/>
      <c r="BY25" s="1194"/>
      <c r="BZ25" s="1194"/>
      <c r="CA25" s="1194"/>
      <c r="CB25" s="1199"/>
    </row>
    <row r="26" spans="1:80" s="1184" customFormat="1" ht="35.1" customHeight="1">
      <c r="A26" s="1187"/>
      <c r="B26" s="1194"/>
      <c r="C26" s="1194"/>
      <c r="D26" s="1194"/>
      <c r="E26" s="1194"/>
      <c r="F26" s="1199"/>
      <c r="G26" s="1207" t="s">
        <v>1916</v>
      </c>
      <c r="H26" s="1198"/>
      <c r="I26" s="1283" t="s">
        <v>1917</v>
      </c>
      <c r="J26" s="1285"/>
      <c r="K26" s="1285"/>
      <c r="L26" s="1285"/>
      <c r="M26" s="1288"/>
      <c r="N26" s="1213"/>
      <c r="O26" s="1214"/>
      <c r="P26" s="1214"/>
      <c r="Q26" s="1214"/>
      <c r="R26" s="1214"/>
      <c r="S26" s="1214"/>
      <c r="T26" s="1214"/>
      <c r="U26" s="1214"/>
      <c r="V26" s="1214"/>
      <c r="W26" s="1214"/>
      <c r="X26" s="1214"/>
      <c r="Y26" s="1214"/>
      <c r="Z26" s="1214"/>
      <c r="AA26" s="1214"/>
      <c r="AB26" s="1214"/>
      <c r="AC26" s="1214"/>
      <c r="AD26" s="1214"/>
      <c r="AE26" s="1214"/>
      <c r="AF26" s="1214"/>
      <c r="AG26" s="1214"/>
      <c r="AH26" s="1214"/>
      <c r="AI26" s="1214"/>
      <c r="AJ26" s="1214"/>
      <c r="AK26" s="1214"/>
      <c r="AL26" s="1214"/>
      <c r="AM26" s="1214"/>
      <c r="AN26" s="1214"/>
      <c r="AO26" s="1214"/>
      <c r="AP26" s="1214"/>
      <c r="AQ26" s="1214"/>
      <c r="AR26" s="1214"/>
      <c r="AS26" s="1214"/>
      <c r="AT26" s="1214"/>
      <c r="AU26" s="1214"/>
      <c r="AV26" s="1214"/>
      <c r="AW26" s="1214"/>
      <c r="AX26" s="1214"/>
      <c r="AY26" s="1214"/>
      <c r="AZ26" s="1214"/>
      <c r="BA26" s="1214"/>
      <c r="BB26" s="1214"/>
      <c r="BC26" s="1214"/>
      <c r="BD26" s="1214"/>
      <c r="BE26" s="1214"/>
      <c r="BF26" s="1214"/>
      <c r="BG26" s="1214"/>
      <c r="BH26" s="1214"/>
      <c r="BI26" s="1214"/>
      <c r="BJ26" s="1214"/>
      <c r="BK26" s="1214"/>
      <c r="BL26" s="1214"/>
      <c r="BM26" s="1214"/>
      <c r="BN26" s="1214"/>
      <c r="BO26" s="1214"/>
      <c r="BP26" s="1214"/>
      <c r="BQ26" s="1230"/>
      <c r="BR26" s="1187"/>
      <c r="BS26" s="1194"/>
      <c r="BT26" s="1194"/>
      <c r="BU26" s="1194"/>
      <c r="BV26" s="1194"/>
      <c r="BW26" s="1194"/>
      <c r="BX26" s="1194"/>
      <c r="BY26" s="1194"/>
      <c r="BZ26" s="1194"/>
      <c r="CA26" s="1194"/>
      <c r="CB26" s="1199"/>
    </row>
    <row r="27" spans="1:80" s="1184" customFormat="1" ht="35.1" customHeight="1">
      <c r="A27" s="1188"/>
      <c r="B27" s="1195"/>
      <c r="C27" s="1195"/>
      <c r="D27" s="1195"/>
      <c r="E27" s="1195"/>
      <c r="F27" s="1200"/>
      <c r="G27" s="1188"/>
      <c r="H27" s="1200"/>
      <c r="I27" s="1284"/>
      <c r="J27" s="1286"/>
      <c r="K27" s="1286"/>
      <c r="L27" s="1286"/>
      <c r="M27" s="1289"/>
      <c r="N27" s="1213"/>
      <c r="O27" s="1214"/>
      <c r="P27" s="1214"/>
      <c r="Q27" s="1214"/>
      <c r="R27" s="1214"/>
      <c r="S27" s="1214"/>
      <c r="T27" s="1214"/>
      <c r="U27" s="1214"/>
      <c r="V27" s="1214"/>
      <c r="W27" s="1214"/>
      <c r="X27" s="1214"/>
      <c r="Y27" s="1214"/>
      <c r="Z27" s="1214"/>
      <c r="AA27" s="1214"/>
      <c r="AB27" s="1214"/>
      <c r="AC27" s="1214"/>
      <c r="AD27" s="1214"/>
      <c r="AE27" s="1214"/>
      <c r="AF27" s="1214"/>
      <c r="AG27" s="1214"/>
      <c r="AH27" s="1214"/>
      <c r="AI27" s="1214"/>
      <c r="AJ27" s="1214"/>
      <c r="AK27" s="1214"/>
      <c r="AL27" s="1214"/>
      <c r="AM27" s="1214"/>
      <c r="AN27" s="1214"/>
      <c r="AO27" s="1214"/>
      <c r="AP27" s="1214"/>
      <c r="AQ27" s="1214"/>
      <c r="AR27" s="1214"/>
      <c r="AS27" s="1214"/>
      <c r="AT27" s="1214"/>
      <c r="AU27" s="1214"/>
      <c r="AV27" s="1214"/>
      <c r="AW27" s="1214"/>
      <c r="AX27" s="1214"/>
      <c r="AY27" s="1214"/>
      <c r="AZ27" s="1214"/>
      <c r="BA27" s="1214"/>
      <c r="BB27" s="1214"/>
      <c r="BC27" s="1214"/>
      <c r="BD27" s="1214"/>
      <c r="BE27" s="1214"/>
      <c r="BF27" s="1214"/>
      <c r="BG27" s="1214"/>
      <c r="BH27" s="1214"/>
      <c r="BI27" s="1214"/>
      <c r="BJ27" s="1214"/>
      <c r="BK27" s="1214"/>
      <c r="BL27" s="1214"/>
      <c r="BM27" s="1214"/>
      <c r="BN27" s="1214"/>
      <c r="BO27" s="1214"/>
      <c r="BP27" s="1214"/>
      <c r="BQ27" s="1230"/>
      <c r="BR27" s="1188"/>
      <c r="BS27" s="1195"/>
      <c r="BT27" s="1195"/>
      <c r="BU27" s="1195"/>
      <c r="BV27" s="1195"/>
      <c r="BW27" s="1195"/>
      <c r="BX27" s="1195"/>
      <c r="BY27" s="1195"/>
      <c r="BZ27" s="1195"/>
      <c r="CA27" s="1195"/>
      <c r="CB27" s="1200"/>
    </row>
    <row r="28" spans="1:80" s="1184" customFormat="1" ht="20.100000000000001" customHeight="1">
      <c r="A28" s="1186"/>
      <c r="B28" s="1193"/>
      <c r="C28" s="1193"/>
      <c r="D28" s="1193"/>
      <c r="E28" s="1193"/>
      <c r="F28" s="1198"/>
      <c r="G28" s="1213" t="s">
        <v>1915</v>
      </c>
      <c r="H28" s="1214"/>
      <c r="I28" s="1214"/>
      <c r="J28" s="1214"/>
      <c r="K28" s="1214"/>
      <c r="L28" s="1214"/>
      <c r="M28" s="1230"/>
      <c r="N28" s="1237"/>
      <c r="O28" s="1237"/>
      <c r="P28" s="1237"/>
      <c r="Q28" s="1237"/>
      <c r="R28" s="1237"/>
      <c r="S28" s="1237"/>
      <c r="T28" s="1237"/>
      <c r="U28" s="1237"/>
      <c r="V28" s="1237"/>
      <c r="W28" s="1237"/>
      <c r="X28" s="1237"/>
      <c r="Y28" s="1237"/>
      <c r="Z28" s="1237"/>
      <c r="AA28" s="1237"/>
      <c r="AB28" s="1237"/>
      <c r="AC28" s="1237"/>
      <c r="AD28" s="1237"/>
      <c r="AE28" s="1237"/>
      <c r="AF28" s="1237"/>
      <c r="AG28" s="1237"/>
      <c r="AH28" s="1237"/>
      <c r="AI28" s="1237"/>
      <c r="AJ28" s="1237"/>
      <c r="AK28" s="1237"/>
      <c r="AL28" s="1237"/>
      <c r="AM28" s="1237"/>
      <c r="AN28" s="1237"/>
      <c r="AO28" s="1237"/>
      <c r="AP28" s="1237"/>
      <c r="AQ28" s="1237"/>
      <c r="AR28" s="1237"/>
      <c r="AS28" s="1237"/>
      <c r="AT28" s="1237"/>
      <c r="AU28" s="1237"/>
      <c r="AV28" s="1237"/>
      <c r="AW28" s="1237"/>
      <c r="AX28" s="1237"/>
      <c r="AY28" s="1237"/>
      <c r="AZ28" s="1237"/>
      <c r="BA28" s="1237"/>
      <c r="BB28" s="1237"/>
      <c r="BC28" s="1237"/>
      <c r="BD28" s="1237"/>
      <c r="BE28" s="1237"/>
      <c r="BF28" s="1237"/>
      <c r="BG28" s="1237"/>
      <c r="BH28" s="1237"/>
      <c r="BI28" s="1237"/>
      <c r="BJ28" s="1237"/>
      <c r="BK28" s="1237"/>
      <c r="BL28" s="1237"/>
      <c r="BM28" s="1237"/>
      <c r="BN28" s="1237"/>
      <c r="BO28" s="1237"/>
      <c r="BP28" s="1237"/>
      <c r="BQ28" s="1237"/>
      <c r="BR28" s="1186"/>
      <c r="BS28" s="1193"/>
      <c r="BT28" s="1193"/>
      <c r="BU28" s="1193"/>
      <c r="BV28" s="1193"/>
      <c r="BW28" s="1193"/>
      <c r="BX28" s="1193"/>
      <c r="BY28" s="1193"/>
      <c r="BZ28" s="1193"/>
      <c r="CA28" s="1193"/>
      <c r="CB28" s="1198"/>
    </row>
    <row r="29" spans="1:80" s="1184" customFormat="1" ht="20.100000000000001" customHeight="1">
      <c r="A29" s="1187"/>
      <c r="B29" s="1194"/>
      <c r="C29" s="1194"/>
      <c r="D29" s="1194"/>
      <c r="E29" s="1194"/>
      <c r="F29" s="1199"/>
      <c r="G29" s="1213" t="s">
        <v>253</v>
      </c>
      <c r="H29" s="1214"/>
      <c r="I29" s="1214"/>
      <c r="J29" s="1214"/>
      <c r="K29" s="1214"/>
      <c r="L29" s="1214"/>
      <c r="M29" s="1230"/>
      <c r="N29" s="1237"/>
      <c r="O29" s="1237"/>
      <c r="P29" s="1237"/>
      <c r="Q29" s="1237"/>
      <c r="R29" s="1237"/>
      <c r="S29" s="1237"/>
      <c r="T29" s="1237"/>
      <c r="U29" s="1237"/>
      <c r="V29" s="1237"/>
      <c r="W29" s="1237"/>
      <c r="X29" s="1237"/>
      <c r="Y29" s="1237"/>
      <c r="Z29" s="1237"/>
      <c r="AA29" s="1237"/>
      <c r="AB29" s="1237"/>
      <c r="AC29" s="1237"/>
      <c r="AD29" s="1237"/>
      <c r="AE29" s="1237"/>
      <c r="AF29" s="1237"/>
      <c r="AG29" s="1237"/>
      <c r="AH29" s="1237"/>
      <c r="AI29" s="1237"/>
      <c r="AJ29" s="1237"/>
      <c r="AK29" s="1237"/>
      <c r="AL29" s="1237"/>
      <c r="AM29" s="1237"/>
      <c r="AN29" s="1237"/>
      <c r="AO29" s="1237"/>
      <c r="AP29" s="1237"/>
      <c r="AQ29" s="1237"/>
      <c r="AR29" s="1237"/>
      <c r="AS29" s="1237"/>
      <c r="AT29" s="1237"/>
      <c r="AU29" s="1237"/>
      <c r="AV29" s="1237"/>
      <c r="AW29" s="1237"/>
      <c r="AX29" s="1237"/>
      <c r="AY29" s="1237"/>
      <c r="AZ29" s="1237"/>
      <c r="BA29" s="1237"/>
      <c r="BB29" s="1237"/>
      <c r="BC29" s="1237"/>
      <c r="BD29" s="1237"/>
      <c r="BE29" s="1237"/>
      <c r="BF29" s="1237"/>
      <c r="BG29" s="1237"/>
      <c r="BH29" s="1237"/>
      <c r="BI29" s="1237"/>
      <c r="BJ29" s="1237"/>
      <c r="BK29" s="1237"/>
      <c r="BL29" s="1237"/>
      <c r="BM29" s="1237"/>
      <c r="BN29" s="1237"/>
      <c r="BO29" s="1237"/>
      <c r="BP29" s="1237"/>
      <c r="BQ29" s="1237"/>
      <c r="BR29" s="1187"/>
      <c r="BS29" s="1194"/>
      <c r="BT29" s="1194"/>
      <c r="BU29" s="1194"/>
      <c r="BV29" s="1194"/>
      <c r="BW29" s="1194"/>
      <c r="BX29" s="1194"/>
      <c r="BY29" s="1194"/>
      <c r="BZ29" s="1194"/>
      <c r="CA29" s="1194"/>
      <c r="CB29" s="1199"/>
    </row>
    <row r="30" spans="1:80" s="1184" customFormat="1" ht="20.100000000000001" customHeight="1">
      <c r="A30" s="1187"/>
      <c r="B30" s="1194"/>
      <c r="C30" s="1194"/>
      <c r="D30" s="1194"/>
      <c r="E30" s="1194"/>
      <c r="F30" s="1199"/>
      <c r="G30" s="1213" t="s">
        <v>195</v>
      </c>
      <c r="H30" s="1214"/>
      <c r="I30" s="1214"/>
      <c r="J30" s="1214"/>
      <c r="K30" s="1214"/>
      <c r="L30" s="1214"/>
      <c r="M30" s="1230"/>
      <c r="N30" s="1237"/>
      <c r="O30" s="1237"/>
      <c r="P30" s="1237"/>
      <c r="Q30" s="1237"/>
      <c r="R30" s="1237"/>
      <c r="S30" s="1237"/>
      <c r="T30" s="1237"/>
      <c r="U30" s="1237"/>
      <c r="V30" s="1237"/>
      <c r="W30" s="1237"/>
      <c r="X30" s="1237"/>
      <c r="Y30" s="1237"/>
      <c r="Z30" s="1237"/>
      <c r="AA30" s="1237"/>
      <c r="AB30" s="1237"/>
      <c r="AC30" s="1237"/>
      <c r="AD30" s="1237"/>
      <c r="AE30" s="1237"/>
      <c r="AF30" s="1237"/>
      <c r="AG30" s="1237"/>
      <c r="AH30" s="1237"/>
      <c r="AI30" s="1237"/>
      <c r="AJ30" s="1237"/>
      <c r="AK30" s="1237"/>
      <c r="AL30" s="1237"/>
      <c r="AM30" s="1237"/>
      <c r="AN30" s="1237"/>
      <c r="AO30" s="1237"/>
      <c r="AP30" s="1237"/>
      <c r="AQ30" s="1237"/>
      <c r="AR30" s="1237"/>
      <c r="AS30" s="1237"/>
      <c r="AT30" s="1237"/>
      <c r="AU30" s="1237"/>
      <c r="AV30" s="1237"/>
      <c r="AW30" s="1237"/>
      <c r="AX30" s="1237"/>
      <c r="AY30" s="1237"/>
      <c r="AZ30" s="1237"/>
      <c r="BA30" s="1237"/>
      <c r="BB30" s="1237"/>
      <c r="BC30" s="1237"/>
      <c r="BD30" s="1237"/>
      <c r="BE30" s="1237"/>
      <c r="BF30" s="1237"/>
      <c r="BG30" s="1237"/>
      <c r="BH30" s="1237"/>
      <c r="BI30" s="1237"/>
      <c r="BJ30" s="1237"/>
      <c r="BK30" s="1237"/>
      <c r="BL30" s="1237"/>
      <c r="BM30" s="1237"/>
      <c r="BN30" s="1237"/>
      <c r="BO30" s="1237"/>
      <c r="BP30" s="1237"/>
      <c r="BQ30" s="1237"/>
      <c r="BR30" s="1187"/>
      <c r="BS30" s="1194"/>
      <c r="BT30" s="1194"/>
      <c r="BU30" s="1194"/>
      <c r="BV30" s="1194"/>
      <c r="BW30" s="1194"/>
      <c r="BX30" s="1194"/>
      <c r="BY30" s="1194"/>
      <c r="BZ30" s="1194"/>
      <c r="CA30" s="1194"/>
      <c r="CB30" s="1199"/>
    </row>
    <row r="31" spans="1:80" s="1184" customFormat="1" ht="35.1" customHeight="1">
      <c r="A31" s="1187"/>
      <c r="B31" s="1194"/>
      <c r="C31" s="1194"/>
      <c r="D31" s="1194"/>
      <c r="E31" s="1194"/>
      <c r="F31" s="1199"/>
      <c r="G31" s="1207" t="s">
        <v>1916</v>
      </c>
      <c r="H31" s="1198"/>
      <c r="I31" s="1283" t="s">
        <v>1917</v>
      </c>
      <c r="J31" s="1285"/>
      <c r="K31" s="1285"/>
      <c r="L31" s="1285"/>
      <c r="M31" s="1288"/>
      <c r="N31" s="1213"/>
      <c r="O31" s="1214"/>
      <c r="P31" s="1214"/>
      <c r="Q31" s="1214"/>
      <c r="R31" s="1214"/>
      <c r="S31" s="1214"/>
      <c r="T31" s="1214"/>
      <c r="U31" s="1214"/>
      <c r="V31" s="1214"/>
      <c r="W31" s="1214"/>
      <c r="X31" s="1214"/>
      <c r="Y31" s="1214"/>
      <c r="Z31" s="1214"/>
      <c r="AA31" s="1214"/>
      <c r="AB31" s="1214"/>
      <c r="AC31" s="1214"/>
      <c r="AD31" s="1214"/>
      <c r="AE31" s="1214"/>
      <c r="AF31" s="1214"/>
      <c r="AG31" s="1214"/>
      <c r="AH31" s="1214"/>
      <c r="AI31" s="1214"/>
      <c r="AJ31" s="1214"/>
      <c r="AK31" s="1214"/>
      <c r="AL31" s="1214"/>
      <c r="AM31" s="1214"/>
      <c r="AN31" s="1214"/>
      <c r="AO31" s="1214"/>
      <c r="AP31" s="1214"/>
      <c r="AQ31" s="1214"/>
      <c r="AR31" s="1214"/>
      <c r="AS31" s="1214"/>
      <c r="AT31" s="1214"/>
      <c r="AU31" s="1214"/>
      <c r="AV31" s="1214"/>
      <c r="AW31" s="1214"/>
      <c r="AX31" s="1214"/>
      <c r="AY31" s="1214"/>
      <c r="AZ31" s="1214"/>
      <c r="BA31" s="1214"/>
      <c r="BB31" s="1214"/>
      <c r="BC31" s="1214"/>
      <c r="BD31" s="1214"/>
      <c r="BE31" s="1214"/>
      <c r="BF31" s="1214"/>
      <c r="BG31" s="1214"/>
      <c r="BH31" s="1214"/>
      <c r="BI31" s="1214"/>
      <c r="BJ31" s="1214"/>
      <c r="BK31" s="1214"/>
      <c r="BL31" s="1214"/>
      <c r="BM31" s="1214"/>
      <c r="BN31" s="1214"/>
      <c r="BO31" s="1214"/>
      <c r="BP31" s="1214"/>
      <c r="BQ31" s="1230"/>
      <c r="BR31" s="1187"/>
      <c r="BS31" s="1194"/>
      <c r="BT31" s="1194"/>
      <c r="BU31" s="1194"/>
      <c r="BV31" s="1194"/>
      <c r="BW31" s="1194"/>
      <c r="BX31" s="1194"/>
      <c r="BY31" s="1194"/>
      <c r="BZ31" s="1194"/>
      <c r="CA31" s="1194"/>
      <c r="CB31" s="1199"/>
    </row>
    <row r="32" spans="1:80" s="1184" customFormat="1" ht="35.1" customHeight="1">
      <c r="A32" s="1188"/>
      <c r="B32" s="1195"/>
      <c r="C32" s="1195"/>
      <c r="D32" s="1195"/>
      <c r="E32" s="1195"/>
      <c r="F32" s="1200"/>
      <c r="G32" s="1188"/>
      <c r="H32" s="1200"/>
      <c r="I32" s="1284"/>
      <c r="J32" s="1286"/>
      <c r="K32" s="1286"/>
      <c r="L32" s="1286"/>
      <c r="M32" s="1289"/>
      <c r="N32" s="1213"/>
      <c r="O32" s="1214"/>
      <c r="P32" s="1214"/>
      <c r="Q32" s="1214"/>
      <c r="R32" s="1214"/>
      <c r="S32" s="1214"/>
      <c r="T32" s="1214"/>
      <c r="U32" s="1214"/>
      <c r="V32" s="1214"/>
      <c r="W32" s="1214"/>
      <c r="X32" s="1214"/>
      <c r="Y32" s="1214"/>
      <c r="Z32" s="1214"/>
      <c r="AA32" s="1214"/>
      <c r="AB32" s="1214"/>
      <c r="AC32" s="1214"/>
      <c r="AD32" s="1214"/>
      <c r="AE32" s="1214"/>
      <c r="AF32" s="1214"/>
      <c r="AG32" s="1214"/>
      <c r="AH32" s="1214"/>
      <c r="AI32" s="1214"/>
      <c r="AJ32" s="1214"/>
      <c r="AK32" s="1214"/>
      <c r="AL32" s="1214"/>
      <c r="AM32" s="1214"/>
      <c r="AN32" s="1214"/>
      <c r="AO32" s="1214"/>
      <c r="AP32" s="1214"/>
      <c r="AQ32" s="1214"/>
      <c r="AR32" s="1214"/>
      <c r="AS32" s="1214"/>
      <c r="AT32" s="1214"/>
      <c r="AU32" s="1214"/>
      <c r="AV32" s="1214"/>
      <c r="AW32" s="1214"/>
      <c r="AX32" s="1214"/>
      <c r="AY32" s="1214"/>
      <c r="AZ32" s="1214"/>
      <c r="BA32" s="1214"/>
      <c r="BB32" s="1214"/>
      <c r="BC32" s="1214"/>
      <c r="BD32" s="1214"/>
      <c r="BE32" s="1214"/>
      <c r="BF32" s="1214"/>
      <c r="BG32" s="1214"/>
      <c r="BH32" s="1214"/>
      <c r="BI32" s="1214"/>
      <c r="BJ32" s="1214"/>
      <c r="BK32" s="1214"/>
      <c r="BL32" s="1214"/>
      <c r="BM32" s="1214"/>
      <c r="BN32" s="1214"/>
      <c r="BO32" s="1214"/>
      <c r="BP32" s="1214"/>
      <c r="BQ32" s="1230"/>
      <c r="BR32" s="1188"/>
      <c r="BS32" s="1195"/>
      <c r="BT32" s="1195"/>
      <c r="BU32" s="1195"/>
      <c r="BV32" s="1195"/>
      <c r="BW32" s="1195"/>
      <c r="BX32" s="1195"/>
      <c r="BY32" s="1195"/>
      <c r="BZ32" s="1195"/>
      <c r="CA32" s="1195"/>
      <c r="CB32" s="1200"/>
    </row>
    <row r="33" spans="1:80" ht="30" customHeight="1"/>
    <row r="34" spans="1:80" ht="30" customHeight="1">
      <c r="A34" s="1185"/>
      <c r="B34" s="1185"/>
      <c r="C34" s="1185"/>
      <c r="D34" s="1185"/>
      <c r="E34" s="1185"/>
      <c r="F34" s="1185"/>
      <c r="G34" s="1185"/>
      <c r="H34" s="1185"/>
      <c r="I34" s="1185"/>
      <c r="J34" s="1185"/>
      <c r="K34" s="1185"/>
      <c r="L34" s="1185"/>
      <c r="M34" s="1185"/>
      <c r="N34" s="1185"/>
      <c r="O34" s="1185"/>
      <c r="P34" s="1185"/>
      <c r="Q34" s="1185"/>
      <c r="R34" s="1185"/>
      <c r="S34" s="1185"/>
      <c r="T34" s="1185"/>
      <c r="U34" s="1206" t="s">
        <v>1918</v>
      </c>
      <c r="V34" s="1206"/>
      <c r="W34" s="1206"/>
      <c r="X34" s="1206"/>
      <c r="Y34" s="1206"/>
      <c r="Z34" s="1206"/>
      <c r="AA34" s="1206"/>
      <c r="AB34" s="1206"/>
      <c r="AC34" s="1206"/>
      <c r="AD34" s="1206"/>
      <c r="AE34" s="1206"/>
      <c r="AF34" s="1206"/>
      <c r="AG34" s="1206"/>
      <c r="AH34" s="1206"/>
      <c r="AI34" s="1206"/>
      <c r="AJ34" s="1206"/>
      <c r="AK34" s="1206"/>
      <c r="AL34" s="1206"/>
      <c r="AM34" s="1206"/>
      <c r="AN34" s="1206"/>
      <c r="AO34" s="1206"/>
      <c r="AP34" s="1206"/>
      <c r="AQ34" s="1206"/>
      <c r="AR34" s="1206"/>
      <c r="AS34" s="1206"/>
      <c r="AT34" s="1206"/>
      <c r="AU34" s="1206"/>
      <c r="AV34" s="1206"/>
      <c r="AW34" s="1206"/>
      <c r="AX34" s="1206"/>
      <c r="AY34" s="1206"/>
      <c r="AZ34" s="1206"/>
      <c r="BA34" s="1206"/>
      <c r="BB34" s="1206"/>
      <c r="BC34" s="1206"/>
      <c r="BD34" s="1185"/>
      <c r="BE34" s="1185"/>
      <c r="BF34" s="1229" t="s">
        <v>131</v>
      </c>
      <c r="BG34" s="1229"/>
      <c r="BH34" s="1229"/>
      <c r="BI34" s="1229"/>
      <c r="BJ34" s="1229"/>
      <c r="BK34" s="1185"/>
      <c r="BL34" s="1185"/>
      <c r="BM34" s="1185"/>
      <c r="BN34" s="1185"/>
      <c r="BO34" s="1185"/>
      <c r="BP34" s="1185"/>
      <c r="BQ34" s="1185"/>
      <c r="BR34" s="1185"/>
      <c r="BS34" s="1185"/>
      <c r="BT34" s="1185"/>
      <c r="BU34" s="1185"/>
      <c r="BV34" s="1185"/>
      <c r="BW34" s="1185"/>
      <c r="BX34" s="1185"/>
      <c r="BY34" s="1185"/>
      <c r="BZ34" s="1185"/>
      <c r="CA34" s="1185"/>
      <c r="CB34" s="1185"/>
    </row>
    <row r="35" spans="1:80" s="1184" customFormat="1" ht="30" customHeight="1">
      <c r="B35" s="1192"/>
      <c r="C35" s="1192"/>
      <c r="D35" s="1192"/>
      <c r="E35" s="1192"/>
      <c r="F35" s="1192"/>
      <c r="AE35" s="1277"/>
      <c r="AF35" s="1277"/>
      <c r="AG35" s="1277"/>
      <c r="AH35" s="1277"/>
      <c r="AI35" s="1277"/>
      <c r="BF35" s="1277"/>
      <c r="BG35" s="1277"/>
      <c r="BH35" s="1277"/>
      <c r="BI35" s="1277"/>
      <c r="BJ35" s="1277"/>
      <c r="BK35" s="1277"/>
      <c r="BL35" s="1277"/>
      <c r="BM35" s="1277"/>
    </row>
    <row r="36" spans="1:80" s="1184" customFormat="1" ht="30" customHeight="1">
      <c r="B36" s="1192"/>
      <c r="C36" s="1192"/>
      <c r="D36" s="1192"/>
      <c r="E36" s="1192"/>
      <c r="F36" s="1192"/>
      <c r="AE36" s="1277"/>
      <c r="AF36" s="1277"/>
      <c r="AG36" s="1277"/>
      <c r="AH36" s="1277"/>
      <c r="AI36" s="1277"/>
      <c r="BF36" s="1277"/>
      <c r="BG36" s="1277"/>
      <c r="BH36" s="1277"/>
      <c r="BI36" s="1277"/>
      <c r="BJ36" s="1277"/>
      <c r="BK36" s="1277"/>
      <c r="BL36" s="1277"/>
      <c r="BM36" s="1277"/>
    </row>
    <row r="37" spans="1:80" ht="20.25" customHeight="1"/>
    <row r="38" spans="1:80" s="1184" customFormat="1" ht="39.75" customHeight="1">
      <c r="A38" s="1237" t="s">
        <v>606</v>
      </c>
      <c r="B38" s="1237"/>
      <c r="C38" s="1237"/>
      <c r="D38" s="1237"/>
      <c r="E38" s="1237"/>
      <c r="F38" s="1237"/>
      <c r="G38" s="1281" t="s">
        <v>99</v>
      </c>
      <c r="H38" s="1282"/>
      <c r="I38" s="1282"/>
      <c r="J38" s="1282"/>
      <c r="K38" s="1282"/>
      <c r="L38" s="1282"/>
      <c r="M38" s="1287"/>
      <c r="N38" s="1237"/>
      <c r="O38" s="1237"/>
      <c r="P38" s="1237"/>
      <c r="Q38" s="1237"/>
      <c r="R38" s="1237"/>
      <c r="S38" s="1237"/>
      <c r="T38" s="1237"/>
      <c r="U38" s="1237"/>
      <c r="V38" s="1237"/>
      <c r="W38" s="1237"/>
      <c r="X38" s="1237"/>
      <c r="Y38" s="1237"/>
      <c r="Z38" s="1237"/>
      <c r="AA38" s="1237"/>
      <c r="AB38" s="1237"/>
      <c r="AC38" s="1237"/>
      <c r="AD38" s="1237"/>
      <c r="AE38" s="1237"/>
      <c r="AF38" s="1237"/>
      <c r="AG38" s="1237"/>
      <c r="AH38" s="1237"/>
      <c r="AI38" s="1237"/>
      <c r="AJ38" s="1237"/>
      <c r="AK38" s="1237"/>
      <c r="AL38" s="1237"/>
      <c r="AM38" s="1237"/>
      <c r="AN38" s="1237"/>
      <c r="AO38" s="1237"/>
      <c r="AP38" s="1237"/>
      <c r="AQ38" s="1237"/>
      <c r="AR38" s="1237"/>
      <c r="AS38" s="1237"/>
      <c r="AT38" s="1237"/>
      <c r="AU38" s="1237"/>
      <c r="AV38" s="1237"/>
      <c r="AW38" s="1237"/>
      <c r="AX38" s="1237"/>
      <c r="AY38" s="1237"/>
      <c r="AZ38" s="1237"/>
      <c r="BA38" s="1237"/>
      <c r="BB38" s="1237"/>
      <c r="BC38" s="1237"/>
      <c r="BD38" s="1237"/>
      <c r="BE38" s="1237"/>
      <c r="BF38" s="1237"/>
      <c r="BG38" s="1237"/>
      <c r="BH38" s="1237"/>
      <c r="BI38" s="1237"/>
      <c r="BJ38" s="1237"/>
      <c r="BK38" s="1237"/>
      <c r="BL38" s="1237"/>
      <c r="BM38" s="1237"/>
      <c r="BN38" s="1237"/>
      <c r="BO38" s="1237"/>
      <c r="BP38" s="1237"/>
      <c r="BQ38" s="1237"/>
      <c r="BR38" s="1237" t="s">
        <v>500</v>
      </c>
      <c r="BS38" s="1237"/>
      <c r="BT38" s="1237"/>
      <c r="BU38" s="1237"/>
      <c r="BV38" s="1237"/>
      <c r="BW38" s="1237"/>
      <c r="BX38" s="1237"/>
      <c r="BY38" s="1237"/>
      <c r="BZ38" s="1237"/>
      <c r="CA38" s="1237"/>
      <c r="CB38" s="1237"/>
    </row>
    <row r="39" spans="1:80" s="1184" customFormat="1" ht="20.100000000000001" customHeight="1">
      <c r="A39" s="1186"/>
      <c r="B39" s="1193"/>
      <c r="C39" s="1193"/>
      <c r="D39" s="1193"/>
      <c r="E39" s="1193"/>
      <c r="F39" s="1198"/>
      <c r="G39" s="1213" t="s">
        <v>1915</v>
      </c>
      <c r="H39" s="1214"/>
      <c r="I39" s="1214"/>
      <c r="J39" s="1214"/>
      <c r="K39" s="1214"/>
      <c r="L39" s="1214"/>
      <c r="M39" s="1230"/>
      <c r="N39" s="1237"/>
      <c r="O39" s="1237"/>
      <c r="P39" s="1237"/>
      <c r="Q39" s="1237"/>
      <c r="R39" s="1237"/>
      <c r="S39" s="1237"/>
      <c r="T39" s="1237"/>
      <c r="U39" s="1237"/>
      <c r="V39" s="1237"/>
      <c r="W39" s="1237"/>
      <c r="X39" s="1237"/>
      <c r="Y39" s="1237"/>
      <c r="Z39" s="1237"/>
      <c r="AA39" s="1237"/>
      <c r="AB39" s="1237"/>
      <c r="AC39" s="1237"/>
      <c r="AD39" s="1237"/>
      <c r="AE39" s="1237"/>
      <c r="AF39" s="1237"/>
      <c r="AG39" s="1237"/>
      <c r="AH39" s="1237"/>
      <c r="AI39" s="1237"/>
      <c r="AJ39" s="1237"/>
      <c r="AK39" s="1237"/>
      <c r="AL39" s="1237"/>
      <c r="AM39" s="1237"/>
      <c r="AN39" s="1237"/>
      <c r="AO39" s="1237"/>
      <c r="AP39" s="1237"/>
      <c r="AQ39" s="1237"/>
      <c r="AR39" s="1237"/>
      <c r="AS39" s="1237"/>
      <c r="AT39" s="1237"/>
      <c r="AU39" s="1237"/>
      <c r="AV39" s="1237"/>
      <c r="AW39" s="1237"/>
      <c r="AX39" s="1237"/>
      <c r="AY39" s="1237"/>
      <c r="AZ39" s="1237"/>
      <c r="BA39" s="1237"/>
      <c r="BB39" s="1237"/>
      <c r="BC39" s="1237"/>
      <c r="BD39" s="1237"/>
      <c r="BE39" s="1237"/>
      <c r="BF39" s="1237"/>
      <c r="BG39" s="1237"/>
      <c r="BH39" s="1237"/>
      <c r="BI39" s="1237"/>
      <c r="BJ39" s="1237"/>
      <c r="BK39" s="1237"/>
      <c r="BL39" s="1237"/>
      <c r="BM39" s="1237"/>
      <c r="BN39" s="1237"/>
      <c r="BO39" s="1237"/>
      <c r="BP39" s="1237"/>
      <c r="BQ39" s="1237"/>
      <c r="BR39" s="1186"/>
      <c r="BS39" s="1193"/>
      <c r="BT39" s="1193"/>
      <c r="BU39" s="1193"/>
      <c r="BV39" s="1193"/>
      <c r="BW39" s="1193"/>
      <c r="BX39" s="1193"/>
      <c r="BY39" s="1193"/>
      <c r="BZ39" s="1193"/>
      <c r="CA39" s="1193"/>
      <c r="CB39" s="1198"/>
    </row>
    <row r="40" spans="1:80" s="1184" customFormat="1" ht="20.100000000000001" customHeight="1">
      <c r="A40" s="1187"/>
      <c r="B40" s="1194"/>
      <c r="C40" s="1194"/>
      <c r="D40" s="1194"/>
      <c r="E40" s="1194"/>
      <c r="F40" s="1199"/>
      <c r="G40" s="1213" t="s">
        <v>253</v>
      </c>
      <c r="H40" s="1214"/>
      <c r="I40" s="1214"/>
      <c r="J40" s="1214"/>
      <c r="K40" s="1214"/>
      <c r="L40" s="1214"/>
      <c r="M40" s="1230"/>
      <c r="N40" s="1237"/>
      <c r="O40" s="1237"/>
      <c r="P40" s="1237"/>
      <c r="Q40" s="1237"/>
      <c r="R40" s="1237"/>
      <c r="S40" s="1237"/>
      <c r="T40" s="1237"/>
      <c r="U40" s="1237"/>
      <c r="V40" s="1237"/>
      <c r="W40" s="1237"/>
      <c r="X40" s="1237"/>
      <c r="Y40" s="1237"/>
      <c r="Z40" s="1237"/>
      <c r="AA40" s="1237"/>
      <c r="AB40" s="1237"/>
      <c r="AC40" s="1237"/>
      <c r="AD40" s="1237"/>
      <c r="AE40" s="1237"/>
      <c r="AF40" s="1237"/>
      <c r="AG40" s="1237"/>
      <c r="AH40" s="1237"/>
      <c r="AI40" s="1237"/>
      <c r="AJ40" s="1237"/>
      <c r="AK40" s="1237"/>
      <c r="AL40" s="1237"/>
      <c r="AM40" s="1237"/>
      <c r="AN40" s="1237"/>
      <c r="AO40" s="1237"/>
      <c r="AP40" s="1237"/>
      <c r="AQ40" s="1237"/>
      <c r="AR40" s="1237"/>
      <c r="AS40" s="1237"/>
      <c r="AT40" s="1237"/>
      <c r="AU40" s="1237"/>
      <c r="AV40" s="1237"/>
      <c r="AW40" s="1237"/>
      <c r="AX40" s="1237"/>
      <c r="AY40" s="1237"/>
      <c r="AZ40" s="1237"/>
      <c r="BA40" s="1237"/>
      <c r="BB40" s="1237"/>
      <c r="BC40" s="1237"/>
      <c r="BD40" s="1237"/>
      <c r="BE40" s="1237"/>
      <c r="BF40" s="1237"/>
      <c r="BG40" s="1237"/>
      <c r="BH40" s="1237"/>
      <c r="BI40" s="1237"/>
      <c r="BJ40" s="1237"/>
      <c r="BK40" s="1237"/>
      <c r="BL40" s="1237"/>
      <c r="BM40" s="1237"/>
      <c r="BN40" s="1237"/>
      <c r="BO40" s="1237"/>
      <c r="BP40" s="1237"/>
      <c r="BQ40" s="1237"/>
      <c r="BR40" s="1187"/>
      <c r="BS40" s="1194"/>
      <c r="BT40" s="1194"/>
      <c r="BU40" s="1194"/>
      <c r="BV40" s="1194"/>
      <c r="BW40" s="1194"/>
      <c r="BX40" s="1194"/>
      <c r="BY40" s="1194"/>
      <c r="BZ40" s="1194"/>
      <c r="CA40" s="1194"/>
      <c r="CB40" s="1199"/>
    </row>
    <row r="41" spans="1:80" s="1184" customFormat="1" ht="20.100000000000001" customHeight="1">
      <c r="A41" s="1187"/>
      <c r="B41" s="1194"/>
      <c r="C41" s="1194"/>
      <c r="D41" s="1194"/>
      <c r="E41" s="1194"/>
      <c r="F41" s="1199"/>
      <c r="G41" s="1213" t="s">
        <v>195</v>
      </c>
      <c r="H41" s="1214"/>
      <c r="I41" s="1214"/>
      <c r="J41" s="1214"/>
      <c r="K41" s="1214"/>
      <c r="L41" s="1214"/>
      <c r="M41" s="1230"/>
      <c r="N41" s="1237"/>
      <c r="O41" s="1237"/>
      <c r="P41" s="1237"/>
      <c r="Q41" s="1237"/>
      <c r="R41" s="1237"/>
      <c r="S41" s="1237"/>
      <c r="T41" s="1237"/>
      <c r="U41" s="1237"/>
      <c r="V41" s="1237"/>
      <c r="W41" s="1237"/>
      <c r="X41" s="1237"/>
      <c r="Y41" s="1237"/>
      <c r="Z41" s="1237"/>
      <c r="AA41" s="1237"/>
      <c r="AB41" s="1237"/>
      <c r="AC41" s="1237"/>
      <c r="AD41" s="1237"/>
      <c r="AE41" s="1237"/>
      <c r="AF41" s="1237"/>
      <c r="AG41" s="1237"/>
      <c r="AH41" s="1237"/>
      <c r="AI41" s="1237"/>
      <c r="AJ41" s="1237"/>
      <c r="AK41" s="1237"/>
      <c r="AL41" s="1237"/>
      <c r="AM41" s="1237"/>
      <c r="AN41" s="1237"/>
      <c r="AO41" s="1237"/>
      <c r="AP41" s="1237"/>
      <c r="AQ41" s="1237"/>
      <c r="AR41" s="1237"/>
      <c r="AS41" s="1237"/>
      <c r="AT41" s="1237"/>
      <c r="AU41" s="1237"/>
      <c r="AV41" s="1237"/>
      <c r="AW41" s="1237"/>
      <c r="AX41" s="1237"/>
      <c r="AY41" s="1237"/>
      <c r="AZ41" s="1237"/>
      <c r="BA41" s="1237"/>
      <c r="BB41" s="1237"/>
      <c r="BC41" s="1237"/>
      <c r="BD41" s="1237"/>
      <c r="BE41" s="1237"/>
      <c r="BF41" s="1237"/>
      <c r="BG41" s="1237"/>
      <c r="BH41" s="1237"/>
      <c r="BI41" s="1237"/>
      <c r="BJ41" s="1237"/>
      <c r="BK41" s="1237"/>
      <c r="BL41" s="1237"/>
      <c r="BM41" s="1237"/>
      <c r="BN41" s="1237"/>
      <c r="BO41" s="1237"/>
      <c r="BP41" s="1237"/>
      <c r="BQ41" s="1237"/>
      <c r="BR41" s="1187"/>
      <c r="BS41" s="1194"/>
      <c r="BT41" s="1194"/>
      <c r="BU41" s="1194"/>
      <c r="BV41" s="1194"/>
      <c r="BW41" s="1194"/>
      <c r="BX41" s="1194"/>
      <c r="BY41" s="1194"/>
      <c r="BZ41" s="1194"/>
      <c r="CA41" s="1194"/>
      <c r="CB41" s="1199"/>
    </row>
    <row r="42" spans="1:80" s="1184" customFormat="1" ht="35.1" customHeight="1">
      <c r="A42" s="1187"/>
      <c r="B42" s="1194"/>
      <c r="C42" s="1194"/>
      <c r="D42" s="1194"/>
      <c r="E42" s="1194"/>
      <c r="F42" s="1199"/>
      <c r="G42" s="1207" t="s">
        <v>1916</v>
      </c>
      <c r="H42" s="1198"/>
      <c r="I42" s="1283" t="s">
        <v>1917</v>
      </c>
      <c r="J42" s="1285"/>
      <c r="K42" s="1285"/>
      <c r="L42" s="1285"/>
      <c r="M42" s="1288"/>
      <c r="N42" s="1213"/>
      <c r="O42" s="1214"/>
      <c r="P42" s="1214"/>
      <c r="Q42" s="1214"/>
      <c r="R42" s="1214"/>
      <c r="S42" s="1214"/>
      <c r="T42" s="1214"/>
      <c r="U42" s="1214"/>
      <c r="V42" s="1214"/>
      <c r="W42" s="1214"/>
      <c r="X42" s="1214"/>
      <c r="Y42" s="1214"/>
      <c r="Z42" s="1214"/>
      <c r="AA42" s="1214"/>
      <c r="AB42" s="1214"/>
      <c r="AC42" s="1214"/>
      <c r="AD42" s="1214"/>
      <c r="AE42" s="1214"/>
      <c r="AF42" s="1214"/>
      <c r="AG42" s="1214"/>
      <c r="AH42" s="1214"/>
      <c r="AI42" s="1214"/>
      <c r="AJ42" s="1214"/>
      <c r="AK42" s="1214"/>
      <c r="AL42" s="1214"/>
      <c r="AM42" s="1214"/>
      <c r="AN42" s="1214"/>
      <c r="AO42" s="1214"/>
      <c r="AP42" s="1214"/>
      <c r="AQ42" s="1214"/>
      <c r="AR42" s="1214"/>
      <c r="AS42" s="1214"/>
      <c r="AT42" s="1214"/>
      <c r="AU42" s="1214"/>
      <c r="AV42" s="1214"/>
      <c r="AW42" s="1214"/>
      <c r="AX42" s="1214"/>
      <c r="AY42" s="1214"/>
      <c r="AZ42" s="1214"/>
      <c r="BA42" s="1214"/>
      <c r="BB42" s="1214"/>
      <c r="BC42" s="1214"/>
      <c r="BD42" s="1214"/>
      <c r="BE42" s="1214"/>
      <c r="BF42" s="1214"/>
      <c r="BG42" s="1214"/>
      <c r="BH42" s="1214"/>
      <c r="BI42" s="1214"/>
      <c r="BJ42" s="1214"/>
      <c r="BK42" s="1214"/>
      <c r="BL42" s="1214"/>
      <c r="BM42" s="1214"/>
      <c r="BN42" s="1214"/>
      <c r="BO42" s="1214"/>
      <c r="BP42" s="1214"/>
      <c r="BQ42" s="1230"/>
      <c r="BR42" s="1187"/>
      <c r="BS42" s="1194"/>
      <c r="BT42" s="1194"/>
      <c r="BU42" s="1194"/>
      <c r="BV42" s="1194"/>
      <c r="BW42" s="1194"/>
      <c r="BX42" s="1194"/>
      <c r="BY42" s="1194"/>
      <c r="BZ42" s="1194"/>
      <c r="CA42" s="1194"/>
      <c r="CB42" s="1199"/>
    </row>
    <row r="43" spans="1:80" s="1184" customFormat="1" ht="35.1" customHeight="1">
      <c r="A43" s="1188"/>
      <c r="B43" s="1195"/>
      <c r="C43" s="1195"/>
      <c r="D43" s="1195"/>
      <c r="E43" s="1195"/>
      <c r="F43" s="1200"/>
      <c r="G43" s="1188"/>
      <c r="H43" s="1200"/>
      <c r="I43" s="1284"/>
      <c r="J43" s="1286"/>
      <c r="K43" s="1286"/>
      <c r="L43" s="1286"/>
      <c r="M43" s="1289"/>
      <c r="N43" s="1213"/>
      <c r="O43" s="1214"/>
      <c r="P43" s="1214"/>
      <c r="Q43" s="1214"/>
      <c r="R43" s="1214"/>
      <c r="S43" s="1214"/>
      <c r="T43" s="1214"/>
      <c r="U43" s="1214"/>
      <c r="V43" s="1214"/>
      <c r="W43" s="1214"/>
      <c r="X43" s="1214"/>
      <c r="Y43" s="1214"/>
      <c r="Z43" s="1214"/>
      <c r="AA43" s="1214"/>
      <c r="AB43" s="1214"/>
      <c r="AC43" s="1214"/>
      <c r="AD43" s="1214"/>
      <c r="AE43" s="1214"/>
      <c r="AF43" s="1214"/>
      <c r="AG43" s="1214"/>
      <c r="AH43" s="1214"/>
      <c r="AI43" s="1214"/>
      <c r="AJ43" s="1214"/>
      <c r="AK43" s="1214"/>
      <c r="AL43" s="1214"/>
      <c r="AM43" s="1214"/>
      <c r="AN43" s="1214"/>
      <c r="AO43" s="1214"/>
      <c r="AP43" s="1214"/>
      <c r="AQ43" s="1214"/>
      <c r="AR43" s="1214"/>
      <c r="AS43" s="1214"/>
      <c r="AT43" s="1214"/>
      <c r="AU43" s="1214"/>
      <c r="AV43" s="1214"/>
      <c r="AW43" s="1214"/>
      <c r="AX43" s="1214"/>
      <c r="AY43" s="1214"/>
      <c r="AZ43" s="1214"/>
      <c r="BA43" s="1214"/>
      <c r="BB43" s="1214"/>
      <c r="BC43" s="1214"/>
      <c r="BD43" s="1214"/>
      <c r="BE43" s="1214"/>
      <c r="BF43" s="1214"/>
      <c r="BG43" s="1214"/>
      <c r="BH43" s="1214"/>
      <c r="BI43" s="1214"/>
      <c r="BJ43" s="1214"/>
      <c r="BK43" s="1214"/>
      <c r="BL43" s="1214"/>
      <c r="BM43" s="1214"/>
      <c r="BN43" s="1214"/>
      <c r="BO43" s="1214"/>
      <c r="BP43" s="1214"/>
      <c r="BQ43" s="1230"/>
      <c r="BR43" s="1188"/>
      <c r="BS43" s="1195"/>
      <c r="BT43" s="1195"/>
      <c r="BU43" s="1195"/>
      <c r="BV43" s="1195"/>
      <c r="BW43" s="1195"/>
      <c r="BX43" s="1195"/>
      <c r="BY43" s="1195"/>
      <c r="BZ43" s="1195"/>
      <c r="CA43" s="1195"/>
      <c r="CB43" s="1200"/>
    </row>
    <row r="44" spans="1:80" s="1184" customFormat="1" ht="20.100000000000001" customHeight="1">
      <c r="A44" s="1186"/>
      <c r="B44" s="1193"/>
      <c r="C44" s="1193"/>
      <c r="D44" s="1193"/>
      <c r="E44" s="1193"/>
      <c r="F44" s="1198"/>
      <c r="G44" s="1213" t="s">
        <v>1915</v>
      </c>
      <c r="H44" s="1214"/>
      <c r="I44" s="1214"/>
      <c r="J44" s="1214"/>
      <c r="K44" s="1214"/>
      <c r="L44" s="1214"/>
      <c r="M44" s="1230"/>
      <c r="N44" s="1237"/>
      <c r="O44" s="1237"/>
      <c r="P44" s="1237"/>
      <c r="Q44" s="1237"/>
      <c r="R44" s="1237"/>
      <c r="S44" s="1237"/>
      <c r="T44" s="1237"/>
      <c r="U44" s="1237"/>
      <c r="V44" s="1237"/>
      <c r="W44" s="1237"/>
      <c r="X44" s="1237"/>
      <c r="Y44" s="1237"/>
      <c r="Z44" s="1237"/>
      <c r="AA44" s="1237"/>
      <c r="AB44" s="1237"/>
      <c r="AC44" s="1237"/>
      <c r="AD44" s="1237"/>
      <c r="AE44" s="1237"/>
      <c r="AF44" s="1237"/>
      <c r="AG44" s="1237"/>
      <c r="AH44" s="1237"/>
      <c r="AI44" s="1237"/>
      <c r="AJ44" s="1237"/>
      <c r="AK44" s="1237"/>
      <c r="AL44" s="1237"/>
      <c r="AM44" s="1237"/>
      <c r="AN44" s="1237"/>
      <c r="AO44" s="1237"/>
      <c r="AP44" s="1237"/>
      <c r="AQ44" s="1237"/>
      <c r="AR44" s="1237"/>
      <c r="AS44" s="1237"/>
      <c r="AT44" s="1237"/>
      <c r="AU44" s="1237"/>
      <c r="AV44" s="1237"/>
      <c r="AW44" s="1237"/>
      <c r="AX44" s="1237"/>
      <c r="AY44" s="1237"/>
      <c r="AZ44" s="1237"/>
      <c r="BA44" s="1237"/>
      <c r="BB44" s="1237"/>
      <c r="BC44" s="1237"/>
      <c r="BD44" s="1237"/>
      <c r="BE44" s="1237"/>
      <c r="BF44" s="1237"/>
      <c r="BG44" s="1237"/>
      <c r="BH44" s="1237"/>
      <c r="BI44" s="1237"/>
      <c r="BJ44" s="1237"/>
      <c r="BK44" s="1237"/>
      <c r="BL44" s="1237"/>
      <c r="BM44" s="1237"/>
      <c r="BN44" s="1237"/>
      <c r="BO44" s="1237"/>
      <c r="BP44" s="1237"/>
      <c r="BQ44" s="1237"/>
      <c r="BR44" s="1186"/>
      <c r="BS44" s="1193"/>
      <c r="BT44" s="1193"/>
      <c r="BU44" s="1193"/>
      <c r="BV44" s="1193"/>
      <c r="BW44" s="1193"/>
      <c r="BX44" s="1193"/>
      <c r="BY44" s="1193"/>
      <c r="BZ44" s="1193"/>
      <c r="CA44" s="1193"/>
      <c r="CB44" s="1198"/>
    </row>
    <row r="45" spans="1:80" s="1184" customFormat="1" ht="20.100000000000001" customHeight="1">
      <c r="A45" s="1187"/>
      <c r="B45" s="1194"/>
      <c r="C45" s="1194"/>
      <c r="D45" s="1194"/>
      <c r="E45" s="1194"/>
      <c r="F45" s="1199"/>
      <c r="G45" s="1213" t="s">
        <v>253</v>
      </c>
      <c r="H45" s="1214"/>
      <c r="I45" s="1214"/>
      <c r="J45" s="1214"/>
      <c r="K45" s="1214"/>
      <c r="L45" s="1214"/>
      <c r="M45" s="1230"/>
      <c r="N45" s="1237"/>
      <c r="O45" s="1237"/>
      <c r="P45" s="1237"/>
      <c r="Q45" s="1237"/>
      <c r="R45" s="1237"/>
      <c r="S45" s="1237"/>
      <c r="T45" s="1237"/>
      <c r="U45" s="1237"/>
      <c r="V45" s="1237"/>
      <c r="W45" s="1237"/>
      <c r="X45" s="1237"/>
      <c r="Y45" s="1237"/>
      <c r="Z45" s="1237"/>
      <c r="AA45" s="1237"/>
      <c r="AB45" s="1237"/>
      <c r="AC45" s="1237"/>
      <c r="AD45" s="1237"/>
      <c r="AE45" s="1237"/>
      <c r="AF45" s="1237"/>
      <c r="AG45" s="1237"/>
      <c r="AH45" s="1237"/>
      <c r="AI45" s="1237"/>
      <c r="AJ45" s="1237"/>
      <c r="AK45" s="1237"/>
      <c r="AL45" s="1237"/>
      <c r="AM45" s="1237"/>
      <c r="AN45" s="1237"/>
      <c r="AO45" s="1237"/>
      <c r="AP45" s="1237"/>
      <c r="AQ45" s="1237"/>
      <c r="AR45" s="1237"/>
      <c r="AS45" s="1237"/>
      <c r="AT45" s="1237"/>
      <c r="AU45" s="1237"/>
      <c r="AV45" s="1237"/>
      <c r="AW45" s="1237"/>
      <c r="AX45" s="1237"/>
      <c r="AY45" s="1237"/>
      <c r="AZ45" s="1237"/>
      <c r="BA45" s="1237"/>
      <c r="BB45" s="1237"/>
      <c r="BC45" s="1237"/>
      <c r="BD45" s="1237"/>
      <c r="BE45" s="1237"/>
      <c r="BF45" s="1237"/>
      <c r="BG45" s="1237"/>
      <c r="BH45" s="1237"/>
      <c r="BI45" s="1237"/>
      <c r="BJ45" s="1237"/>
      <c r="BK45" s="1237"/>
      <c r="BL45" s="1237"/>
      <c r="BM45" s="1237"/>
      <c r="BN45" s="1237"/>
      <c r="BO45" s="1237"/>
      <c r="BP45" s="1237"/>
      <c r="BQ45" s="1237"/>
      <c r="BR45" s="1187"/>
      <c r="BS45" s="1194"/>
      <c r="BT45" s="1194"/>
      <c r="BU45" s="1194"/>
      <c r="BV45" s="1194"/>
      <c r="BW45" s="1194"/>
      <c r="BX45" s="1194"/>
      <c r="BY45" s="1194"/>
      <c r="BZ45" s="1194"/>
      <c r="CA45" s="1194"/>
      <c r="CB45" s="1199"/>
    </row>
    <row r="46" spans="1:80" s="1184" customFormat="1" ht="20.100000000000001" customHeight="1">
      <c r="A46" s="1187"/>
      <c r="B46" s="1194"/>
      <c r="C46" s="1194"/>
      <c r="D46" s="1194"/>
      <c r="E46" s="1194"/>
      <c r="F46" s="1199"/>
      <c r="G46" s="1213" t="s">
        <v>195</v>
      </c>
      <c r="H46" s="1214"/>
      <c r="I46" s="1214"/>
      <c r="J46" s="1214"/>
      <c r="K46" s="1214"/>
      <c r="L46" s="1214"/>
      <c r="M46" s="1230"/>
      <c r="N46" s="1237"/>
      <c r="O46" s="1237"/>
      <c r="P46" s="1237"/>
      <c r="Q46" s="1237"/>
      <c r="R46" s="1237"/>
      <c r="S46" s="1237"/>
      <c r="T46" s="1237"/>
      <c r="U46" s="1237"/>
      <c r="V46" s="1237"/>
      <c r="W46" s="1237"/>
      <c r="X46" s="1237"/>
      <c r="Y46" s="1237"/>
      <c r="Z46" s="1237"/>
      <c r="AA46" s="1237"/>
      <c r="AB46" s="1237"/>
      <c r="AC46" s="1237"/>
      <c r="AD46" s="1237"/>
      <c r="AE46" s="1237"/>
      <c r="AF46" s="1237"/>
      <c r="AG46" s="1237"/>
      <c r="AH46" s="1237"/>
      <c r="AI46" s="1237"/>
      <c r="AJ46" s="1237"/>
      <c r="AK46" s="1237"/>
      <c r="AL46" s="1237"/>
      <c r="AM46" s="1237"/>
      <c r="AN46" s="1237"/>
      <c r="AO46" s="1237"/>
      <c r="AP46" s="1237"/>
      <c r="AQ46" s="1237"/>
      <c r="AR46" s="1237"/>
      <c r="AS46" s="1237"/>
      <c r="AT46" s="1237"/>
      <c r="AU46" s="1237"/>
      <c r="AV46" s="1237"/>
      <c r="AW46" s="1237"/>
      <c r="AX46" s="1237"/>
      <c r="AY46" s="1237"/>
      <c r="AZ46" s="1237"/>
      <c r="BA46" s="1237"/>
      <c r="BB46" s="1237"/>
      <c r="BC46" s="1237"/>
      <c r="BD46" s="1237"/>
      <c r="BE46" s="1237"/>
      <c r="BF46" s="1237"/>
      <c r="BG46" s="1237"/>
      <c r="BH46" s="1237"/>
      <c r="BI46" s="1237"/>
      <c r="BJ46" s="1237"/>
      <c r="BK46" s="1237"/>
      <c r="BL46" s="1237"/>
      <c r="BM46" s="1237"/>
      <c r="BN46" s="1237"/>
      <c r="BO46" s="1237"/>
      <c r="BP46" s="1237"/>
      <c r="BQ46" s="1237"/>
      <c r="BR46" s="1187"/>
      <c r="BS46" s="1194"/>
      <c r="BT46" s="1194"/>
      <c r="BU46" s="1194"/>
      <c r="BV46" s="1194"/>
      <c r="BW46" s="1194"/>
      <c r="BX46" s="1194"/>
      <c r="BY46" s="1194"/>
      <c r="BZ46" s="1194"/>
      <c r="CA46" s="1194"/>
      <c r="CB46" s="1199"/>
    </row>
    <row r="47" spans="1:80" s="1184" customFormat="1" ht="35.1" customHeight="1">
      <c r="A47" s="1187"/>
      <c r="B47" s="1194"/>
      <c r="C47" s="1194"/>
      <c r="D47" s="1194"/>
      <c r="E47" s="1194"/>
      <c r="F47" s="1199"/>
      <c r="G47" s="1207" t="s">
        <v>1916</v>
      </c>
      <c r="H47" s="1198"/>
      <c r="I47" s="1283" t="s">
        <v>1917</v>
      </c>
      <c r="J47" s="1285"/>
      <c r="K47" s="1285"/>
      <c r="L47" s="1285"/>
      <c r="M47" s="1288"/>
      <c r="N47" s="1213"/>
      <c r="O47" s="1214"/>
      <c r="P47" s="1214"/>
      <c r="Q47" s="1214"/>
      <c r="R47" s="1214"/>
      <c r="S47" s="1214"/>
      <c r="T47" s="1214"/>
      <c r="U47" s="1214"/>
      <c r="V47" s="1214"/>
      <c r="W47" s="1214"/>
      <c r="X47" s="1214"/>
      <c r="Y47" s="1214"/>
      <c r="Z47" s="1214"/>
      <c r="AA47" s="1214"/>
      <c r="AB47" s="1214"/>
      <c r="AC47" s="1214"/>
      <c r="AD47" s="1214"/>
      <c r="AE47" s="1214"/>
      <c r="AF47" s="1214"/>
      <c r="AG47" s="1214"/>
      <c r="AH47" s="1214"/>
      <c r="AI47" s="1214"/>
      <c r="AJ47" s="1214"/>
      <c r="AK47" s="1214"/>
      <c r="AL47" s="1214"/>
      <c r="AM47" s="1214"/>
      <c r="AN47" s="1214"/>
      <c r="AO47" s="1214"/>
      <c r="AP47" s="1214"/>
      <c r="AQ47" s="1214"/>
      <c r="AR47" s="1214"/>
      <c r="AS47" s="1214"/>
      <c r="AT47" s="1214"/>
      <c r="AU47" s="1214"/>
      <c r="AV47" s="1214"/>
      <c r="AW47" s="1214"/>
      <c r="AX47" s="1214"/>
      <c r="AY47" s="1214"/>
      <c r="AZ47" s="1214"/>
      <c r="BA47" s="1214"/>
      <c r="BB47" s="1214"/>
      <c r="BC47" s="1214"/>
      <c r="BD47" s="1214"/>
      <c r="BE47" s="1214"/>
      <c r="BF47" s="1214"/>
      <c r="BG47" s="1214"/>
      <c r="BH47" s="1214"/>
      <c r="BI47" s="1214"/>
      <c r="BJ47" s="1214"/>
      <c r="BK47" s="1214"/>
      <c r="BL47" s="1214"/>
      <c r="BM47" s="1214"/>
      <c r="BN47" s="1214"/>
      <c r="BO47" s="1214"/>
      <c r="BP47" s="1214"/>
      <c r="BQ47" s="1230"/>
      <c r="BR47" s="1187"/>
      <c r="BS47" s="1194"/>
      <c r="BT47" s="1194"/>
      <c r="BU47" s="1194"/>
      <c r="BV47" s="1194"/>
      <c r="BW47" s="1194"/>
      <c r="BX47" s="1194"/>
      <c r="BY47" s="1194"/>
      <c r="BZ47" s="1194"/>
      <c r="CA47" s="1194"/>
      <c r="CB47" s="1199"/>
    </row>
    <row r="48" spans="1:80" s="1184" customFormat="1" ht="35.1" customHeight="1">
      <c r="A48" s="1188"/>
      <c r="B48" s="1195"/>
      <c r="C48" s="1195"/>
      <c r="D48" s="1195"/>
      <c r="E48" s="1195"/>
      <c r="F48" s="1200"/>
      <c r="G48" s="1188"/>
      <c r="H48" s="1200"/>
      <c r="I48" s="1284"/>
      <c r="J48" s="1286"/>
      <c r="K48" s="1286"/>
      <c r="L48" s="1286"/>
      <c r="M48" s="1289"/>
      <c r="N48" s="1213"/>
      <c r="O48" s="1214"/>
      <c r="P48" s="1214"/>
      <c r="Q48" s="1214"/>
      <c r="R48" s="1214"/>
      <c r="S48" s="1214"/>
      <c r="T48" s="1214"/>
      <c r="U48" s="1214"/>
      <c r="V48" s="1214"/>
      <c r="W48" s="1214"/>
      <c r="X48" s="1214"/>
      <c r="Y48" s="1214"/>
      <c r="Z48" s="1214"/>
      <c r="AA48" s="1214"/>
      <c r="AB48" s="1214"/>
      <c r="AC48" s="1214"/>
      <c r="AD48" s="1214"/>
      <c r="AE48" s="1214"/>
      <c r="AF48" s="1214"/>
      <c r="AG48" s="1214"/>
      <c r="AH48" s="1214"/>
      <c r="AI48" s="1214"/>
      <c r="AJ48" s="1214"/>
      <c r="AK48" s="1214"/>
      <c r="AL48" s="1214"/>
      <c r="AM48" s="1214"/>
      <c r="AN48" s="1214"/>
      <c r="AO48" s="1214"/>
      <c r="AP48" s="1214"/>
      <c r="AQ48" s="1214"/>
      <c r="AR48" s="1214"/>
      <c r="AS48" s="1214"/>
      <c r="AT48" s="1214"/>
      <c r="AU48" s="1214"/>
      <c r="AV48" s="1214"/>
      <c r="AW48" s="1214"/>
      <c r="AX48" s="1214"/>
      <c r="AY48" s="1214"/>
      <c r="AZ48" s="1214"/>
      <c r="BA48" s="1214"/>
      <c r="BB48" s="1214"/>
      <c r="BC48" s="1214"/>
      <c r="BD48" s="1214"/>
      <c r="BE48" s="1214"/>
      <c r="BF48" s="1214"/>
      <c r="BG48" s="1214"/>
      <c r="BH48" s="1214"/>
      <c r="BI48" s="1214"/>
      <c r="BJ48" s="1214"/>
      <c r="BK48" s="1214"/>
      <c r="BL48" s="1214"/>
      <c r="BM48" s="1214"/>
      <c r="BN48" s="1214"/>
      <c r="BO48" s="1214"/>
      <c r="BP48" s="1214"/>
      <c r="BQ48" s="1230"/>
      <c r="BR48" s="1188"/>
      <c r="BS48" s="1195"/>
      <c r="BT48" s="1195"/>
      <c r="BU48" s="1195"/>
      <c r="BV48" s="1195"/>
      <c r="BW48" s="1195"/>
      <c r="BX48" s="1195"/>
      <c r="BY48" s="1195"/>
      <c r="BZ48" s="1195"/>
      <c r="CA48" s="1195"/>
      <c r="CB48" s="1200"/>
    </row>
    <row r="49" spans="1:80" s="1184" customFormat="1" ht="20.100000000000001" customHeight="1">
      <c r="A49" s="1186"/>
      <c r="B49" s="1193"/>
      <c r="C49" s="1193"/>
      <c r="D49" s="1193"/>
      <c r="E49" s="1193"/>
      <c r="F49" s="1198"/>
      <c r="G49" s="1213" t="s">
        <v>1915</v>
      </c>
      <c r="H49" s="1214"/>
      <c r="I49" s="1214"/>
      <c r="J49" s="1214"/>
      <c r="K49" s="1214"/>
      <c r="L49" s="1214"/>
      <c r="M49" s="1230"/>
      <c r="N49" s="1237"/>
      <c r="O49" s="1237"/>
      <c r="P49" s="1237"/>
      <c r="Q49" s="1237"/>
      <c r="R49" s="1237"/>
      <c r="S49" s="1237"/>
      <c r="T49" s="1237"/>
      <c r="U49" s="1237"/>
      <c r="V49" s="1237"/>
      <c r="W49" s="1237"/>
      <c r="X49" s="1237"/>
      <c r="Y49" s="1237"/>
      <c r="Z49" s="1237"/>
      <c r="AA49" s="1237"/>
      <c r="AB49" s="1237"/>
      <c r="AC49" s="1237"/>
      <c r="AD49" s="1237"/>
      <c r="AE49" s="1237"/>
      <c r="AF49" s="1237"/>
      <c r="AG49" s="1237"/>
      <c r="AH49" s="1237"/>
      <c r="AI49" s="1237"/>
      <c r="AJ49" s="1237"/>
      <c r="AK49" s="1237"/>
      <c r="AL49" s="1237"/>
      <c r="AM49" s="1237"/>
      <c r="AN49" s="1237"/>
      <c r="AO49" s="1237"/>
      <c r="AP49" s="1237"/>
      <c r="AQ49" s="1237"/>
      <c r="AR49" s="1237"/>
      <c r="AS49" s="1237"/>
      <c r="AT49" s="1237"/>
      <c r="AU49" s="1237"/>
      <c r="AV49" s="1237"/>
      <c r="AW49" s="1237"/>
      <c r="AX49" s="1237"/>
      <c r="AY49" s="1237"/>
      <c r="AZ49" s="1237"/>
      <c r="BA49" s="1237"/>
      <c r="BB49" s="1237"/>
      <c r="BC49" s="1237"/>
      <c r="BD49" s="1237"/>
      <c r="BE49" s="1237"/>
      <c r="BF49" s="1237"/>
      <c r="BG49" s="1237"/>
      <c r="BH49" s="1237"/>
      <c r="BI49" s="1237"/>
      <c r="BJ49" s="1237"/>
      <c r="BK49" s="1237"/>
      <c r="BL49" s="1237"/>
      <c r="BM49" s="1237"/>
      <c r="BN49" s="1237"/>
      <c r="BO49" s="1237"/>
      <c r="BP49" s="1237"/>
      <c r="BQ49" s="1237"/>
      <c r="BR49" s="1186"/>
      <c r="BS49" s="1193"/>
      <c r="BT49" s="1193"/>
      <c r="BU49" s="1193"/>
      <c r="BV49" s="1193"/>
      <c r="BW49" s="1193"/>
      <c r="BX49" s="1193"/>
      <c r="BY49" s="1193"/>
      <c r="BZ49" s="1193"/>
      <c r="CA49" s="1193"/>
      <c r="CB49" s="1198"/>
    </row>
    <row r="50" spans="1:80" s="1184" customFormat="1" ht="20.100000000000001" customHeight="1">
      <c r="A50" s="1187"/>
      <c r="B50" s="1194"/>
      <c r="C50" s="1194"/>
      <c r="D50" s="1194"/>
      <c r="E50" s="1194"/>
      <c r="F50" s="1199"/>
      <c r="G50" s="1213" t="s">
        <v>253</v>
      </c>
      <c r="H50" s="1214"/>
      <c r="I50" s="1214"/>
      <c r="J50" s="1214"/>
      <c r="K50" s="1214"/>
      <c r="L50" s="1214"/>
      <c r="M50" s="1230"/>
      <c r="N50" s="1237"/>
      <c r="O50" s="1237"/>
      <c r="P50" s="1237"/>
      <c r="Q50" s="1237"/>
      <c r="R50" s="1237"/>
      <c r="S50" s="1237"/>
      <c r="T50" s="1237"/>
      <c r="U50" s="1237"/>
      <c r="V50" s="1237"/>
      <c r="W50" s="1237"/>
      <c r="X50" s="1237"/>
      <c r="Y50" s="1237"/>
      <c r="Z50" s="1237"/>
      <c r="AA50" s="1237"/>
      <c r="AB50" s="1237"/>
      <c r="AC50" s="1237"/>
      <c r="AD50" s="1237"/>
      <c r="AE50" s="1237"/>
      <c r="AF50" s="1237"/>
      <c r="AG50" s="1237"/>
      <c r="AH50" s="1237"/>
      <c r="AI50" s="1237"/>
      <c r="AJ50" s="1237"/>
      <c r="AK50" s="1237"/>
      <c r="AL50" s="1237"/>
      <c r="AM50" s="1237"/>
      <c r="AN50" s="1237"/>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7"/>
      <c r="BP50" s="1237"/>
      <c r="BQ50" s="1237"/>
      <c r="BR50" s="1187"/>
      <c r="BS50" s="1194"/>
      <c r="BT50" s="1194"/>
      <c r="BU50" s="1194"/>
      <c r="BV50" s="1194"/>
      <c r="BW50" s="1194"/>
      <c r="BX50" s="1194"/>
      <c r="BY50" s="1194"/>
      <c r="BZ50" s="1194"/>
      <c r="CA50" s="1194"/>
      <c r="CB50" s="1199"/>
    </row>
    <row r="51" spans="1:80" s="1184" customFormat="1" ht="20.100000000000001" customHeight="1">
      <c r="A51" s="1187"/>
      <c r="B51" s="1194"/>
      <c r="C51" s="1194"/>
      <c r="D51" s="1194"/>
      <c r="E51" s="1194"/>
      <c r="F51" s="1199"/>
      <c r="G51" s="1213" t="s">
        <v>195</v>
      </c>
      <c r="H51" s="1214"/>
      <c r="I51" s="1214"/>
      <c r="J51" s="1214"/>
      <c r="K51" s="1214"/>
      <c r="L51" s="1214"/>
      <c r="M51" s="1230"/>
      <c r="N51" s="1237"/>
      <c r="O51" s="1237"/>
      <c r="P51" s="1237"/>
      <c r="Q51" s="1237"/>
      <c r="R51" s="1237"/>
      <c r="S51" s="1237"/>
      <c r="T51" s="1237"/>
      <c r="U51" s="1237"/>
      <c r="V51" s="1237"/>
      <c r="W51" s="1237"/>
      <c r="X51" s="1237"/>
      <c r="Y51" s="1237"/>
      <c r="Z51" s="1237"/>
      <c r="AA51" s="1237"/>
      <c r="AB51" s="1237"/>
      <c r="AC51" s="1237"/>
      <c r="AD51" s="1237"/>
      <c r="AE51" s="1237"/>
      <c r="AF51" s="1237"/>
      <c r="AG51" s="1237"/>
      <c r="AH51" s="1237"/>
      <c r="AI51" s="1237"/>
      <c r="AJ51" s="1237"/>
      <c r="AK51" s="1237"/>
      <c r="AL51" s="1237"/>
      <c r="AM51" s="1237"/>
      <c r="AN51" s="1237"/>
      <c r="AO51" s="1237"/>
      <c r="AP51" s="1237"/>
      <c r="AQ51" s="1237"/>
      <c r="AR51" s="1237"/>
      <c r="AS51" s="1237"/>
      <c r="AT51" s="1237"/>
      <c r="AU51" s="1237"/>
      <c r="AV51" s="1237"/>
      <c r="AW51" s="1237"/>
      <c r="AX51" s="1237"/>
      <c r="AY51" s="1237"/>
      <c r="AZ51" s="1237"/>
      <c r="BA51" s="1237"/>
      <c r="BB51" s="1237"/>
      <c r="BC51" s="1237"/>
      <c r="BD51" s="1237"/>
      <c r="BE51" s="1237"/>
      <c r="BF51" s="1237"/>
      <c r="BG51" s="1237"/>
      <c r="BH51" s="1237"/>
      <c r="BI51" s="1237"/>
      <c r="BJ51" s="1237"/>
      <c r="BK51" s="1237"/>
      <c r="BL51" s="1237"/>
      <c r="BM51" s="1237"/>
      <c r="BN51" s="1237"/>
      <c r="BO51" s="1237"/>
      <c r="BP51" s="1237"/>
      <c r="BQ51" s="1237"/>
      <c r="BR51" s="1187"/>
      <c r="BS51" s="1194"/>
      <c r="BT51" s="1194"/>
      <c r="BU51" s="1194"/>
      <c r="BV51" s="1194"/>
      <c r="BW51" s="1194"/>
      <c r="BX51" s="1194"/>
      <c r="BY51" s="1194"/>
      <c r="BZ51" s="1194"/>
      <c r="CA51" s="1194"/>
      <c r="CB51" s="1199"/>
    </row>
    <row r="52" spans="1:80" s="1184" customFormat="1" ht="35.1" customHeight="1">
      <c r="A52" s="1187"/>
      <c r="B52" s="1194"/>
      <c r="C52" s="1194"/>
      <c r="D52" s="1194"/>
      <c r="E52" s="1194"/>
      <c r="F52" s="1199"/>
      <c r="G52" s="1207" t="s">
        <v>1916</v>
      </c>
      <c r="H52" s="1198"/>
      <c r="I52" s="1283" t="s">
        <v>1917</v>
      </c>
      <c r="J52" s="1285"/>
      <c r="K52" s="1285"/>
      <c r="L52" s="1285"/>
      <c r="M52" s="1288"/>
      <c r="N52" s="1213"/>
      <c r="O52" s="1214"/>
      <c r="P52" s="1214"/>
      <c r="Q52" s="1214"/>
      <c r="R52" s="1214"/>
      <c r="S52" s="1214"/>
      <c r="T52" s="1214"/>
      <c r="U52" s="1214"/>
      <c r="V52" s="1214"/>
      <c r="W52" s="1214"/>
      <c r="X52" s="1214"/>
      <c r="Y52" s="1214"/>
      <c r="Z52" s="1214"/>
      <c r="AA52" s="1214"/>
      <c r="AB52" s="1214"/>
      <c r="AC52" s="1214"/>
      <c r="AD52" s="1214"/>
      <c r="AE52" s="1214"/>
      <c r="AF52" s="1214"/>
      <c r="AG52" s="1214"/>
      <c r="AH52" s="1214"/>
      <c r="AI52" s="1214"/>
      <c r="AJ52" s="1214"/>
      <c r="AK52" s="1214"/>
      <c r="AL52" s="1214"/>
      <c r="AM52" s="1214"/>
      <c r="AN52" s="1214"/>
      <c r="AO52" s="1214"/>
      <c r="AP52" s="1214"/>
      <c r="AQ52" s="1214"/>
      <c r="AR52" s="1214"/>
      <c r="AS52" s="1214"/>
      <c r="AT52" s="1214"/>
      <c r="AU52" s="1214"/>
      <c r="AV52" s="1214"/>
      <c r="AW52" s="1214"/>
      <c r="AX52" s="1214"/>
      <c r="AY52" s="1214"/>
      <c r="AZ52" s="1214"/>
      <c r="BA52" s="1214"/>
      <c r="BB52" s="1214"/>
      <c r="BC52" s="1214"/>
      <c r="BD52" s="1214"/>
      <c r="BE52" s="1214"/>
      <c r="BF52" s="1214"/>
      <c r="BG52" s="1214"/>
      <c r="BH52" s="1214"/>
      <c r="BI52" s="1214"/>
      <c r="BJ52" s="1214"/>
      <c r="BK52" s="1214"/>
      <c r="BL52" s="1214"/>
      <c r="BM52" s="1214"/>
      <c r="BN52" s="1214"/>
      <c r="BO52" s="1214"/>
      <c r="BP52" s="1214"/>
      <c r="BQ52" s="1230"/>
      <c r="BR52" s="1187"/>
      <c r="BS52" s="1194"/>
      <c r="BT52" s="1194"/>
      <c r="BU52" s="1194"/>
      <c r="BV52" s="1194"/>
      <c r="BW52" s="1194"/>
      <c r="BX52" s="1194"/>
      <c r="BY52" s="1194"/>
      <c r="BZ52" s="1194"/>
      <c r="CA52" s="1194"/>
      <c r="CB52" s="1199"/>
    </row>
    <row r="53" spans="1:80" s="1184" customFormat="1" ht="35.1" customHeight="1">
      <c r="A53" s="1188"/>
      <c r="B53" s="1195"/>
      <c r="C53" s="1195"/>
      <c r="D53" s="1195"/>
      <c r="E53" s="1195"/>
      <c r="F53" s="1200"/>
      <c r="G53" s="1188"/>
      <c r="H53" s="1200"/>
      <c r="I53" s="1284"/>
      <c r="J53" s="1286"/>
      <c r="K53" s="1286"/>
      <c r="L53" s="1286"/>
      <c r="M53" s="1289"/>
      <c r="N53" s="1213"/>
      <c r="O53" s="1214"/>
      <c r="P53" s="1214"/>
      <c r="Q53" s="1214"/>
      <c r="R53" s="1214"/>
      <c r="S53" s="1214"/>
      <c r="T53" s="1214"/>
      <c r="U53" s="1214"/>
      <c r="V53" s="1214"/>
      <c r="W53" s="1214"/>
      <c r="X53" s="1214"/>
      <c r="Y53" s="1214"/>
      <c r="Z53" s="1214"/>
      <c r="AA53" s="1214"/>
      <c r="AB53" s="1214"/>
      <c r="AC53" s="1214"/>
      <c r="AD53" s="1214"/>
      <c r="AE53" s="1214"/>
      <c r="AF53" s="1214"/>
      <c r="AG53" s="1214"/>
      <c r="AH53" s="1214"/>
      <c r="AI53" s="1214"/>
      <c r="AJ53" s="1214"/>
      <c r="AK53" s="1214"/>
      <c r="AL53" s="1214"/>
      <c r="AM53" s="1214"/>
      <c r="AN53" s="1214"/>
      <c r="AO53" s="1214"/>
      <c r="AP53" s="1214"/>
      <c r="AQ53" s="1214"/>
      <c r="AR53" s="1214"/>
      <c r="AS53" s="1214"/>
      <c r="AT53" s="1214"/>
      <c r="AU53" s="1214"/>
      <c r="AV53" s="1214"/>
      <c r="AW53" s="1214"/>
      <c r="AX53" s="1214"/>
      <c r="AY53" s="1214"/>
      <c r="AZ53" s="1214"/>
      <c r="BA53" s="1214"/>
      <c r="BB53" s="1214"/>
      <c r="BC53" s="1214"/>
      <c r="BD53" s="1214"/>
      <c r="BE53" s="1214"/>
      <c r="BF53" s="1214"/>
      <c r="BG53" s="1214"/>
      <c r="BH53" s="1214"/>
      <c r="BI53" s="1214"/>
      <c r="BJ53" s="1214"/>
      <c r="BK53" s="1214"/>
      <c r="BL53" s="1214"/>
      <c r="BM53" s="1214"/>
      <c r="BN53" s="1214"/>
      <c r="BO53" s="1214"/>
      <c r="BP53" s="1214"/>
      <c r="BQ53" s="1230"/>
      <c r="BR53" s="1188"/>
      <c r="BS53" s="1195"/>
      <c r="BT53" s="1195"/>
      <c r="BU53" s="1195"/>
      <c r="BV53" s="1195"/>
      <c r="BW53" s="1195"/>
      <c r="BX53" s="1195"/>
      <c r="BY53" s="1195"/>
      <c r="BZ53" s="1195"/>
      <c r="CA53" s="1195"/>
      <c r="CB53" s="1200"/>
    </row>
    <row r="54" spans="1:80" s="1184" customFormat="1" ht="20.100000000000001" customHeight="1">
      <c r="A54" s="1186"/>
      <c r="B54" s="1193"/>
      <c r="C54" s="1193"/>
      <c r="D54" s="1193"/>
      <c r="E54" s="1193"/>
      <c r="F54" s="1198"/>
      <c r="G54" s="1213" t="s">
        <v>1915</v>
      </c>
      <c r="H54" s="1214"/>
      <c r="I54" s="1214"/>
      <c r="J54" s="1214"/>
      <c r="K54" s="1214"/>
      <c r="L54" s="1214"/>
      <c r="M54" s="1230"/>
      <c r="N54" s="1237"/>
      <c r="O54" s="1237"/>
      <c r="P54" s="1237"/>
      <c r="Q54" s="1237"/>
      <c r="R54" s="1237"/>
      <c r="S54" s="1237"/>
      <c r="T54" s="1237"/>
      <c r="U54" s="1237"/>
      <c r="V54" s="1237"/>
      <c r="W54" s="1237"/>
      <c r="X54" s="1237"/>
      <c r="Y54" s="1237"/>
      <c r="Z54" s="1237"/>
      <c r="AA54" s="1237"/>
      <c r="AB54" s="1237"/>
      <c r="AC54" s="1237"/>
      <c r="AD54" s="1237"/>
      <c r="AE54" s="1237"/>
      <c r="AF54" s="1237"/>
      <c r="AG54" s="1237"/>
      <c r="AH54" s="1237"/>
      <c r="AI54" s="1237"/>
      <c r="AJ54" s="1237"/>
      <c r="AK54" s="1237"/>
      <c r="AL54" s="1237"/>
      <c r="AM54" s="1237"/>
      <c r="AN54" s="1237"/>
      <c r="AO54" s="1237"/>
      <c r="AP54" s="1237"/>
      <c r="AQ54" s="1237"/>
      <c r="AR54" s="1237"/>
      <c r="AS54" s="1237"/>
      <c r="AT54" s="1237"/>
      <c r="AU54" s="1237"/>
      <c r="AV54" s="1237"/>
      <c r="AW54" s="1237"/>
      <c r="AX54" s="1237"/>
      <c r="AY54" s="1237"/>
      <c r="AZ54" s="1237"/>
      <c r="BA54" s="1237"/>
      <c r="BB54" s="1237"/>
      <c r="BC54" s="1237"/>
      <c r="BD54" s="1237"/>
      <c r="BE54" s="1237"/>
      <c r="BF54" s="1237"/>
      <c r="BG54" s="1237"/>
      <c r="BH54" s="1237"/>
      <c r="BI54" s="1237"/>
      <c r="BJ54" s="1237"/>
      <c r="BK54" s="1237"/>
      <c r="BL54" s="1237"/>
      <c r="BM54" s="1237"/>
      <c r="BN54" s="1237"/>
      <c r="BO54" s="1237"/>
      <c r="BP54" s="1237"/>
      <c r="BQ54" s="1237"/>
      <c r="BR54" s="1186"/>
      <c r="BS54" s="1193"/>
      <c r="BT54" s="1193"/>
      <c r="BU54" s="1193"/>
      <c r="BV54" s="1193"/>
      <c r="BW54" s="1193"/>
      <c r="BX54" s="1193"/>
      <c r="BY54" s="1193"/>
      <c r="BZ54" s="1193"/>
      <c r="CA54" s="1193"/>
      <c r="CB54" s="1198"/>
    </row>
    <row r="55" spans="1:80" s="1184" customFormat="1" ht="20.100000000000001" customHeight="1">
      <c r="A55" s="1187"/>
      <c r="B55" s="1194"/>
      <c r="C55" s="1194"/>
      <c r="D55" s="1194"/>
      <c r="E55" s="1194"/>
      <c r="F55" s="1199"/>
      <c r="G55" s="1213" t="s">
        <v>253</v>
      </c>
      <c r="H55" s="1214"/>
      <c r="I55" s="1214"/>
      <c r="J55" s="1214"/>
      <c r="K55" s="1214"/>
      <c r="L55" s="1214"/>
      <c r="M55" s="1230"/>
      <c r="N55" s="1237"/>
      <c r="O55" s="1237"/>
      <c r="P55" s="1237"/>
      <c r="Q55" s="1237"/>
      <c r="R55" s="1237"/>
      <c r="S55" s="1237"/>
      <c r="T55" s="1237"/>
      <c r="U55" s="1237"/>
      <c r="V55" s="1237"/>
      <c r="W55" s="1237"/>
      <c r="X55" s="1237"/>
      <c r="Y55" s="1237"/>
      <c r="Z55" s="1237"/>
      <c r="AA55" s="1237"/>
      <c r="AB55" s="1237"/>
      <c r="AC55" s="1237"/>
      <c r="AD55" s="1237"/>
      <c r="AE55" s="1237"/>
      <c r="AF55" s="1237"/>
      <c r="AG55" s="1237"/>
      <c r="AH55" s="1237"/>
      <c r="AI55" s="1237"/>
      <c r="AJ55" s="1237"/>
      <c r="AK55" s="1237"/>
      <c r="AL55" s="1237"/>
      <c r="AM55" s="1237"/>
      <c r="AN55" s="1237"/>
      <c r="AO55" s="1237"/>
      <c r="AP55" s="1237"/>
      <c r="AQ55" s="1237"/>
      <c r="AR55" s="1237"/>
      <c r="AS55" s="1237"/>
      <c r="AT55" s="1237"/>
      <c r="AU55" s="1237"/>
      <c r="AV55" s="1237"/>
      <c r="AW55" s="1237"/>
      <c r="AX55" s="1237"/>
      <c r="AY55" s="1237"/>
      <c r="AZ55" s="1237"/>
      <c r="BA55" s="1237"/>
      <c r="BB55" s="1237"/>
      <c r="BC55" s="1237"/>
      <c r="BD55" s="1237"/>
      <c r="BE55" s="1237"/>
      <c r="BF55" s="1237"/>
      <c r="BG55" s="1237"/>
      <c r="BH55" s="1237"/>
      <c r="BI55" s="1237"/>
      <c r="BJ55" s="1237"/>
      <c r="BK55" s="1237"/>
      <c r="BL55" s="1237"/>
      <c r="BM55" s="1237"/>
      <c r="BN55" s="1237"/>
      <c r="BO55" s="1237"/>
      <c r="BP55" s="1237"/>
      <c r="BQ55" s="1237"/>
      <c r="BR55" s="1187"/>
      <c r="BS55" s="1194"/>
      <c r="BT55" s="1194"/>
      <c r="BU55" s="1194"/>
      <c r="BV55" s="1194"/>
      <c r="BW55" s="1194"/>
      <c r="BX55" s="1194"/>
      <c r="BY55" s="1194"/>
      <c r="BZ55" s="1194"/>
      <c r="CA55" s="1194"/>
      <c r="CB55" s="1199"/>
    </row>
    <row r="56" spans="1:80" s="1184" customFormat="1" ht="20.100000000000001" customHeight="1">
      <c r="A56" s="1187"/>
      <c r="B56" s="1194"/>
      <c r="C56" s="1194"/>
      <c r="D56" s="1194"/>
      <c r="E56" s="1194"/>
      <c r="F56" s="1199"/>
      <c r="G56" s="1213" t="s">
        <v>195</v>
      </c>
      <c r="H56" s="1214"/>
      <c r="I56" s="1214"/>
      <c r="J56" s="1214"/>
      <c r="K56" s="1214"/>
      <c r="L56" s="1214"/>
      <c r="M56" s="1230"/>
      <c r="N56" s="1237"/>
      <c r="O56" s="1237"/>
      <c r="P56" s="1237"/>
      <c r="Q56" s="1237"/>
      <c r="R56" s="1237"/>
      <c r="S56" s="1237"/>
      <c r="T56" s="1237"/>
      <c r="U56" s="1237"/>
      <c r="V56" s="1237"/>
      <c r="W56" s="1237"/>
      <c r="X56" s="1237"/>
      <c r="Y56" s="1237"/>
      <c r="Z56" s="1237"/>
      <c r="AA56" s="1237"/>
      <c r="AB56" s="1237"/>
      <c r="AC56" s="1237"/>
      <c r="AD56" s="1237"/>
      <c r="AE56" s="1237"/>
      <c r="AF56" s="1237"/>
      <c r="AG56" s="1237"/>
      <c r="AH56" s="1237"/>
      <c r="AI56" s="1237"/>
      <c r="AJ56" s="1237"/>
      <c r="AK56" s="1237"/>
      <c r="AL56" s="1237"/>
      <c r="AM56" s="1237"/>
      <c r="AN56" s="1237"/>
      <c r="AO56" s="1237"/>
      <c r="AP56" s="1237"/>
      <c r="AQ56" s="1237"/>
      <c r="AR56" s="1237"/>
      <c r="AS56" s="1237"/>
      <c r="AT56" s="1237"/>
      <c r="AU56" s="1237"/>
      <c r="AV56" s="1237"/>
      <c r="AW56" s="1237"/>
      <c r="AX56" s="1237"/>
      <c r="AY56" s="1237"/>
      <c r="AZ56" s="1237"/>
      <c r="BA56" s="1237"/>
      <c r="BB56" s="1237"/>
      <c r="BC56" s="1237"/>
      <c r="BD56" s="1237"/>
      <c r="BE56" s="1237"/>
      <c r="BF56" s="1237"/>
      <c r="BG56" s="1237"/>
      <c r="BH56" s="1237"/>
      <c r="BI56" s="1237"/>
      <c r="BJ56" s="1237"/>
      <c r="BK56" s="1237"/>
      <c r="BL56" s="1237"/>
      <c r="BM56" s="1237"/>
      <c r="BN56" s="1237"/>
      <c r="BO56" s="1237"/>
      <c r="BP56" s="1237"/>
      <c r="BQ56" s="1237"/>
      <c r="BR56" s="1187"/>
      <c r="BS56" s="1194"/>
      <c r="BT56" s="1194"/>
      <c r="BU56" s="1194"/>
      <c r="BV56" s="1194"/>
      <c r="BW56" s="1194"/>
      <c r="BX56" s="1194"/>
      <c r="BY56" s="1194"/>
      <c r="BZ56" s="1194"/>
      <c r="CA56" s="1194"/>
      <c r="CB56" s="1199"/>
    </row>
    <row r="57" spans="1:80" s="1184" customFormat="1" ht="35.1" customHeight="1">
      <c r="A57" s="1187"/>
      <c r="B57" s="1194"/>
      <c r="C57" s="1194"/>
      <c r="D57" s="1194"/>
      <c r="E57" s="1194"/>
      <c r="F57" s="1199"/>
      <c r="G57" s="1207" t="s">
        <v>1916</v>
      </c>
      <c r="H57" s="1198"/>
      <c r="I57" s="1283" t="s">
        <v>1917</v>
      </c>
      <c r="J57" s="1285"/>
      <c r="K57" s="1285"/>
      <c r="L57" s="1285"/>
      <c r="M57" s="1288"/>
      <c r="N57" s="1213"/>
      <c r="O57" s="1214"/>
      <c r="P57" s="1214"/>
      <c r="Q57" s="1214"/>
      <c r="R57" s="1214"/>
      <c r="S57" s="1214"/>
      <c r="T57" s="1214"/>
      <c r="U57" s="1214"/>
      <c r="V57" s="1214"/>
      <c r="W57" s="1214"/>
      <c r="X57" s="1214"/>
      <c r="Y57" s="1214"/>
      <c r="Z57" s="1214"/>
      <c r="AA57" s="1214"/>
      <c r="AB57" s="1214"/>
      <c r="AC57" s="1214"/>
      <c r="AD57" s="1214"/>
      <c r="AE57" s="1214"/>
      <c r="AF57" s="1214"/>
      <c r="AG57" s="1214"/>
      <c r="AH57" s="1214"/>
      <c r="AI57" s="1214"/>
      <c r="AJ57" s="1214"/>
      <c r="AK57" s="1214"/>
      <c r="AL57" s="1214"/>
      <c r="AM57" s="1214"/>
      <c r="AN57" s="1214"/>
      <c r="AO57" s="1214"/>
      <c r="AP57" s="1214"/>
      <c r="AQ57" s="1214"/>
      <c r="AR57" s="1214"/>
      <c r="AS57" s="1214"/>
      <c r="AT57" s="1214"/>
      <c r="AU57" s="1214"/>
      <c r="AV57" s="1214"/>
      <c r="AW57" s="1214"/>
      <c r="AX57" s="1214"/>
      <c r="AY57" s="1214"/>
      <c r="AZ57" s="1214"/>
      <c r="BA57" s="1214"/>
      <c r="BB57" s="1214"/>
      <c r="BC57" s="1214"/>
      <c r="BD57" s="1214"/>
      <c r="BE57" s="1214"/>
      <c r="BF57" s="1214"/>
      <c r="BG57" s="1214"/>
      <c r="BH57" s="1214"/>
      <c r="BI57" s="1214"/>
      <c r="BJ57" s="1214"/>
      <c r="BK57" s="1214"/>
      <c r="BL57" s="1214"/>
      <c r="BM57" s="1214"/>
      <c r="BN57" s="1214"/>
      <c r="BO57" s="1214"/>
      <c r="BP57" s="1214"/>
      <c r="BQ57" s="1230"/>
      <c r="BR57" s="1187"/>
      <c r="BS57" s="1194"/>
      <c r="BT57" s="1194"/>
      <c r="BU57" s="1194"/>
      <c r="BV57" s="1194"/>
      <c r="BW57" s="1194"/>
      <c r="BX57" s="1194"/>
      <c r="BY57" s="1194"/>
      <c r="BZ57" s="1194"/>
      <c r="CA57" s="1194"/>
      <c r="CB57" s="1199"/>
    </row>
    <row r="58" spans="1:80" s="1184" customFormat="1" ht="35.1" customHeight="1">
      <c r="A58" s="1188"/>
      <c r="B58" s="1195"/>
      <c r="C58" s="1195"/>
      <c r="D58" s="1195"/>
      <c r="E58" s="1195"/>
      <c r="F58" s="1200"/>
      <c r="G58" s="1188"/>
      <c r="H58" s="1200"/>
      <c r="I58" s="1284"/>
      <c r="J58" s="1286"/>
      <c r="K58" s="1286"/>
      <c r="L58" s="1286"/>
      <c r="M58" s="1289"/>
      <c r="N58" s="1213"/>
      <c r="O58" s="1214"/>
      <c r="P58" s="1214"/>
      <c r="Q58" s="1214"/>
      <c r="R58" s="1214"/>
      <c r="S58" s="1214"/>
      <c r="T58" s="1214"/>
      <c r="U58" s="1214"/>
      <c r="V58" s="1214"/>
      <c r="W58" s="1214"/>
      <c r="X58" s="1214"/>
      <c r="Y58" s="1214"/>
      <c r="Z58" s="1214"/>
      <c r="AA58" s="1214"/>
      <c r="AB58" s="1214"/>
      <c r="AC58" s="1214"/>
      <c r="AD58" s="1214"/>
      <c r="AE58" s="1214"/>
      <c r="AF58" s="1214"/>
      <c r="AG58" s="1214"/>
      <c r="AH58" s="1214"/>
      <c r="AI58" s="1214"/>
      <c r="AJ58" s="1214"/>
      <c r="AK58" s="1214"/>
      <c r="AL58" s="1214"/>
      <c r="AM58" s="1214"/>
      <c r="AN58" s="1214"/>
      <c r="AO58" s="1214"/>
      <c r="AP58" s="1214"/>
      <c r="AQ58" s="1214"/>
      <c r="AR58" s="1214"/>
      <c r="AS58" s="1214"/>
      <c r="AT58" s="1214"/>
      <c r="AU58" s="1214"/>
      <c r="AV58" s="1214"/>
      <c r="AW58" s="1214"/>
      <c r="AX58" s="1214"/>
      <c r="AY58" s="1214"/>
      <c r="AZ58" s="1214"/>
      <c r="BA58" s="1214"/>
      <c r="BB58" s="1214"/>
      <c r="BC58" s="1214"/>
      <c r="BD58" s="1214"/>
      <c r="BE58" s="1214"/>
      <c r="BF58" s="1214"/>
      <c r="BG58" s="1214"/>
      <c r="BH58" s="1214"/>
      <c r="BI58" s="1214"/>
      <c r="BJ58" s="1214"/>
      <c r="BK58" s="1214"/>
      <c r="BL58" s="1214"/>
      <c r="BM58" s="1214"/>
      <c r="BN58" s="1214"/>
      <c r="BO58" s="1214"/>
      <c r="BP58" s="1214"/>
      <c r="BQ58" s="1230"/>
      <c r="BR58" s="1188"/>
      <c r="BS58" s="1195"/>
      <c r="BT58" s="1195"/>
      <c r="BU58" s="1195"/>
      <c r="BV58" s="1195"/>
      <c r="BW58" s="1195"/>
      <c r="BX58" s="1195"/>
      <c r="BY58" s="1195"/>
      <c r="BZ58" s="1195"/>
      <c r="CA58" s="1195"/>
      <c r="CB58" s="1200"/>
    </row>
    <row r="59" spans="1:80" s="1184" customFormat="1" ht="20.100000000000001" customHeight="1">
      <c r="A59" s="1186"/>
      <c r="B59" s="1193"/>
      <c r="C59" s="1193"/>
      <c r="D59" s="1193"/>
      <c r="E59" s="1193"/>
      <c r="F59" s="1198"/>
      <c r="G59" s="1213" t="s">
        <v>1915</v>
      </c>
      <c r="H59" s="1214"/>
      <c r="I59" s="1214"/>
      <c r="J59" s="1214"/>
      <c r="K59" s="1214"/>
      <c r="L59" s="1214"/>
      <c r="M59" s="1230"/>
      <c r="N59" s="1237"/>
      <c r="O59" s="1237"/>
      <c r="P59" s="1237"/>
      <c r="Q59" s="1237"/>
      <c r="R59" s="1237"/>
      <c r="S59" s="1237"/>
      <c r="T59" s="1237"/>
      <c r="U59" s="1237"/>
      <c r="V59" s="1237"/>
      <c r="W59" s="1237"/>
      <c r="X59" s="1237"/>
      <c r="Y59" s="1237"/>
      <c r="Z59" s="1237"/>
      <c r="AA59" s="1237"/>
      <c r="AB59" s="1237"/>
      <c r="AC59" s="1237"/>
      <c r="AD59" s="1237"/>
      <c r="AE59" s="1237"/>
      <c r="AF59" s="1237"/>
      <c r="AG59" s="1237"/>
      <c r="AH59" s="1237"/>
      <c r="AI59" s="1237"/>
      <c r="AJ59" s="1237"/>
      <c r="AK59" s="1237"/>
      <c r="AL59" s="1237"/>
      <c r="AM59" s="1237"/>
      <c r="AN59" s="1237"/>
      <c r="AO59" s="1237"/>
      <c r="AP59" s="1237"/>
      <c r="AQ59" s="1237"/>
      <c r="AR59" s="1237"/>
      <c r="AS59" s="1237"/>
      <c r="AT59" s="1237"/>
      <c r="AU59" s="1237"/>
      <c r="AV59" s="1237"/>
      <c r="AW59" s="1237"/>
      <c r="AX59" s="1237"/>
      <c r="AY59" s="1237"/>
      <c r="AZ59" s="1237"/>
      <c r="BA59" s="1237"/>
      <c r="BB59" s="1237"/>
      <c r="BC59" s="1237"/>
      <c r="BD59" s="1237"/>
      <c r="BE59" s="1237"/>
      <c r="BF59" s="1237"/>
      <c r="BG59" s="1237"/>
      <c r="BH59" s="1237"/>
      <c r="BI59" s="1237"/>
      <c r="BJ59" s="1237"/>
      <c r="BK59" s="1237"/>
      <c r="BL59" s="1237"/>
      <c r="BM59" s="1237"/>
      <c r="BN59" s="1237"/>
      <c r="BO59" s="1237"/>
      <c r="BP59" s="1237"/>
      <c r="BQ59" s="1237"/>
      <c r="BR59" s="1186"/>
      <c r="BS59" s="1193"/>
      <c r="BT59" s="1193"/>
      <c r="BU59" s="1193"/>
      <c r="BV59" s="1193"/>
      <c r="BW59" s="1193"/>
      <c r="BX59" s="1193"/>
      <c r="BY59" s="1193"/>
      <c r="BZ59" s="1193"/>
      <c r="CA59" s="1193"/>
      <c r="CB59" s="1198"/>
    </row>
    <row r="60" spans="1:80" s="1184" customFormat="1" ht="20.100000000000001" customHeight="1">
      <c r="A60" s="1187"/>
      <c r="B60" s="1194"/>
      <c r="C60" s="1194"/>
      <c r="D60" s="1194"/>
      <c r="E60" s="1194"/>
      <c r="F60" s="1199"/>
      <c r="G60" s="1213" t="s">
        <v>253</v>
      </c>
      <c r="H60" s="1214"/>
      <c r="I60" s="1214"/>
      <c r="J60" s="1214"/>
      <c r="K60" s="1214"/>
      <c r="L60" s="1214"/>
      <c r="M60" s="1230"/>
      <c r="N60" s="1237"/>
      <c r="O60" s="1237"/>
      <c r="P60" s="1237"/>
      <c r="Q60" s="1237"/>
      <c r="R60" s="1237"/>
      <c r="S60" s="1237"/>
      <c r="T60" s="1237"/>
      <c r="U60" s="1237"/>
      <c r="V60" s="1237"/>
      <c r="W60" s="1237"/>
      <c r="X60" s="1237"/>
      <c r="Y60" s="1237"/>
      <c r="Z60" s="1237"/>
      <c r="AA60" s="1237"/>
      <c r="AB60" s="1237"/>
      <c r="AC60" s="1237"/>
      <c r="AD60" s="1237"/>
      <c r="AE60" s="1237"/>
      <c r="AF60" s="1237"/>
      <c r="AG60" s="1237"/>
      <c r="AH60" s="1237"/>
      <c r="AI60" s="1237"/>
      <c r="AJ60" s="1237"/>
      <c r="AK60" s="1237"/>
      <c r="AL60" s="1237"/>
      <c r="AM60" s="1237"/>
      <c r="AN60" s="1237"/>
      <c r="AO60" s="1237"/>
      <c r="AP60" s="1237"/>
      <c r="AQ60" s="1237"/>
      <c r="AR60" s="1237"/>
      <c r="AS60" s="1237"/>
      <c r="AT60" s="1237"/>
      <c r="AU60" s="1237"/>
      <c r="AV60" s="1237"/>
      <c r="AW60" s="1237"/>
      <c r="AX60" s="1237"/>
      <c r="AY60" s="1237"/>
      <c r="AZ60" s="1237"/>
      <c r="BA60" s="1237"/>
      <c r="BB60" s="1237"/>
      <c r="BC60" s="1237"/>
      <c r="BD60" s="1237"/>
      <c r="BE60" s="1237"/>
      <c r="BF60" s="1237"/>
      <c r="BG60" s="1237"/>
      <c r="BH60" s="1237"/>
      <c r="BI60" s="1237"/>
      <c r="BJ60" s="1237"/>
      <c r="BK60" s="1237"/>
      <c r="BL60" s="1237"/>
      <c r="BM60" s="1237"/>
      <c r="BN60" s="1237"/>
      <c r="BO60" s="1237"/>
      <c r="BP60" s="1237"/>
      <c r="BQ60" s="1237"/>
      <c r="BR60" s="1187"/>
      <c r="BS60" s="1194"/>
      <c r="BT60" s="1194"/>
      <c r="BU60" s="1194"/>
      <c r="BV60" s="1194"/>
      <c r="BW60" s="1194"/>
      <c r="BX60" s="1194"/>
      <c r="BY60" s="1194"/>
      <c r="BZ60" s="1194"/>
      <c r="CA60" s="1194"/>
      <c r="CB60" s="1199"/>
    </row>
    <row r="61" spans="1:80" s="1184" customFormat="1" ht="20.100000000000001" customHeight="1">
      <c r="A61" s="1187"/>
      <c r="B61" s="1194"/>
      <c r="C61" s="1194"/>
      <c r="D61" s="1194"/>
      <c r="E61" s="1194"/>
      <c r="F61" s="1199"/>
      <c r="G61" s="1213" t="s">
        <v>195</v>
      </c>
      <c r="H61" s="1214"/>
      <c r="I61" s="1214"/>
      <c r="J61" s="1214"/>
      <c r="K61" s="1214"/>
      <c r="L61" s="1214"/>
      <c r="M61" s="1230"/>
      <c r="N61" s="1237"/>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7"/>
      <c r="AT61" s="1237"/>
      <c r="AU61" s="1237"/>
      <c r="AV61" s="1237"/>
      <c r="AW61" s="1237"/>
      <c r="AX61" s="1237"/>
      <c r="AY61" s="1237"/>
      <c r="AZ61" s="1237"/>
      <c r="BA61" s="1237"/>
      <c r="BB61" s="1237"/>
      <c r="BC61" s="1237"/>
      <c r="BD61" s="1237"/>
      <c r="BE61" s="1237"/>
      <c r="BF61" s="1237"/>
      <c r="BG61" s="1237"/>
      <c r="BH61" s="1237"/>
      <c r="BI61" s="1237"/>
      <c r="BJ61" s="1237"/>
      <c r="BK61" s="1237"/>
      <c r="BL61" s="1237"/>
      <c r="BM61" s="1237"/>
      <c r="BN61" s="1237"/>
      <c r="BO61" s="1237"/>
      <c r="BP61" s="1237"/>
      <c r="BQ61" s="1237"/>
      <c r="BR61" s="1187"/>
      <c r="BS61" s="1194"/>
      <c r="BT61" s="1194"/>
      <c r="BU61" s="1194"/>
      <c r="BV61" s="1194"/>
      <c r="BW61" s="1194"/>
      <c r="BX61" s="1194"/>
      <c r="BY61" s="1194"/>
      <c r="BZ61" s="1194"/>
      <c r="CA61" s="1194"/>
      <c r="CB61" s="1199"/>
    </row>
    <row r="62" spans="1:80" s="1184" customFormat="1" ht="35.1" customHeight="1">
      <c r="A62" s="1187"/>
      <c r="B62" s="1194"/>
      <c r="C62" s="1194"/>
      <c r="D62" s="1194"/>
      <c r="E62" s="1194"/>
      <c r="F62" s="1199"/>
      <c r="G62" s="1207" t="s">
        <v>1916</v>
      </c>
      <c r="H62" s="1198"/>
      <c r="I62" s="1283" t="s">
        <v>1917</v>
      </c>
      <c r="J62" s="1285"/>
      <c r="K62" s="1285"/>
      <c r="L62" s="1285"/>
      <c r="M62" s="1288"/>
      <c r="N62" s="1213"/>
      <c r="O62" s="1214"/>
      <c r="P62" s="1214"/>
      <c r="Q62" s="1214"/>
      <c r="R62" s="1214"/>
      <c r="S62" s="1214"/>
      <c r="T62" s="1214"/>
      <c r="U62" s="1214"/>
      <c r="V62" s="1214"/>
      <c r="W62" s="1214"/>
      <c r="X62" s="1214"/>
      <c r="Y62" s="1214"/>
      <c r="Z62" s="1214"/>
      <c r="AA62" s="1214"/>
      <c r="AB62" s="1214"/>
      <c r="AC62" s="1214"/>
      <c r="AD62" s="1214"/>
      <c r="AE62" s="1214"/>
      <c r="AF62" s="1214"/>
      <c r="AG62" s="1214"/>
      <c r="AH62" s="1214"/>
      <c r="AI62" s="1214"/>
      <c r="AJ62" s="1214"/>
      <c r="AK62" s="1214"/>
      <c r="AL62" s="1214"/>
      <c r="AM62" s="1214"/>
      <c r="AN62" s="1214"/>
      <c r="AO62" s="1214"/>
      <c r="AP62" s="1214"/>
      <c r="AQ62" s="1214"/>
      <c r="AR62" s="1214"/>
      <c r="AS62" s="1214"/>
      <c r="AT62" s="1214"/>
      <c r="AU62" s="1214"/>
      <c r="AV62" s="1214"/>
      <c r="AW62" s="1214"/>
      <c r="AX62" s="1214"/>
      <c r="AY62" s="1214"/>
      <c r="AZ62" s="1214"/>
      <c r="BA62" s="1214"/>
      <c r="BB62" s="1214"/>
      <c r="BC62" s="1214"/>
      <c r="BD62" s="1214"/>
      <c r="BE62" s="1214"/>
      <c r="BF62" s="1214"/>
      <c r="BG62" s="1214"/>
      <c r="BH62" s="1214"/>
      <c r="BI62" s="1214"/>
      <c r="BJ62" s="1214"/>
      <c r="BK62" s="1214"/>
      <c r="BL62" s="1214"/>
      <c r="BM62" s="1214"/>
      <c r="BN62" s="1214"/>
      <c r="BO62" s="1214"/>
      <c r="BP62" s="1214"/>
      <c r="BQ62" s="1230"/>
      <c r="BR62" s="1187"/>
      <c r="BS62" s="1194"/>
      <c r="BT62" s="1194"/>
      <c r="BU62" s="1194"/>
      <c r="BV62" s="1194"/>
      <c r="BW62" s="1194"/>
      <c r="BX62" s="1194"/>
      <c r="BY62" s="1194"/>
      <c r="BZ62" s="1194"/>
      <c r="CA62" s="1194"/>
      <c r="CB62" s="1199"/>
    </row>
    <row r="63" spans="1:80" s="1184" customFormat="1" ht="35.1" customHeight="1">
      <c r="A63" s="1188"/>
      <c r="B63" s="1195"/>
      <c r="C63" s="1195"/>
      <c r="D63" s="1195"/>
      <c r="E63" s="1195"/>
      <c r="F63" s="1200"/>
      <c r="G63" s="1188"/>
      <c r="H63" s="1200"/>
      <c r="I63" s="1284"/>
      <c r="J63" s="1286"/>
      <c r="K63" s="1286"/>
      <c r="L63" s="1286"/>
      <c r="M63" s="1289"/>
      <c r="N63" s="1213"/>
      <c r="O63" s="1214"/>
      <c r="P63" s="1214"/>
      <c r="Q63" s="1214"/>
      <c r="R63" s="1214"/>
      <c r="S63" s="1214"/>
      <c r="T63" s="1214"/>
      <c r="U63" s="1214"/>
      <c r="V63" s="1214"/>
      <c r="W63" s="1214"/>
      <c r="X63" s="1214"/>
      <c r="Y63" s="1214"/>
      <c r="Z63" s="1214"/>
      <c r="AA63" s="1214"/>
      <c r="AB63" s="1214"/>
      <c r="AC63" s="1214"/>
      <c r="AD63" s="1214"/>
      <c r="AE63" s="1214"/>
      <c r="AF63" s="1214"/>
      <c r="AG63" s="1214"/>
      <c r="AH63" s="1214"/>
      <c r="AI63" s="1214"/>
      <c r="AJ63" s="1214"/>
      <c r="AK63" s="1214"/>
      <c r="AL63" s="1214"/>
      <c r="AM63" s="1214"/>
      <c r="AN63" s="1214"/>
      <c r="AO63" s="1214"/>
      <c r="AP63" s="1214"/>
      <c r="AQ63" s="1214"/>
      <c r="AR63" s="1214"/>
      <c r="AS63" s="1214"/>
      <c r="AT63" s="1214"/>
      <c r="AU63" s="1214"/>
      <c r="AV63" s="1214"/>
      <c r="AW63" s="1214"/>
      <c r="AX63" s="1214"/>
      <c r="AY63" s="1214"/>
      <c r="AZ63" s="1214"/>
      <c r="BA63" s="1214"/>
      <c r="BB63" s="1214"/>
      <c r="BC63" s="1214"/>
      <c r="BD63" s="1214"/>
      <c r="BE63" s="1214"/>
      <c r="BF63" s="1214"/>
      <c r="BG63" s="1214"/>
      <c r="BH63" s="1214"/>
      <c r="BI63" s="1214"/>
      <c r="BJ63" s="1214"/>
      <c r="BK63" s="1214"/>
      <c r="BL63" s="1214"/>
      <c r="BM63" s="1214"/>
      <c r="BN63" s="1214"/>
      <c r="BO63" s="1214"/>
      <c r="BP63" s="1214"/>
      <c r="BQ63" s="1230"/>
      <c r="BR63" s="1188"/>
      <c r="BS63" s="1195"/>
      <c r="BT63" s="1195"/>
      <c r="BU63" s="1195"/>
      <c r="BV63" s="1195"/>
      <c r="BW63" s="1195"/>
      <c r="BX63" s="1195"/>
      <c r="BY63" s="1195"/>
      <c r="BZ63" s="1195"/>
      <c r="CA63" s="1195"/>
      <c r="CB63" s="1200"/>
    </row>
    <row r="64" spans="1:80" ht="30" customHeight="1"/>
  </sheetData>
  <mergeCells count="368">
    <mergeCell ref="U1:BC1"/>
    <mergeCell ref="BF1:BJ1"/>
    <mergeCell ref="B2:F2"/>
    <mergeCell ref="G2:AE2"/>
    <mergeCell ref="B3:F3"/>
    <mergeCell ref="G3:AE3"/>
    <mergeCell ref="B4:F4"/>
    <mergeCell ref="BF4:BM4"/>
    <mergeCell ref="BN4:CB4"/>
    <mergeCell ref="B5:F5"/>
    <mergeCell ref="G5:AE5"/>
    <mergeCell ref="BF5:BM5"/>
    <mergeCell ref="BN5:CB5"/>
    <mergeCell ref="A7:F7"/>
    <mergeCell ref="G7:M7"/>
    <mergeCell ref="N7:T7"/>
    <mergeCell ref="U7:AA7"/>
    <mergeCell ref="AB7:AH7"/>
    <mergeCell ref="AI7:AO7"/>
    <mergeCell ref="AP7:AV7"/>
    <mergeCell ref="AW7:BC7"/>
    <mergeCell ref="BD7:BJ7"/>
    <mergeCell ref="BK7:BQ7"/>
    <mergeCell ref="BR7:CB7"/>
    <mergeCell ref="G8:M8"/>
    <mergeCell ref="N8:T8"/>
    <mergeCell ref="U8:AA8"/>
    <mergeCell ref="AB8:AH8"/>
    <mergeCell ref="AI8:AO8"/>
    <mergeCell ref="AP8:AV8"/>
    <mergeCell ref="AW8:BC8"/>
    <mergeCell ref="BD8:BJ8"/>
    <mergeCell ref="BK8:BQ8"/>
    <mergeCell ref="G9:M9"/>
    <mergeCell ref="N9:T9"/>
    <mergeCell ref="U9:AA9"/>
    <mergeCell ref="AB9:AH9"/>
    <mergeCell ref="AI9:AO9"/>
    <mergeCell ref="AP9:AV9"/>
    <mergeCell ref="AW9:BC9"/>
    <mergeCell ref="BD9:BJ9"/>
    <mergeCell ref="BK9:BQ9"/>
    <mergeCell ref="G10:M10"/>
    <mergeCell ref="N10:T10"/>
    <mergeCell ref="U10:AA10"/>
    <mergeCell ref="AB10:AH10"/>
    <mergeCell ref="AI10:AO10"/>
    <mergeCell ref="AP10:AV10"/>
    <mergeCell ref="AW10:BC10"/>
    <mergeCell ref="BD10:BJ10"/>
    <mergeCell ref="BK10:BQ10"/>
    <mergeCell ref="N11:BQ11"/>
    <mergeCell ref="N12:BQ12"/>
    <mergeCell ref="G13:M13"/>
    <mergeCell ref="N13:T13"/>
    <mergeCell ref="U13:AA13"/>
    <mergeCell ref="AB13:AH13"/>
    <mergeCell ref="AI13:AO13"/>
    <mergeCell ref="AP13:AV13"/>
    <mergeCell ref="AW13:BC13"/>
    <mergeCell ref="BD13:BJ13"/>
    <mergeCell ref="BK13:BQ13"/>
    <mergeCell ref="G14:M14"/>
    <mergeCell ref="N14:T14"/>
    <mergeCell ref="U14:AA14"/>
    <mergeCell ref="AB14:AH14"/>
    <mergeCell ref="AI14:AO14"/>
    <mergeCell ref="AP14:AV14"/>
    <mergeCell ref="AW14:BC14"/>
    <mergeCell ref="BD14:BJ14"/>
    <mergeCell ref="BK14:BQ14"/>
    <mergeCell ref="G15:M15"/>
    <mergeCell ref="N15:T15"/>
    <mergeCell ref="U15:AA15"/>
    <mergeCell ref="AB15:AH15"/>
    <mergeCell ref="AI15:AO15"/>
    <mergeCell ref="AP15:AV15"/>
    <mergeCell ref="AW15:BC15"/>
    <mergeCell ref="BD15:BJ15"/>
    <mergeCell ref="BK15:BQ15"/>
    <mergeCell ref="N16:BQ16"/>
    <mergeCell ref="N17:BQ17"/>
    <mergeCell ref="G18:M18"/>
    <mergeCell ref="N18:T18"/>
    <mergeCell ref="U18:AA18"/>
    <mergeCell ref="AB18:AH18"/>
    <mergeCell ref="AI18:AO18"/>
    <mergeCell ref="AP18:AV18"/>
    <mergeCell ref="AW18:BC18"/>
    <mergeCell ref="BD18:BJ18"/>
    <mergeCell ref="BK18:BQ18"/>
    <mergeCell ref="G19:M19"/>
    <mergeCell ref="N19:T19"/>
    <mergeCell ref="U19:AA19"/>
    <mergeCell ref="AB19:AH19"/>
    <mergeCell ref="AI19:AO19"/>
    <mergeCell ref="AP19:AV19"/>
    <mergeCell ref="AW19:BC19"/>
    <mergeCell ref="BD19:BJ19"/>
    <mergeCell ref="BK19:BQ19"/>
    <mergeCell ref="G20:M20"/>
    <mergeCell ref="N20:T20"/>
    <mergeCell ref="U20:AA20"/>
    <mergeCell ref="AB20:AH20"/>
    <mergeCell ref="AI20:AO20"/>
    <mergeCell ref="AP20:AV20"/>
    <mergeCell ref="AW20:BC20"/>
    <mergeCell ref="BD20:BJ20"/>
    <mergeCell ref="BK20:BQ20"/>
    <mergeCell ref="N21:BQ21"/>
    <mergeCell ref="N22:BQ22"/>
    <mergeCell ref="G23:M23"/>
    <mergeCell ref="N23:T23"/>
    <mergeCell ref="U23:AA23"/>
    <mergeCell ref="AB23:AH23"/>
    <mergeCell ref="AI23:AO23"/>
    <mergeCell ref="AP23:AV23"/>
    <mergeCell ref="AW23:BC23"/>
    <mergeCell ref="BD23:BJ23"/>
    <mergeCell ref="BK23:BQ23"/>
    <mergeCell ref="G24:M24"/>
    <mergeCell ref="N24:T24"/>
    <mergeCell ref="U24:AA24"/>
    <mergeCell ref="AB24:AH24"/>
    <mergeCell ref="AI24:AO24"/>
    <mergeCell ref="AP24:AV24"/>
    <mergeCell ref="AW24:BC24"/>
    <mergeCell ref="BD24:BJ24"/>
    <mergeCell ref="BK24:BQ24"/>
    <mergeCell ref="G25:M25"/>
    <mergeCell ref="N25:T25"/>
    <mergeCell ref="U25:AA25"/>
    <mergeCell ref="AB25:AH25"/>
    <mergeCell ref="AI25:AO25"/>
    <mergeCell ref="AP25:AV25"/>
    <mergeCell ref="AW25:BC25"/>
    <mergeCell ref="BD25:BJ25"/>
    <mergeCell ref="BK25:BQ25"/>
    <mergeCell ref="N26:BQ26"/>
    <mergeCell ref="N27:BQ27"/>
    <mergeCell ref="G28:M28"/>
    <mergeCell ref="N28:T28"/>
    <mergeCell ref="U28:AA28"/>
    <mergeCell ref="AB28:AH28"/>
    <mergeCell ref="AI28:AO28"/>
    <mergeCell ref="AP28:AV28"/>
    <mergeCell ref="AW28:BC28"/>
    <mergeCell ref="BD28:BJ28"/>
    <mergeCell ref="BK28:BQ28"/>
    <mergeCell ref="G29:M29"/>
    <mergeCell ref="N29:T29"/>
    <mergeCell ref="U29:AA29"/>
    <mergeCell ref="AB29:AH29"/>
    <mergeCell ref="AI29:AO29"/>
    <mergeCell ref="AP29:AV29"/>
    <mergeCell ref="AW29:BC29"/>
    <mergeCell ref="BD29:BJ29"/>
    <mergeCell ref="BK29:BQ29"/>
    <mergeCell ref="G30:M30"/>
    <mergeCell ref="N30:T30"/>
    <mergeCell ref="U30:AA30"/>
    <mergeCell ref="AB30:AH30"/>
    <mergeCell ref="AI30:AO30"/>
    <mergeCell ref="AP30:AV30"/>
    <mergeCell ref="AW30:BC30"/>
    <mergeCell ref="BD30:BJ30"/>
    <mergeCell ref="BK30:BQ30"/>
    <mergeCell ref="N31:BQ31"/>
    <mergeCell ref="N32:BQ32"/>
    <mergeCell ref="U34:BC34"/>
    <mergeCell ref="BF34:BJ34"/>
    <mergeCell ref="B35:F35"/>
    <mergeCell ref="A38:F38"/>
    <mergeCell ref="G38:M38"/>
    <mergeCell ref="N38:T38"/>
    <mergeCell ref="U38:AA38"/>
    <mergeCell ref="AB38:AH38"/>
    <mergeCell ref="AI38:AO38"/>
    <mergeCell ref="AP38:AV38"/>
    <mergeCell ref="AW38:BC38"/>
    <mergeCell ref="BD38:BJ38"/>
    <mergeCell ref="BK38:BQ38"/>
    <mergeCell ref="BR38:CB38"/>
    <mergeCell ref="G39:M39"/>
    <mergeCell ref="N39:T39"/>
    <mergeCell ref="U39:AA39"/>
    <mergeCell ref="AB39:AH39"/>
    <mergeCell ref="AI39:AO39"/>
    <mergeCell ref="AP39:AV39"/>
    <mergeCell ref="AW39:BC39"/>
    <mergeCell ref="BD39:BJ39"/>
    <mergeCell ref="BK39:BQ39"/>
    <mergeCell ref="G40:M40"/>
    <mergeCell ref="N40:T40"/>
    <mergeCell ref="U40:AA40"/>
    <mergeCell ref="AB40:AH40"/>
    <mergeCell ref="AI40:AO40"/>
    <mergeCell ref="AP40:AV40"/>
    <mergeCell ref="AW40:BC40"/>
    <mergeCell ref="BD40:BJ40"/>
    <mergeCell ref="BK40:BQ40"/>
    <mergeCell ref="G41:M41"/>
    <mergeCell ref="N41:T41"/>
    <mergeCell ref="U41:AA41"/>
    <mergeCell ref="AB41:AH41"/>
    <mergeCell ref="AI41:AO41"/>
    <mergeCell ref="AP41:AV41"/>
    <mergeCell ref="AW41:BC41"/>
    <mergeCell ref="BD41:BJ41"/>
    <mergeCell ref="BK41:BQ41"/>
    <mergeCell ref="N42:BQ42"/>
    <mergeCell ref="N43:BQ43"/>
    <mergeCell ref="G44:M44"/>
    <mergeCell ref="N44:T44"/>
    <mergeCell ref="U44:AA44"/>
    <mergeCell ref="AB44:AH44"/>
    <mergeCell ref="AI44:AO44"/>
    <mergeCell ref="AP44:AV44"/>
    <mergeCell ref="AW44:BC44"/>
    <mergeCell ref="BD44:BJ44"/>
    <mergeCell ref="BK44:BQ44"/>
    <mergeCell ref="G45:M45"/>
    <mergeCell ref="N45:T45"/>
    <mergeCell ref="U45:AA45"/>
    <mergeCell ref="AB45:AH45"/>
    <mergeCell ref="AI45:AO45"/>
    <mergeCell ref="AP45:AV45"/>
    <mergeCell ref="AW45:BC45"/>
    <mergeCell ref="BD45:BJ45"/>
    <mergeCell ref="BK45:BQ45"/>
    <mergeCell ref="G46:M46"/>
    <mergeCell ref="N46:T46"/>
    <mergeCell ref="U46:AA46"/>
    <mergeCell ref="AB46:AH46"/>
    <mergeCell ref="AI46:AO46"/>
    <mergeCell ref="AP46:AV46"/>
    <mergeCell ref="AW46:BC46"/>
    <mergeCell ref="BD46:BJ46"/>
    <mergeCell ref="BK46:BQ46"/>
    <mergeCell ref="N47:BQ47"/>
    <mergeCell ref="N48:BQ48"/>
    <mergeCell ref="G49:M49"/>
    <mergeCell ref="N49:T49"/>
    <mergeCell ref="U49:AA49"/>
    <mergeCell ref="AB49:AH49"/>
    <mergeCell ref="AI49:AO49"/>
    <mergeCell ref="AP49:AV49"/>
    <mergeCell ref="AW49:BC49"/>
    <mergeCell ref="BD49:BJ49"/>
    <mergeCell ref="BK49:BQ49"/>
    <mergeCell ref="G50:M50"/>
    <mergeCell ref="N50:T50"/>
    <mergeCell ref="U50:AA50"/>
    <mergeCell ref="AB50:AH50"/>
    <mergeCell ref="AI50:AO50"/>
    <mergeCell ref="AP50:AV50"/>
    <mergeCell ref="AW50:BC50"/>
    <mergeCell ref="BD50:BJ50"/>
    <mergeCell ref="BK50:BQ50"/>
    <mergeCell ref="G51:M51"/>
    <mergeCell ref="N51:T51"/>
    <mergeCell ref="U51:AA51"/>
    <mergeCell ref="AB51:AH51"/>
    <mergeCell ref="AI51:AO51"/>
    <mergeCell ref="AP51:AV51"/>
    <mergeCell ref="AW51:BC51"/>
    <mergeCell ref="BD51:BJ51"/>
    <mergeCell ref="BK51:BQ51"/>
    <mergeCell ref="N52:BQ52"/>
    <mergeCell ref="N53:BQ53"/>
    <mergeCell ref="G54:M54"/>
    <mergeCell ref="N54:T54"/>
    <mergeCell ref="U54:AA54"/>
    <mergeCell ref="AB54:AH54"/>
    <mergeCell ref="AI54:AO54"/>
    <mergeCell ref="AP54:AV54"/>
    <mergeCell ref="AW54:BC54"/>
    <mergeCell ref="BD54:BJ54"/>
    <mergeCell ref="BK54:BQ54"/>
    <mergeCell ref="G55:M55"/>
    <mergeCell ref="N55:T55"/>
    <mergeCell ref="U55:AA55"/>
    <mergeCell ref="AB55:AH55"/>
    <mergeCell ref="AI55:AO55"/>
    <mergeCell ref="AP55:AV55"/>
    <mergeCell ref="AW55:BC55"/>
    <mergeCell ref="BD55:BJ55"/>
    <mergeCell ref="BK55:BQ55"/>
    <mergeCell ref="G56:M56"/>
    <mergeCell ref="N56:T56"/>
    <mergeCell ref="U56:AA56"/>
    <mergeCell ref="AB56:AH56"/>
    <mergeCell ref="AI56:AO56"/>
    <mergeCell ref="AP56:AV56"/>
    <mergeCell ref="AW56:BC56"/>
    <mergeCell ref="BD56:BJ56"/>
    <mergeCell ref="BK56:BQ56"/>
    <mergeCell ref="N57:BQ57"/>
    <mergeCell ref="N58:BQ58"/>
    <mergeCell ref="G59:M59"/>
    <mergeCell ref="N59:T59"/>
    <mergeCell ref="U59:AA59"/>
    <mergeCell ref="AB59:AH59"/>
    <mergeCell ref="AI59:AO59"/>
    <mergeCell ref="AP59:AV59"/>
    <mergeCell ref="AW59:BC59"/>
    <mergeCell ref="BD59:BJ59"/>
    <mergeCell ref="BK59:BQ59"/>
    <mergeCell ref="G60:M60"/>
    <mergeCell ref="N60:T60"/>
    <mergeCell ref="U60:AA60"/>
    <mergeCell ref="AB60:AH60"/>
    <mergeCell ref="AI60:AO60"/>
    <mergeCell ref="AP60:AV60"/>
    <mergeCell ref="AW60:BC60"/>
    <mergeCell ref="BD60:BJ60"/>
    <mergeCell ref="BK60:BQ60"/>
    <mergeCell ref="G61:M61"/>
    <mergeCell ref="N61:T61"/>
    <mergeCell ref="U61:AA61"/>
    <mergeCell ref="AB61:AH61"/>
    <mergeCell ref="AI61:AO61"/>
    <mergeCell ref="AP61:AV61"/>
    <mergeCell ref="AW61:BC61"/>
    <mergeCell ref="BD61:BJ61"/>
    <mergeCell ref="BK61:BQ61"/>
    <mergeCell ref="N62:BQ62"/>
    <mergeCell ref="N63:BQ63"/>
    <mergeCell ref="A8:F12"/>
    <mergeCell ref="BR8:CB12"/>
    <mergeCell ref="G11:H12"/>
    <mergeCell ref="I11:M12"/>
    <mergeCell ref="A13:F17"/>
    <mergeCell ref="BR13:CB17"/>
    <mergeCell ref="G16:H17"/>
    <mergeCell ref="I16:M17"/>
    <mergeCell ref="A18:F22"/>
    <mergeCell ref="BR18:CB22"/>
    <mergeCell ref="G21:H22"/>
    <mergeCell ref="I21:M22"/>
    <mergeCell ref="A23:F27"/>
    <mergeCell ref="BR23:CB27"/>
    <mergeCell ref="G26:H27"/>
    <mergeCell ref="I26:M27"/>
    <mergeCell ref="A28:F32"/>
    <mergeCell ref="BR28:CB32"/>
    <mergeCell ref="G31:H32"/>
    <mergeCell ref="I31:M32"/>
    <mergeCell ref="A39:F43"/>
    <mergeCell ref="BR39:CB43"/>
    <mergeCell ref="G42:H43"/>
    <mergeCell ref="I42:M43"/>
    <mergeCell ref="A44:F48"/>
    <mergeCell ref="BR44:CB48"/>
    <mergeCell ref="G47:H48"/>
    <mergeCell ref="I47:M48"/>
    <mergeCell ref="A49:F53"/>
    <mergeCell ref="BR49:CB53"/>
    <mergeCell ref="G52:H53"/>
    <mergeCell ref="I52:M53"/>
    <mergeCell ref="A54:F58"/>
    <mergeCell ref="BR54:CB58"/>
    <mergeCell ref="G57:H58"/>
    <mergeCell ref="I57:M58"/>
    <mergeCell ref="A59:F63"/>
    <mergeCell ref="BR59:CB63"/>
    <mergeCell ref="G62:H63"/>
    <mergeCell ref="I62:M63"/>
  </mergeCells>
  <phoneticPr fontId="12"/>
  <printOptions horizontalCentered="1"/>
  <pageMargins left="0.70866141732283472" right="0.70866141732283472" top="0.94488188976377963" bottom="0.74803149606299213" header="0.31496062992125984" footer="0.31496062992125984"/>
  <pageSetup paperSize="9" scale="58" fitToWidth="1" fitToHeight="1" orientation="landscape" usePrinterDefaults="1" r:id="rId1"/>
  <rowBreaks count="1" manualBreakCount="1">
    <brk id="33" max="79"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sheetPr>
    <tabColor rgb="FFFFFF00"/>
  </sheetPr>
  <dimension ref="A1:CB76"/>
  <sheetViews>
    <sheetView view="pageBreakPreview" zoomScale="60" zoomScaleNormal="70" workbookViewId="0">
      <selection activeCell="CC3" sqref="CC3"/>
    </sheetView>
  </sheetViews>
  <sheetFormatPr defaultRowHeight="13.5"/>
  <cols>
    <col min="1" max="80" width="2.625" style="1183" customWidth="1"/>
    <col min="81" max="16384" width="9" style="1183" customWidth="1"/>
  </cols>
  <sheetData>
    <row r="1" spans="1:80" ht="30" customHeight="1">
      <c r="A1" s="1185"/>
      <c r="B1" s="1185"/>
      <c r="C1" s="1185"/>
      <c r="D1" s="1185"/>
      <c r="E1" s="1185"/>
      <c r="F1" s="1185"/>
      <c r="G1" s="1185"/>
      <c r="H1" s="1185"/>
      <c r="I1" s="1185"/>
      <c r="J1" s="1185"/>
      <c r="K1" s="1185"/>
      <c r="L1" s="1185"/>
      <c r="M1" s="1185"/>
      <c r="N1" s="1185"/>
      <c r="O1" s="1185"/>
      <c r="P1" s="1185"/>
      <c r="Q1" s="1185"/>
      <c r="R1" s="1185"/>
      <c r="S1" s="1185"/>
      <c r="T1" s="1185"/>
      <c r="U1" s="1206" t="s">
        <v>1430</v>
      </c>
      <c r="V1" s="1206"/>
      <c r="W1" s="1206"/>
      <c r="X1" s="1206"/>
      <c r="Y1" s="1206"/>
      <c r="Z1" s="1206"/>
      <c r="AA1" s="1206"/>
      <c r="AB1" s="1206"/>
      <c r="AC1" s="1206"/>
      <c r="AD1" s="1206"/>
      <c r="AE1" s="1206"/>
      <c r="AF1" s="1206"/>
      <c r="AG1" s="1206"/>
      <c r="AH1" s="1206"/>
      <c r="AI1" s="1206"/>
      <c r="AJ1" s="1206"/>
      <c r="AK1" s="1206"/>
      <c r="AL1" s="1206"/>
      <c r="AM1" s="1206"/>
      <c r="AN1" s="1206"/>
      <c r="AO1" s="1206"/>
      <c r="AP1" s="1206"/>
      <c r="AQ1" s="1206"/>
      <c r="AR1" s="1206"/>
      <c r="AS1" s="1206"/>
      <c r="AT1" s="1206"/>
      <c r="AU1" s="1206"/>
      <c r="AV1" s="1206"/>
      <c r="AW1" s="1206"/>
      <c r="AX1" s="1206"/>
      <c r="AY1" s="1206"/>
      <c r="AZ1" s="1206"/>
      <c r="BA1" s="1206"/>
      <c r="BB1" s="1206"/>
      <c r="BC1" s="1206"/>
      <c r="BD1" s="1185"/>
      <c r="BE1" s="1185"/>
      <c r="BF1" s="1229" t="s">
        <v>1927</v>
      </c>
      <c r="BG1" s="1229"/>
      <c r="BH1" s="1229"/>
      <c r="BI1" s="1229"/>
      <c r="BJ1" s="1229"/>
      <c r="BK1" s="1185"/>
      <c r="BL1" s="1185"/>
      <c r="BM1" s="1185"/>
      <c r="BN1" s="1185"/>
      <c r="BO1" s="1185"/>
      <c r="BP1" s="1185"/>
      <c r="BQ1" s="1185"/>
      <c r="BR1" s="1185"/>
      <c r="BS1" s="1185"/>
      <c r="BT1" s="1185"/>
      <c r="BU1" s="1185"/>
      <c r="BV1" s="1185"/>
      <c r="BW1" s="1185"/>
      <c r="BX1" s="1185"/>
      <c r="BY1" s="1185"/>
      <c r="BZ1" s="1185"/>
      <c r="CA1" s="1185"/>
      <c r="CB1" s="1185"/>
    </row>
    <row r="2" spans="1:80" ht="11.25" customHeight="1"/>
    <row r="3" spans="1:80" s="1184" customFormat="1" ht="24" customHeight="1">
      <c r="B3" s="1192" t="s">
        <v>395</v>
      </c>
      <c r="C3" s="1192"/>
      <c r="D3" s="1192"/>
      <c r="E3" s="1192"/>
      <c r="F3" s="1192"/>
      <c r="G3" s="1203" t="str">
        <f>基本データ!D4</f>
        <v>土下維工　第○○号</v>
      </c>
      <c r="H3" s="1203"/>
      <c r="I3" s="1203"/>
      <c r="J3" s="1203"/>
      <c r="K3" s="1203"/>
      <c r="L3" s="1203"/>
      <c r="M3" s="1203"/>
      <c r="N3" s="1203"/>
      <c r="O3" s="1203"/>
      <c r="P3" s="1203"/>
      <c r="Q3" s="1203"/>
      <c r="R3" s="1203"/>
      <c r="S3" s="1203"/>
      <c r="T3" s="1203"/>
      <c r="U3" s="1203"/>
      <c r="V3" s="1203"/>
      <c r="W3" s="1203"/>
      <c r="X3" s="1203"/>
      <c r="Y3" s="1203"/>
      <c r="Z3" s="1203"/>
      <c r="AA3" s="1203"/>
      <c r="AB3" s="1203"/>
      <c r="AC3" s="1203"/>
      <c r="AE3" s="1263"/>
      <c r="AF3" s="1263"/>
      <c r="AG3" s="1263"/>
      <c r="AH3" s="1263"/>
      <c r="AI3" s="1263"/>
      <c r="AJ3" s="1277"/>
      <c r="AK3" s="1277"/>
      <c r="AL3" s="1277"/>
      <c r="AM3" s="1277"/>
      <c r="AN3" s="1277"/>
      <c r="AO3" s="1277"/>
      <c r="AP3" s="1277"/>
      <c r="AQ3" s="1277"/>
      <c r="AR3" s="1277"/>
      <c r="AS3" s="1277"/>
      <c r="AT3" s="1277"/>
      <c r="AU3" s="1277"/>
      <c r="AV3" s="1277"/>
      <c r="AW3" s="1277"/>
      <c r="AX3" s="1277"/>
      <c r="AY3" s="1277"/>
      <c r="AZ3" s="1277"/>
      <c r="BA3" s="1277"/>
      <c r="BB3" s="1277"/>
      <c r="BC3" s="1277"/>
      <c r="BF3" s="1263"/>
      <c r="BG3" s="1263"/>
      <c r="BH3" s="1263"/>
      <c r="BI3" s="1263"/>
      <c r="BJ3" s="1263"/>
      <c r="BK3" s="1263"/>
      <c r="BL3" s="1263"/>
      <c r="BM3" s="1263"/>
      <c r="BN3" s="1277"/>
      <c r="BO3" s="1277"/>
      <c r="BP3" s="1277"/>
      <c r="BQ3" s="1277"/>
      <c r="BR3" s="1277"/>
      <c r="BS3" s="1277"/>
      <c r="BT3" s="1277"/>
      <c r="BU3" s="1277"/>
      <c r="BV3" s="1277"/>
      <c r="BW3" s="1277"/>
      <c r="BX3" s="1277"/>
      <c r="BY3" s="1277"/>
      <c r="BZ3" s="1277"/>
      <c r="CA3" s="1277"/>
      <c r="CB3" s="1277"/>
    </row>
    <row r="4" spans="1:80" s="1184" customFormat="1" ht="24" customHeight="1">
      <c r="B4" s="1191" t="s">
        <v>661</v>
      </c>
      <c r="C4" s="1191"/>
      <c r="D4" s="1191"/>
      <c r="E4" s="1191"/>
      <c r="F4" s="1191"/>
      <c r="G4" s="1267" t="str">
        <f>基本データ!D5</f>
        <v>○○○○○○○○○○○○○○○○○○○○○○○○○○○○○○○○○工事</v>
      </c>
      <c r="H4" s="1267"/>
      <c r="I4" s="1267"/>
      <c r="J4" s="1267"/>
      <c r="K4" s="1267"/>
      <c r="L4" s="1267"/>
      <c r="M4" s="1267"/>
      <c r="N4" s="1267"/>
      <c r="O4" s="1267"/>
      <c r="P4" s="1267"/>
      <c r="Q4" s="1267"/>
      <c r="R4" s="1267"/>
      <c r="S4" s="1267"/>
      <c r="T4" s="1267"/>
      <c r="U4" s="1267"/>
      <c r="V4" s="1267"/>
      <c r="W4" s="1267"/>
      <c r="X4" s="1267"/>
      <c r="Y4" s="1267"/>
      <c r="Z4" s="1267"/>
      <c r="AA4" s="1267"/>
      <c r="AB4" s="1267"/>
      <c r="AC4" s="1267"/>
      <c r="AE4" s="1191" t="s">
        <v>532</v>
      </c>
      <c r="AF4" s="1191"/>
      <c r="AG4" s="1191"/>
      <c r="AH4" s="1191"/>
      <c r="AI4" s="1191"/>
      <c r="AJ4" s="1218" t="s">
        <v>730</v>
      </c>
      <c r="AK4" s="1218"/>
      <c r="AL4" s="1218"/>
      <c r="AM4" s="1218"/>
      <c r="AN4" s="1218"/>
      <c r="AO4" s="1218"/>
      <c r="AP4" s="1218"/>
      <c r="AQ4" s="1218"/>
      <c r="AR4" s="1218"/>
      <c r="AS4" s="1218"/>
      <c r="AT4" s="1218"/>
      <c r="AU4" s="1218"/>
      <c r="AV4" s="1218"/>
      <c r="AW4" s="1218"/>
      <c r="AX4" s="1218"/>
      <c r="AY4" s="1218"/>
      <c r="AZ4" s="1218"/>
      <c r="BA4" s="1218"/>
      <c r="BB4" s="1234"/>
      <c r="BC4" s="1234"/>
      <c r="BF4" s="1263"/>
      <c r="BG4" s="1263"/>
      <c r="BH4" s="1263"/>
      <c r="BI4" s="1263"/>
      <c r="BJ4" s="1263"/>
      <c r="BK4" s="1263"/>
      <c r="BL4" s="1263"/>
      <c r="BM4" s="1263"/>
      <c r="BN4" s="1277"/>
      <c r="BO4" s="1277"/>
      <c r="BP4" s="1277"/>
      <c r="BQ4" s="1277"/>
      <c r="BR4" s="1277"/>
      <c r="BS4" s="1277"/>
      <c r="BT4" s="1277"/>
      <c r="BU4" s="1277"/>
      <c r="BV4" s="1277"/>
      <c r="BW4" s="1277"/>
      <c r="BX4" s="1277"/>
      <c r="BY4" s="1277"/>
      <c r="BZ4" s="1277"/>
      <c r="CA4" s="1277"/>
      <c r="CB4" s="1277"/>
    </row>
    <row r="5" spans="1:80" s="1184" customFormat="1" ht="24" customHeight="1">
      <c r="B5" s="1191" t="s">
        <v>1912</v>
      </c>
      <c r="C5" s="1191"/>
      <c r="D5" s="1191"/>
      <c r="E5" s="1191"/>
      <c r="F5" s="1191"/>
      <c r="G5" s="1234"/>
      <c r="H5" s="1236" t="str">
        <f>TEXT((基本データ!D7),"ggge年M月d日")&amp;"～"&amp;TEXT((基本データ!D8),"ggge年M月d日")</f>
        <v>令和7年5月14日～令和8年3月15日</v>
      </c>
      <c r="I5" s="1236"/>
      <c r="J5" s="1236"/>
      <c r="K5" s="1236"/>
      <c r="L5" s="1236"/>
      <c r="M5" s="1236"/>
      <c r="N5" s="1236"/>
      <c r="O5" s="1236"/>
      <c r="P5" s="1236"/>
      <c r="Q5" s="1236"/>
      <c r="R5" s="1236"/>
      <c r="S5" s="1236"/>
      <c r="T5" s="1236"/>
      <c r="U5" s="1236"/>
      <c r="V5" s="1236"/>
      <c r="W5" s="1236"/>
      <c r="X5" s="1236"/>
      <c r="Y5" s="1236"/>
      <c r="Z5" s="1236"/>
      <c r="AA5" s="1234"/>
      <c r="AB5" s="1316"/>
      <c r="AC5" s="1316"/>
      <c r="AE5" s="1217" t="s">
        <v>1699</v>
      </c>
      <c r="AF5" s="1217"/>
      <c r="AG5" s="1217"/>
      <c r="AH5" s="1217"/>
      <c r="AI5" s="1217"/>
      <c r="AJ5" s="1219" t="str">
        <f>基本データ!D11</f>
        <v>技師　　○○　○○</v>
      </c>
      <c r="AK5" s="1219"/>
      <c r="AL5" s="1219"/>
      <c r="AM5" s="1219"/>
      <c r="AN5" s="1219"/>
      <c r="AO5" s="1219"/>
      <c r="AP5" s="1219"/>
      <c r="AQ5" s="1219"/>
      <c r="AR5" s="1219"/>
      <c r="AS5" s="1219"/>
      <c r="AT5" s="1219"/>
      <c r="AU5" s="1219"/>
      <c r="AV5" s="1219"/>
      <c r="AW5" s="1219"/>
      <c r="AX5" s="1219"/>
      <c r="AY5" s="1219"/>
      <c r="AZ5" s="1219"/>
      <c r="BA5" s="1219"/>
      <c r="BB5" s="1228" t="s">
        <v>32</v>
      </c>
      <c r="BC5" s="1228"/>
      <c r="BF5" s="1191" t="s">
        <v>578</v>
      </c>
      <c r="BG5" s="1191"/>
      <c r="BH5" s="1191"/>
      <c r="BI5" s="1191"/>
      <c r="BJ5" s="1191"/>
      <c r="BK5" s="1231" t="str">
        <f>基本データ!D15</f>
        <v>○○○○　(株)</v>
      </c>
      <c r="BL5" s="1231"/>
      <c r="BM5" s="1231"/>
      <c r="BN5" s="1231"/>
      <c r="BO5" s="1231"/>
      <c r="BP5" s="1231"/>
      <c r="BQ5" s="1231"/>
      <c r="BR5" s="1231"/>
      <c r="BS5" s="1231"/>
      <c r="BT5" s="1231"/>
      <c r="BU5" s="1231"/>
      <c r="BV5" s="1231"/>
      <c r="BW5" s="1231"/>
      <c r="BX5" s="1231"/>
      <c r="BY5" s="1231"/>
      <c r="BZ5" s="1231"/>
      <c r="CA5" s="1234" t="s">
        <v>32</v>
      </c>
      <c r="CB5" s="1234"/>
    </row>
    <row r="6" spans="1:80" s="1184" customFormat="1" ht="24" customHeight="1">
      <c r="B6" s="1191" t="s">
        <v>1574</v>
      </c>
      <c r="C6" s="1191"/>
      <c r="D6" s="1191"/>
      <c r="E6" s="1191"/>
      <c r="F6" s="1191"/>
      <c r="G6" s="1269"/>
      <c r="H6" s="1269"/>
      <c r="I6" s="1269"/>
      <c r="J6" s="1269"/>
      <c r="K6" s="1269"/>
      <c r="L6" s="1269"/>
      <c r="M6" s="1269"/>
      <c r="N6" s="1269"/>
      <c r="O6" s="1269"/>
      <c r="P6" s="1269"/>
      <c r="Q6" s="1269"/>
      <c r="R6" s="1269"/>
      <c r="S6" s="1269"/>
      <c r="T6" s="1269"/>
      <c r="U6" s="1269"/>
      <c r="V6" s="1269"/>
      <c r="W6" s="1269"/>
      <c r="X6" s="1269"/>
      <c r="Y6" s="1269"/>
      <c r="Z6" s="1269"/>
      <c r="AA6" s="1269"/>
      <c r="AB6" s="1269"/>
      <c r="AC6" s="1269"/>
      <c r="AE6" s="1217" t="s">
        <v>1699</v>
      </c>
      <c r="AF6" s="1217"/>
      <c r="AG6" s="1217"/>
      <c r="AH6" s="1217"/>
      <c r="AI6" s="1217"/>
      <c r="AJ6" s="1228"/>
      <c r="AK6" s="1228"/>
      <c r="AL6" s="1228"/>
      <c r="AM6" s="1228"/>
      <c r="AN6" s="1228"/>
      <c r="AO6" s="1228"/>
      <c r="AP6" s="1228"/>
      <c r="AQ6" s="1228"/>
      <c r="AR6" s="1228"/>
      <c r="AS6" s="1228"/>
      <c r="AT6" s="1228"/>
      <c r="AU6" s="1228"/>
      <c r="AV6" s="1228"/>
      <c r="AW6" s="1228"/>
      <c r="AX6" s="1228"/>
      <c r="AY6" s="1228"/>
      <c r="AZ6" s="1228"/>
      <c r="BA6" s="1228"/>
      <c r="BB6" s="1228" t="s">
        <v>32</v>
      </c>
      <c r="BC6" s="1228"/>
      <c r="BF6" s="1217" t="s">
        <v>1928</v>
      </c>
      <c r="BG6" s="1217"/>
      <c r="BH6" s="1217"/>
      <c r="BI6" s="1217"/>
      <c r="BJ6" s="1217"/>
      <c r="BK6" s="1219"/>
      <c r="BL6" s="1219"/>
      <c r="BM6" s="1219"/>
      <c r="BN6" s="1234"/>
      <c r="BO6" s="1234"/>
      <c r="BP6" s="1234"/>
      <c r="BQ6" s="1234"/>
      <c r="BR6" s="1234"/>
      <c r="BS6" s="1234"/>
      <c r="BT6" s="1234"/>
      <c r="BU6" s="1234"/>
      <c r="BV6" s="1234"/>
      <c r="BW6" s="1234"/>
      <c r="BX6" s="1234"/>
      <c r="BY6" s="1234"/>
      <c r="BZ6" s="1234"/>
      <c r="CA6" s="1234" t="s">
        <v>32</v>
      </c>
      <c r="CB6" s="1234"/>
    </row>
    <row r="7" spans="1:80" ht="12.75" customHeight="1"/>
    <row r="8" spans="1:80" s="1184" customFormat="1" ht="23.1" customHeight="1">
      <c r="A8" s="1213" t="s">
        <v>83</v>
      </c>
      <c r="B8" s="1214"/>
      <c r="C8" s="1214"/>
      <c r="D8" s="1214"/>
      <c r="E8" s="1214"/>
      <c r="F8" s="1214"/>
      <c r="G8" s="1214"/>
      <c r="H8" s="1214"/>
      <c r="I8" s="1214"/>
      <c r="J8" s="1214"/>
      <c r="K8" s="1214"/>
      <c r="L8" s="1214"/>
      <c r="M8" s="1214"/>
      <c r="N8" s="1214"/>
      <c r="O8" s="1230"/>
      <c r="P8" s="1213"/>
      <c r="Q8" s="1214"/>
      <c r="R8" s="1214"/>
      <c r="S8" s="1214"/>
      <c r="T8" s="1230"/>
      <c r="U8" s="1213"/>
      <c r="V8" s="1214"/>
      <c r="W8" s="1214"/>
      <c r="X8" s="1214"/>
      <c r="Y8" s="1230"/>
      <c r="Z8" s="1213"/>
      <c r="AA8" s="1214"/>
      <c r="AB8" s="1214"/>
      <c r="AC8" s="1214"/>
      <c r="AD8" s="1230"/>
      <c r="AE8" s="1213"/>
      <c r="AF8" s="1214"/>
      <c r="AG8" s="1214"/>
      <c r="AH8" s="1214"/>
      <c r="AI8" s="1230"/>
      <c r="AJ8" s="1213"/>
      <c r="AK8" s="1214"/>
      <c r="AL8" s="1214"/>
      <c r="AM8" s="1214"/>
      <c r="AN8" s="1230"/>
      <c r="AO8" s="1213"/>
      <c r="AP8" s="1214"/>
      <c r="AQ8" s="1214"/>
      <c r="AR8" s="1214"/>
      <c r="AS8" s="1230"/>
      <c r="AT8" s="1213"/>
      <c r="AU8" s="1214"/>
      <c r="AV8" s="1214"/>
      <c r="AW8" s="1214"/>
      <c r="AX8" s="1230"/>
      <c r="AY8" s="1213"/>
      <c r="AZ8" s="1214"/>
      <c r="BA8" s="1214"/>
      <c r="BB8" s="1214"/>
      <c r="BC8" s="1230"/>
      <c r="BD8" s="1213"/>
      <c r="BE8" s="1214"/>
      <c r="BF8" s="1214"/>
      <c r="BG8" s="1214"/>
      <c r="BH8" s="1230"/>
      <c r="BI8" s="1213"/>
      <c r="BJ8" s="1214"/>
      <c r="BK8" s="1214"/>
      <c r="BL8" s="1214"/>
      <c r="BM8" s="1230"/>
      <c r="BN8" s="1213"/>
      <c r="BO8" s="1214"/>
      <c r="BP8" s="1214"/>
      <c r="BQ8" s="1214"/>
      <c r="BR8" s="1230"/>
      <c r="BS8" s="1213"/>
      <c r="BT8" s="1214"/>
      <c r="BU8" s="1214"/>
      <c r="BV8" s="1214"/>
      <c r="BW8" s="1230"/>
      <c r="BX8" s="1213"/>
      <c r="BY8" s="1214"/>
      <c r="BZ8" s="1214"/>
      <c r="CA8" s="1214"/>
      <c r="CB8" s="1230"/>
    </row>
    <row r="9" spans="1:80" s="1184" customFormat="1" ht="23.1" customHeight="1">
      <c r="A9" s="1207" t="s">
        <v>1920</v>
      </c>
      <c r="B9" s="1193"/>
      <c r="C9" s="1198"/>
      <c r="D9" s="1213" t="s">
        <v>814</v>
      </c>
      <c r="E9" s="1214"/>
      <c r="F9" s="1214"/>
      <c r="G9" s="1214"/>
      <c r="H9" s="1214"/>
      <c r="I9" s="1214"/>
      <c r="J9" s="1214"/>
      <c r="K9" s="1214"/>
      <c r="L9" s="1214"/>
      <c r="M9" s="1214"/>
      <c r="N9" s="1214"/>
      <c r="O9" s="1230"/>
      <c r="P9" s="1213"/>
      <c r="Q9" s="1214"/>
      <c r="R9" s="1214"/>
      <c r="S9" s="1214"/>
      <c r="T9" s="1230"/>
      <c r="U9" s="1213"/>
      <c r="V9" s="1214"/>
      <c r="W9" s="1214"/>
      <c r="X9" s="1214"/>
      <c r="Y9" s="1230"/>
      <c r="Z9" s="1213"/>
      <c r="AA9" s="1214"/>
      <c r="AB9" s="1214"/>
      <c r="AC9" s="1214"/>
      <c r="AD9" s="1230"/>
      <c r="AE9" s="1213"/>
      <c r="AF9" s="1214"/>
      <c r="AG9" s="1214"/>
      <c r="AH9" s="1214"/>
      <c r="AI9" s="1230"/>
      <c r="AJ9" s="1213"/>
      <c r="AK9" s="1214"/>
      <c r="AL9" s="1214"/>
      <c r="AM9" s="1214"/>
      <c r="AN9" s="1230"/>
      <c r="AO9" s="1213"/>
      <c r="AP9" s="1214"/>
      <c r="AQ9" s="1214"/>
      <c r="AR9" s="1214"/>
      <c r="AS9" s="1230"/>
      <c r="AT9" s="1213"/>
      <c r="AU9" s="1214"/>
      <c r="AV9" s="1214"/>
      <c r="AW9" s="1214"/>
      <c r="AX9" s="1230"/>
      <c r="AY9" s="1213"/>
      <c r="AZ9" s="1214"/>
      <c r="BA9" s="1214"/>
      <c r="BB9" s="1214"/>
      <c r="BC9" s="1230"/>
      <c r="BD9" s="1213"/>
      <c r="BE9" s="1214"/>
      <c r="BF9" s="1214"/>
      <c r="BG9" s="1214"/>
      <c r="BH9" s="1230"/>
      <c r="BI9" s="1213"/>
      <c r="BJ9" s="1214"/>
      <c r="BK9" s="1214"/>
      <c r="BL9" s="1214"/>
      <c r="BM9" s="1230"/>
      <c r="BN9" s="1213"/>
      <c r="BO9" s="1214"/>
      <c r="BP9" s="1214"/>
      <c r="BQ9" s="1214"/>
      <c r="BR9" s="1230"/>
      <c r="BS9" s="1213"/>
      <c r="BT9" s="1214"/>
      <c r="BU9" s="1214"/>
      <c r="BV9" s="1214"/>
      <c r="BW9" s="1230"/>
      <c r="BX9" s="1213"/>
      <c r="BY9" s="1214"/>
      <c r="BZ9" s="1214"/>
      <c r="CA9" s="1214"/>
      <c r="CB9" s="1230"/>
    </row>
    <row r="10" spans="1:80" s="1184" customFormat="1" ht="23.1" customHeight="1">
      <c r="A10" s="1187"/>
      <c r="B10" s="1194"/>
      <c r="C10" s="1199"/>
      <c r="D10" s="1213" t="s">
        <v>170</v>
      </c>
      <c r="E10" s="1214"/>
      <c r="F10" s="1214"/>
      <c r="G10" s="1214"/>
      <c r="H10" s="1214"/>
      <c r="I10" s="1214"/>
      <c r="J10" s="1214"/>
      <c r="K10" s="1214"/>
      <c r="L10" s="1214"/>
      <c r="M10" s="1214"/>
      <c r="N10" s="1214"/>
      <c r="O10" s="1230"/>
      <c r="P10" s="1213"/>
      <c r="Q10" s="1214"/>
      <c r="R10" s="1214"/>
      <c r="S10" s="1214"/>
      <c r="T10" s="1230"/>
      <c r="U10" s="1213"/>
      <c r="V10" s="1214"/>
      <c r="W10" s="1214"/>
      <c r="X10" s="1214"/>
      <c r="Y10" s="1230"/>
      <c r="Z10" s="1213"/>
      <c r="AA10" s="1214"/>
      <c r="AB10" s="1214"/>
      <c r="AC10" s="1214"/>
      <c r="AD10" s="1230"/>
      <c r="AE10" s="1213"/>
      <c r="AF10" s="1214"/>
      <c r="AG10" s="1214"/>
      <c r="AH10" s="1214"/>
      <c r="AI10" s="1230"/>
      <c r="AJ10" s="1213"/>
      <c r="AK10" s="1214"/>
      <c r="AL10" s="1214"/>
      <c r="AM10" s="1214"/>
      <c r="AN10" s="1230"/>
      <c r="AO10" s="1213"/>
      <c r="AP10" s="1214"/>
      <c r="AQ10" s="1214"/>
      <c r="AR10" s="1214"/>
      <c r="AS10" s="1230"/>
      <c r="AT10" s="1213"/>
      <c r="AU10" s="1214"/>
      <c r="AV10" s="1214"/>
      <c r="AW10" s="1214"/>
      <c r="AX10" s="1230"/>
      <c r="AY10" s="1213"/>
      <c r="AZ10" s="1214"/>
      <c r="BA10" s="1214"/>
      <c r="BB10" s="1214"/>
      <c r="BC10" s="1230"/>
      <c r="BD10" s="1213"/>
      <c r="BE10" s="1214"/>
      <c r="BF10" s="1214"/>
      <c r="BG10" s="1214"/>
      <c r="BH10" s="1230"/>
      <c r="BI10" s="1213"/>
      <c r="BJ10" s="1214"/>
      <c r="BK10" s="1214"/>
      <c r="BL10" s="1214"/>
      <c r="BM10" s="1230"/>
      <c r="BN10" s="1213"/>
      <c r="BO10" s="1214"/>
      <c r="BP10" s="1214"/>
      <c r="BQ10" s="1214"/>
      <c r="BR10" s="1230"/>
      <c r="BS10" s="1213"/>
      <c r="BT10" s="1214"/>
      <c r="BU10" s="1214"/>
      <c r="BV10" s="1214"/>
      <c r="BW10" s="1230"/>
      <c r="BX10" s="1213"/>
      <c r="BY10" s="1214"/>
      <c r="BZ10" s="1214"/>
      <c r="CA10" s="1214"/>
      <c r="CB10" s="1230"/>
    </row>
    <row r="11" spans="1:80" s="1184" customFormat="1" ht="23.1" customHeight="1">
      <c r="A11" s="1188"/>
      <c r="B11" s="1195"/>
      <c r="C11" s="1200"/>
      <c r="D11" s="1213" t="s">
        <v>1014</v>
      </c>
      <c r="E11" s="1214"/>
      <c r="F11" s="1214"/>
      <c r="G11" s="1214"/>
      <c r="H11" s="1214"/>
      <c r="I11" s="1214"/>
      <c r="J11" s="1214"/>
      <c r="K11" s="1214"/>
      <c r="L11" s="1214"/>
      <c r="M11" s="1214"/>
      <c r="N11" s="1214"/>
      <c r="O11" s="1230"/>
      <c r="P11" s="1213"/>
      <c r="Q11" s="1214"/>
      <c r="R11" s="1214"/>
      <c r="S11" s="1214"/>
      <c r="T11" s="1230"/>
      <c r="U11" s="1213"/>
      <c r="V11" s="1214"/>
      <c r="W11" s="1214"/>
      <c r="X11" s="1214"/>
      <c r="Y11" s="1230"/>
      <c r="Z11" s="1213"/>
      <c r="AA11" s="1214"/>
      <c r="AB11" s="1214"/>
      <c r="AC11" s="1214"/>
      <c r="AD11" s="1230"/>
      <c r="AE11" s="1213"/>
      <c r="AF11" s="1214"/>
      <c r="AG11" s="1214"/>
      <c r="AH11" s="1214"/>
      <c r="AI11" s="1230"/>
      <c r="AJ11" s="1213"/>
      <c r="AK11" s="1214"/>
      <c r="AL11" s="1214"/>
      <c r="AM11" s="1214"/>
      <c r="AN11" s="1230"/>
      <c r="AO11" s="1213"/>
      <c r="AP11" s="1214"/>
      <c r="AQ11" s="1214"/>
      <c r="AR11" s="1214"/>
      <c r="AS11" s="1230"/>
      <c r="AT11" s="1213"/>
      <c r="AU11" s="1214"/>
      <c r="AV11" s="1214"/>
      <c r="AW11" s="1214"/>
      <c r="AX11" s="1230"/>
      <c r="AY11" s="1213"/>
      <c r="AZ11" s="1214"/>
      <c r="BA11" s="1214"/>
      <c r="BB11" s="1214"/>
      <c r="BC11" s="1230"/>
      <c r="BD11" s="1213"/>
      <c r="BE11" s="1214"/>
      <c r="BF11" s="1214"/>
      <c r="BG11" s="1214"/>
      <c r="BH11" s="1230"/>
      <c r="BI11" s="1213"/>
      <c r="BJ11" s="1214"/>
      <c r="BK11" s="1214"/>
      <c r="BL11" s="1214"/>
      <c r="BM11" s="1230"/>
      <c r="BN11" s="1213"/>
      <c r="BO11" s="1214"/>
      <c r="BP11" s="1214"/>
      <c r="BQ11" s="1214"/>
      <c r="BR11" s="1230"/>
      <c r="BS11" s="1213"/>
      <c r="BT11" s="1214"/>
      <c r="BU11" s="1214"/>
      <c r="BV11" s="1214"/>
      <c r="BW11" s="1230"/>
      <c r="BX11" s="1213"/>
      <c r="BY11" s="1214"/>
      <c r="BZ11" s="1214"/>
      <c r="CA11" s="1214"/>
      <c r="CB11" s="1230"/>
    </row>
    <row r="12" spans="1:80" ht="23.1" customHeight="1">
      <c r="A12" s="1292" t="s">
        <v>714</v>
      </c>
      <c r="B12" s="1264"/>
      <c r="C12" s="1264"/>
      <c r="D12" s="1264"/>
      <c r="E12" s="1299"/>
      <c r="F12" s="1189"/>
      <c r="G12" s="1196"/>
      <c r="H12" s="1196"/>
      <c r="I12" s="1196"/>
      <c r="J12" s="1196"/>
      <c r="K12" s="1196"/>
      <c r="L12" s="1201"/>
      <c r="M12" s="1189"/>
      <c r="N12" s="1196"/>
      <c r="O12" s="1201"/>
      <c r="P12" s="1189"/>
      <c r="Q12" s="1196"/>
      <c r="R12" s="1196"/>
      <c r="S12" s="1196"/>
      <c r="T12" s="1201"/>
      <c r="U12" s="1189"/>
      <c r="V12" s="1196"/>
      <c r="W12" s="1196"/>
      <c r="X12" s="1196"/>
      <c r="Y12" s="1201"/>
      <c r="Z12" s="1189"/>
      <c r="AA12" s="1196"/>
      <c r="AB12" s="1196"/>
      <c r="AC12" s="1196"/>
      <c r="AD12" s="1201"/>
      <c r="AE12" s="1189"/>
      <c r="AF12" s="1196"/>
      <c r="AG12" s="1196"/>
      <c r="AH12" s="1196"/>
      <c r="AI12" s="1201"/>
      <c r="AJ12" s="1189"/>
      <c r="AK12" s="1196"/>
      <c r="AL12" s="1196"/>
      <c r="AM12" s="1196"/>
      <c r="AN12" s="1201"/>
      <c r="AO12" s="1189"/>
      <c r="AP12" s="1196"/>
      <c r="AQ12" s="1196"/>
      <c r="AR12" s="1196"/>
      <c r="AS12" s="1201"/>
      <c r="AT12" s="1189"/>
      <c r="AU12" s="1196"/>
      <c r="AV12" s="1196"/>
      <c r="AW12" s="1196"/>
      <c r="AX12" s="1201"/>
      <c r="AY12" s="1189"/>
      <c r="AZ12" s="1196"/>
      <c r="BA12" s="1196"/>
      <c r="BB12" s="1196"/>
      <c r="BC12" s="1201"/>
      <c r="BD12" s="1189"/>
      <c r="BE12" s="1196"/>
      <c r="BF12" s="1196"/>
      <c r="BG12" s="1196"/>
      <c r="BH12" s="1201"/>
      <c r="BI12" s="1189"/>
      <c r="BJ12" s="1196"/>
      <c r="BK12" s="1196"/>
      <c r="BL12" s="1196"/>
      <c r="BM12" s="1201"/>
      <c r="BN12" s="1189"/>
      <c r="BO12" s="1196"/>
      <c r="BP12" s="1196"/>
      <c r="BQ12" s="1196"/>
      <c r="BR12" s="1201"/>
      <c r="BS12" s="1189"/>
      <c r="BT12" s="1196"/>
      <c r="BU12" s="1196"/>
      <c r="BV12" s="1196"/>
      <c r="BW12" s="1201"/>
      <c r="BX12" s="1189"/>
      <c r="BY12" s="1196"/>
      <c r="BZ12" s="1196"/>
      <c r="CA12" s="1196"/>
      <c r="CB12" s="1201"/>
    </row>
    <row r="13" spans="1:80" ht="23.1" customHeight="1">
      <c r="A13" s="1293"/>
      <c r="B13" s="1263"/>
      <c r="C13" s="1263"/>
      <c r="D13" s="1263"/>
      <c r="E13" s="1300"/>
      <c r="F13" s="1302" t="s">
        <v>1134</v>
      </c>
      <c r="G13" s="1304"/>
      <c r="H13" s="1304"/>
      <c r="I13" s="1304"/>
      <c r="J13" s="1304"/>
      <c r="K13" s="1304"/>
      <c r="L13" s="1306"/>
      <c r="M13" s="1187" t="s">
        <v>1926</v>
      </c>
      <c r="N13" s="1194"/>
      <c r="O13" s="1199"/>
      <c r="P13" s="1257"/>
      <c r="Q13" s="1276"/>
      <c r="R13" s="1276"/>
      <c r="S13" s="1276"/>
      <c r="T13" s="1309"/>
      <c r="U13" s="1257"/>
      <c r="V13" s="1276"/>
      <c r="W13" s="1276"/>
      <c r="X13" s="1276"/>
      <c r="Y13" s="1309"/>
      <c r="Z13" s="1257"/>
      <c r="AA13" s="1276"/>
      <c r="AB13" s="1276"/>
      <c r="AC13" s="1276"/>
      <c r="AD13" s="1309"/>
      <c r="AE13" s="1257"/>
      <c r="AF13" s="1276"/>
      <c r="AG13" s="1276"/>
      <c r="AH13" s="1276"/>
      <c r="AI13" s="1309"/>
      <c r="AJ13" s="1257"/>
      <c r="AK13" s="1276"/>
      <c r="AL13" s="1276"/>
      <c r="AM13" s="1276"/>
      <c r="AN13" s="1309"/>
      <c r="AO13" s="1257"/>
      <c r="AP13" s="1276"/>
      <c r="AQ13" s="1276"/>
      <c r="AR13" s="1276"/>
      <c r="AS13" s="1309"/>
      <c r="AT13" s="1257"/>
      <c r="AU13" s="1276"/>
      <c r="AV13" s="1276"/>
      <c r="AW13" s="1276"/>
      <c r="AX13" s="1309"/>
      <c r="AY13" s="1257"/>
      <c r="AZ13" s="1276"/>
      <c r="BA13" s="1276"/>
      <c r="BB13" s="1276"/>
      <c r="BC13" s="1309"/>
      <c r="BD13" s="1257"/>
      <c r="BE13" s="1276"/>
      <c r="BF13" s="1276"/>
      <c r="BG13" s="1276"/>
      <c r="BH13" s="1309"/>
      <c r="BI13" s="1257"/>
      <c r="BJ13" s="1276"/>
      <c r="BK13" s="1276"/>
      <c r="BL13" s="1276"/>
      <c r="BM13" s="1309"/>
      <c r="BN13" s="1257"/>
      <c r="BO13" s="1276"/>
      <c r="BP13" s="1276"/>
      <c r="BQ13" s="1276"/>
      <c r="BR13" s="1309"/>
      <c r="BS13" s="1257"/>
      <c r="BT13" s="1276"/>
      <c r="BU13" s="1276"/>
      <c r="BV13" s="1276"/>
      <c r="BW13" s="1309"/>
      <c r="BX13" s="1257"/>
      <c r="BY13" s="1276"/>
      <c r="BZ13" s="1276"/>
      <c r="CA13" s="1276"/>
      <c r="CB13" s="1309"/>
    </row>
    <row r="14" spans="1:80" ht="23.1" customHeight="1">
      <c r="A14" s="1293"/>
      <c r="B14" s="1263"/>
      <c r="C14" s="1263"/>
      <c r="D14" s="1263"/>
      <c r="E14" s="1300"/>
      <c r="F14" s="1302"/>
      <c r="G14" s="1304"/>
      <c r="H14" s="1304"/>
      <c r="I14" s="1304"/>
      <c r="J14" s="1304"/>
      <c r="K14" s="1304"/>
      <c r="L14" s="1306"/>
      <c r="M14" s="1187"/>
      <c r="N14" s="1194"/>
      <c r="O14" s="1199"/>
      <c r="P14" s="1310"/>
      <c r="Q14" s="1312"/>
      <c r="R14" s="1312"/>
      <c r="S14" s="1312"/>
      <c r="T14" s="1314"/>
      <c r="U14" s="1310"/>
      <c r="V14" s="1312"/>
      <c r="W14" s="1312"/>
      <c r="X14" s="1312"/>
      <c r="Y14" s="1314"/>
      <c r="Z14" s="1310"/>
      <c r="AA14" s="1312"/>
      <c r="AB14" s="1312"/>
      <c r="AC14" s="1312"/>
      <c r="AD14" s="1314"/>
      <c r="AE14" s="1310"/>
      <c r="AF14" s="1312"/>
      <c r="AG14" s="1312"/>
      <c r="AH14" s="1312"/>
      <c r="AI14" s="1314"/>
      <c r="AJ14" s="1310"/>
      <c r="AK14" s="1312"/>
      <c r="AL14" s="1312"/>
      <c r="AM14" s="1312"/>
      <c r="AN14" s="1314"/>
      <c r="AO14" s="1310"/>
      <c r="AP14" s="1312"/>
      <c r="AQ14" s="1312"/>
      <c r="AR14" s="1312"/>
      <c r="AS14" s="1314"/>
      <c r="AT14" s="1310"/>
      <c r="AU14" s="1312"/>
      <c r="AV14" s="1312"/>
      <c r="AW14" s="1312"/>
      <c r="AX14" s="1314"/>
      <c r="AY14" s="1310"/>
      <c r="AZ14" s="1312"/>
      <c r="BA14" s="1312"/>
      <c r="BB14" s="1312"/>
      <c r="BC14" s="1314"/>
      <c r="BD14" s="1310"/>
      <c r="BE14" s="1312"/>
      <c r="BF14" s="1312"/>
      <c r="BG14" s="1312"/>
      <c r="BH14" s="1314"/>
      <c r="BI14" s="1310"/>
      <c r="BJ14" s="1312"/>
      <c r="BK14" s="1312"/>
      <c r="BL14" s="1312"/>
      <c r="BM14" s="1314"/>
      <c r="BN14" s="1310"/>
      <c r="BO14" s="1312"/>
      <c r="BP14" s="1312"/>
      <c r="BQ14" s="1312"/>
      <c r="BR14" s="1314"/>
      <c r="BS14" s="1310"/>
      <c r="BT14" s="1312"/>
      <c r="BU14" s="1312"/>
      <c r="BV14" s="1312"/>
      <c r="BW14" s="1314"/>
      <c r="BX14" s="1310"/>
      <c r="BY14" s="1312"/>
      <c r="BZ14" s="1312"/>
      <c r="CA14" s="1312"/>
      <c r="CB14" s="1314"/>
    </row>
    <row r="15" spans="1:80" ht="23.1" customHeight="1">
      <c r="A15" s="1293"/>
      <c r="B15" s="1263"/>
      <c r="C15" s="1263"/>
      <c r="D15" s="1263"/>
      <c r="E15" s="1300"/>
      <c r="F15" s="1302" t="s">
        <v>1886</v>
      </c>
      <c r="G15" s="1304"/>
      <c r="H15" s="1304"/>
      <c r="I15" s="1304"/>
      <c r="J15" s="1304"/>
      <c r="K15" s="1304"/>
      <c r="L15" s="1306"/>
      <c r="M15" s="1257"/>
      <c r="N15" s="1276"/>
      <c r="O15" s="1309"/>
      <c r="P15" s="1257"/>
      <c r="Q15" s="1276"/>
      <c r="R15" s="1276"/>
      <c r="S15" s="1276"/>
      <c r="T15" s="1309"/>
      <c r="U15" s="1257"/>
      <c r="V15" s="1276"/>
      <c r="W15" s="1276"/>
      <c r="X15" s="1276"/>
      <c r="Y15" s="1309"/>
      <c r="Z15" s="1257"/>
      <c r="AA15" s="1276"/>
      <c r="AB15" s="1276"/>
      <c r="AC15" s="1276"/>
      <c r="AD15" s="1309"/>
      <c r="AE15" s="1257"/>
      <c r="AF15" s="1276"/>
      <c r="AG15" s="1276"/>
      <c r="AH15" s="1276"/>
      <c r="AI15" s="1309"/>
      <c r="AJ15" s="1257"/>
      <c r="AK15" s="1276"/>
      <c r="AL15" s="1276"/>
      <c r="AM15" s="1276"/>
      <c r="AN15" s="1309"/>
      <c r="AO15" s="1257"/>
      <c r="AP15" s="1276"/>
      <c r="AQ15" s="1276"/>
      <c r="AR15" s="1276"/>
      <c r="AS15" s="1309"/>
      <c r="AT15" s="1257"/>
      <c r="AU15" s="1276"/>
      <c r="AV15" s="1276"/>
      <c r="AW15" s="1276"/>
      <c r="AX15" s="1309"/>
      <c r="AY15" s="1257"/>
      <c r="AZ15" s="1276"/>
      <c r="BA15" s="1276"/>
      <c r="BB15" s="1276"/>
      <c r="BC15" s="1309"/>
      <c r="BD15" s="1257"/>
      <c r="BE15" s="1276"/>
      <c r="BF15" s="1276"/>
      <c r="BG15" s="1276"/>
      <c r="BH15" s="1309"/>
      <c r="BI15" s="1257"/>
      <c r="BJ15" s="1276"/>
      <c r="BK15" s="1276"/>
      <c r="BL15" s="1276"/>
      <c r="BM15" s="1309"/>
      <c r="BN15" s="1257"/>
      <c r="BO15" s="1276"/>
      <c r="BP15" s="1276"/>
      <c r="BQ15" s="1276"/>
      <c r="BR15" s="1309"/>
      <c r="BS15" s="1257"/>
      <c r="BT15" s="1276"/>
      <c r="BU15" s="1276"/>
      <c r="BV15" s="1276"/>
      <c r="BW15" s="1309"/>
      <c r="BX15" s="1257"/>
      <c r="BY15" s="1276"/>
      <c r="BZ15" s="1276"/>
      <c r="CA15" s="1276"/>
      <c r="CB15" s="1309"/>
    </row>
    <row r="16" spans="1:80" ht="23.1" customHeight="1">
      <c r="A16" s="1293"/>
      <c r="B16" s="1263"/>
      <c r="C16" s="1263"/>
      <c r="D16" s="1263"/>
      <c r="E16" s="1300"/>
      <c r="F16" s="1302"/>
      <c r="G16" s="1304"/>
      <c r="H16" s="1304"/>
      <c r="I16" s="1304"/>
      <c r="J16" s="1304"/>
      <c r="K16" s="1304"/>
      <c r="L16" s="1306"/>
      <c r="M16" s="1257"/>
      <c r="N16" s="1276"/>
      <c r="O16" s="1309"/>
      <c r="P16" s="1257"/>
      <c r="Q16" s="1276"/>
      <c r="R16" s="1276"/>
      <c r="S16" s="1276"/>
      <c r="T16" s="1309"/>
      <c r="U16" s="1257"/>
      <c r="V16" s="1276"/>
      <c r="W16" s="1276"/>
      <c r="X16" s="1276"/>
      <c r="Y16" s="1309"/>
      <c r="Z16" s="1257"/>
      <c r="AA16" s="1276"/>
      <c r="AB16" s="1276"/>
      <c r="AC16" s="1276"/>
      <c r="AD16" s="1309"/>
      <c r="AE16" s="1257"/>
      <c r="AF16" s="1276"/>
      <c r="AG16" s="1276"/>
      <c r="AH16" s="1276"/>
      <c r="AI16" s="1309"/>
      <c r="AJ16" s="1257"/>
      <c r="AK16" s="1276"/>
      <c r="AL16" s="1276"/>
      <c r="AM16" s="1276"/>
      <c r="AN16" s="1309"/>
      <c r="AO16" s="1257"/>
      <c r="AP16" s="1276"/>
      <c r="AQ16" s="1276"/>
      <c r="AR16" s="1276"/>
      <c r="AS16" s="1309"/>
      <c r="AT16" s="1257"/>
      <c r="AU16" s="1276"/>
      <c r="AV16" s="1276"/>
      <c r="AW16" s="1276"/>
      <c r="AX16" s="1309"/>
      <c r="AY16" s="1257"/>
      <c r="AZ16" s="1276"/>
      <c r="BA16" s="1276"/>
      <c r="BB16" s="1276"/>
      <c r="BC16" s="1309"/>
      <c r="BD16" s="1257"/>
      <c r="BE16" s="1276"/>
      <c r="BF16" s="1276"/>
      <c r="BG16" s="1276"/>
      <c r="BH16" s="1309"/>
      <c r="BI16" s="1257"/>
      <c r="BJ16" s="1276"/>
      <c r="BK16" s="1276"/>
      <c r="BL16" s="1276"/>
      <c r="BM16" s="1309"/>
      <c r="BN16" s="1257"/>
      <c r="BO16" s="1276"/>
      <c r="BP16" s="1276"/>
      <c r="BQ16" s="1276"/>
      <c r="BR16" s="1309"/>
      <c r="BS16" s="1257"/>
      <c r="BT16" s="1276"/>
      <c r="BU16" s="1276"/>
      <c r="BV16" s="1276"/>
      <c r="BW16" s="1309"/>
      <c r="BX16" s="1257"/>
      <c r="BY16" s="1276"/>
      <c r="BZ16" s="1276"/>
      <c r="CA16" s="1276"/>
      <c r="CB16" s="1309"/>
    </row>
    <row r="17" spans="1:80" ht="23.1" customHeight="1">
      <c r="A17" s="1293"/>
      <c r="B17" s="1263"/>
      <c r="C17" s="1263"/>
      <c r="D17" s="1263"/>
      <c r="E17" s="1300"/>
      <c r="F17" s="1302" t="s">
        <v>1261</v>
      </c>
      <c r="G17" s="1304"/>
      <c r="H17" s="1304"/>
      <c r="I17" s="1304"/>
      <c r="J17" s="1304"/>
      <c r="K17" s="1304"/>
      <c r="L17" s="1306"/>
      <c r="M17" s="1187">
        <v>-150</v>
      </c>
      <c r="N17" s="1194"/>
      <c r="O17" s="1199"/>
      <c r="P17" s="1257"/>
      <c r="Q17" s="1276"/>
      <c r="R17" s="1276"/>
      <c r="S17" s="1276"/>
      <c r="T17" s="1309"/>
      <c r="U17" s="1257"/>
      <c r="V17" s="1276"/>
      <c r="W17" s="1276"/>
      <c r="X17" s="1276"/>
      <c r="Y17" s="1309"/>
      <c r="Z17" s="1257"/>
      <c r="AA17" s="1276"/>
      <c r="AB17" s="1276"/>
      <c r="AC17" s="1276"/>
      <c r="AD17" s="1309"/>
      <c r="AE17" s="1257"/>
      <c r="AF17" s="1276"/>
      <c r="AG17" s="1276"/>
      <c r="AH17" s="1276"/>
      <c r="AI17" s="1309"/>
      <c r="AJ17" s="1257"/>
      <c r="AK17" s="1276"/>
      <c r="AL17" s="1276"/>
      <c r="AM17" s="1276"/>
      <c r="AN17" s="1309"/>
      <c r="AO17" s="1257"/>
      <c r="AP17" s="1276"/>
      <c r="AQ17" s="1276"/>
      <c r="AR17" s="1276"/>
      <c r="AS17" s="1309"/>
      <c r="AT17" s="1257"/>
      <c r="AU17" s="1276"/>
      <c r="AV17" s="1276"/>
      <c r="AW17" s="1276"/>
      <c r="AX17" s="1309"/>
      <c r="AY17" s="1257"/>
      <c r="AZ17" s="1276"/>
      <c r="BA17" s="1276"/>
      <c r="BB17" s="1276"/>
      <c r="BC17" s="1309"/>
      <c r="BD17" s="1257"/>
      <c r="BE17" s="1276"/>
      <c r="BF17" s="1276"/>
      <c r="BG17" s="1276"/>
      <c r="BH17" s="1309"/>
      <c r="BI17" s="1257"/>
      <c r="BJ17" s="1276"/>
      <c r="BK17" s="1276"/>
      <c r="BL17" s="1276"/>
      <c r="BM17" s="1309"/>
      <c r="BN17" s="1257"/>
      <c r="BO17" s="1276"/>
      <c r="BP17" s="1276"/>
      <c r="BQ17" s="1276"/>
      <c r="BR17" s="1309"/>
      <c r="BS17" s="1257"/>
      <c r="BT17" s="1276"/>
      <c r="BU17" s="1276"/>
      <c r="BV17" s="1276"/>
      <c r="BW17" s="1309"/>
      <c r="BX17" s="1257"/>
      <c r="BY17" s="1276"/>
      <c r="BZ17" s="1276"/>
      <c r="CA17" s="1276"/>
      <c r="CB17" s="1309"/>
    </row>
    <row r="18" spans="1:80" ht="23.1" customHeight="1">
      <c r="A18" s="1293"/>
      <c r="B18" s="1263"/>
      <c r="C18" s="1263"/>
      <c r="D18" s="1263"/>
      <c r="E18" s="1300"/>
      <c r="F18" s="1302"/>
      <c r="G18" s="1304"/>
      <c r="H18" s="1304"/>
      <c r="I18" s="1304"/>
      <c r="J18" s="1304"/>
      <c r="K18" s="1304"/>
      <c r="L18" s="1306"/>
      <c r="M18" s="1187"/>
      <c r="N18" s="1194"/>
      <c r="O18" s="1199"/>
      <c r="P18" s="1257"/>
      <c r="Q18" s="1276"/>
      <c r="R18" s="1276"/>
      <c r="S18" s="1276"/>
      <c r="T18" s="1309"/>
      <c r="U18" s="1257"/>
      <c r="V18" s="1276"/>
      <c r="W18" s="1276"/>
      <c r="X18" s="1276"/>
      <c r="Y18" s="1309"/>
      <c r="Z18" s="1257"/>
      <c r="AA18" s="1276"/>
      <c r="AB18" s="1276"/>
      <c r="AC18" s="1276"/>
      <c r="AD18" s="1309"/>
      <c r="AE18" s="1257"/>
      <c r="AF18" s="1276"/>
      <c r="AG18" s="1276"/>
      <c r="AH18" s="1276"/>
      <c r="AI18" s="1309"/>
      <c r="AJ18" s="1257"/>
      <c r="AK18" s="1276"/>
      <c r="AL18" s="1276"/>
      <c r="AM18" s="1276"/>
      <c r="AN18" s="1309"/>
      <c r="AO18" s="1257"/>
      <c r="AP18" s="1276"/>
      <c r="AQ18" s="1276"/>
      <c r="AR18" s="1276"/>
      <c r="AS18" s="1309"/>
      <c r="AT18" s="1257"/>
      <c r="AU18" s="1276"/>
      <c r="AV18" s="1276"/>
      <c r="AW18" s="1276"/>
      <c r="AX18" s="1309"/>
      <c r="AY18" s="1257"/>
      <c r="AZ18" s="1276"/>
      <c r="BA18" s="1276"/>
      <c r="BB18" s="1276"/>
      <c r="BC18" s="1309"/>
      <c r="BD18" s="1257"/>
      <c r="BE18" s="1276"/>
      <c r="BF18" s="1276"/>
      <c r="BG18" s="1276"/>
      <c r="BH18" s="1309"/>
      <c r="BI18" s="1257"/>
      <c r="BJ18" s="1276"/>
      <c r="BK18" s="1276"/>
      <c r="BL18" s="1276"/>
      <c r="BM18" s="1309"/>
      <c r="BN18" s="1257"/>
      <c r="BO18" s="1276"/>
      <c r="BP18" s="1276"/>
      <c r="BQ18" s="1276"/>
      <c r="BR18" s="1309"/>
      <c r="BS18" s="1257"/>
      <c r="BT18" s="1276"/>
      <c r="BU18" s="1276"/>
      <c r="BV18" s="1276"/>
      <c r="BW18" s="1309"/>
      <c r="BX18" s="1257"/>
      <c r="BY18" s="1276"/>
      <c r="BZ18" s="1276"/>
      <c r="CA18" s="1276"/>
      <c r="CB18" s="1309"/>
    </row>
    <row r="19" spans="1:80" ht="23.1" customHeight="1">
      <c r="A19" s="1294"/>
      <c r="B19" s="1298"/>
      <c r="C19" s="1298"/>
      <c r="D19" s="1298"/>
      <c r="E19" s="1301"/>
      <c r="F19" s="1303"/>
      <c r="G19" s="1305"/>
      <c r="H19" s="1305"/>
      <c r="I19" s="1305"/>
      <c r="J19" s="1305"/>
      <c r="K19" s="1305"/>
      <c r="L19" s="1307"/>
      <c r="M19" s="1188"/>
      <c r="N19" s="1195"/>
      <c r="O19" s="1200"/>
      <c r="P19" s="1190"/>
      <c r="Q19" s="1197"/>
      <c r="R19" s="1197"/>
      <c r="S19" s="1197"/>
      <c r="T19" s="1202"/>
      <c r="U19" s="1190"/>
      <c r="V19" s="1197"/>
      <c r="W19" s="1197"/>
      <c r="X19" s="1197"/>
      <c r="Y19" s="1202"/>
      <c r="Z19" s="1190"/>
      <c r="AA19" s="1197"/>
      <c r="AB19" s="1197"/>
      <c r="AC19" s="1197"/>
      <c r="AD19" s="1202"/>
      <c r="AE19" s="1190"/>
      <c r="AF19" s="1197"/>
      <c r="AG19" s="1197"/>
      <c r="AH19" s="1197"/>
      <c r="AI19" s="1202"/>
      <c r="AJ19" s="1190"/>
      <c r="AK19" s="1197"/>
      <c r="AL19" s="1197"/>
      <c r="AM19" s="1197"/>
      <c r="AN19" s="1202"/>
      <c r="AO19" s="1190"/>
      <c r="AP19" s="1197"/>
      <c r="AQ19" s="1197"/>
      <c r="AR19" s="1197"/>
      <c r="AS19" s="1202"/>
      <c r="AT19" s="1190"/>
      <c r="AU19" s="1197"/>
      <c r="AV19" s="1197"/>
      <c r="AW19" s="1197"/>
      <c r="AX19" s="1202"/>
      <c r="AY19" s="1190"/>
      <c r="AZ19" s="1197"/>
      <c r="BA19" s="1197"/>
      <c r="BB19" s="1197"/>
      <c r="BC19" s="1202"/>
      <c r="BD19" s="1190"/>
      <c r="BE19" s="1197"/>
      <c r="BF19" s="1197"/>
      <c r="BG19" s="1197"/>
      <c r="BH19" s="1202"/>
      <c r="BI19" s="1190"/>
      <c r="BJ19" s="1197"/>
      <c r="BK19" s="1197"/>
      <c r="BL19" s="1197"/>
      <c r="BM19" s="1202"/>
      <c r="BN19" s="1190"/>
      <c r="BO19" s="1197"/>
      <c r="BP19" s="1197"/>
      <c r="BQ19" s="1197"/>
      <c r="BR19" s="1202"/>
      <c r="BS19" s="1190"/>
      <c r="BT19" s="1197"/>
      <c r="BU19" s="1197"/>
      <c r="BV19" s="1197"/>
      <c r="BW19" s="1202"/>
      <c r="BX19" s="1190"/>
      <c r="BY19" s="1197"/>
      <c r="BZ19" s="1197"/>
      <c r="CA19" s="1197"/>
      <c r="CB19" s="1202"/>
    </row>
    <row r="20" spans="1:80" ht="23.1" customHeight="1">
      <c r="A20" s="1292" t="s">
        <v>1921</v>
      </c>
      <c r="B20" s="1264"/>
      <c r="C20" s="1264"/>
      <c r="D20" s="1264"/>
      <c r="E20" s="1299"/>
      <c r="F20" s="1189"/>
      <c r="G20" s="1196"/>
      <c r="H20" s="1196"/>
      <c r="I20" s="1196"/>
      <c r="J20" s="1196"/>
      <c r="K20" s="1196"/>
      <c r="L20" s="1201"/>
      <c r="M20" s="1189"/>
      <c r="N20" s="1196"/>
      <c r="O20" s="1201"/>
      <c r="P20" s="1189"/>
      <c r="Q20" s="1196"/>
      <c r="R20" s="1196"/>
      <c r="S20" s="1196"/>
      <c r="T20" s="1201"/>
      <c r="U20" s="1189"/>
      <c r="V20" s="1196"/>
      <c r="W20" s="1196"/>
      <c r="X20" s="1196"/>
      <c r="Y20" s="1201"/>
      <c r="Z20" s="1189"/>
      <c r="AA20" s="1196"/>
      <c r="AB20" s="1196"/>
      <c r="AC20" s="1196"/>
      <c r="AD20" s="1201"/>
      <c r="AE20" s="1189"/>
      <c r="AF20" s="1196"/>
      <c r="AG20" s="1196"/>
      <c r="AH20" s="1196"/>
      <c r="AI20" s="1201"/>
      <c r="AJ20" s="1189"/>
      <c r="AK20" s="1196"/>
      <c r="AL20" s="1196"/>
      <c r="AM20" s="1196"/>
      <c r="AN20" s="1201"/>
      <c r="AO20" s="1189"/>
      <c r="AP20" s="1196"/>
      <c r="AQ20" s="1196"/>
      <c r="AR20" s="1196"/>
      <c r="AS20" s="1201"/>
      <c r="AT20" s="1189"/>
      <c r="AU20" s="1196"/>
      <c r="AV20" s="1196"/>
      <c r="AW20" s="1196"/>
      <c r="AX20" s="1201"/>
      <c r="AY20" s="1189"/>
      <c r="AZ20" s="1196"/>
      <c r="BA20" s="1196"/>
      <c r="BB20" s="1196"/>
      <c r="BC20" s="1201"/>
      <c r="BD20" s="1189"/>
      <c r="BE20" s="1196"/>
      <c r="BF20" s="1196"/>
      <c r="BG20" s="1196"/>
      <c r="BH20" s="1201"/>
      <c r="BI20" s="1189"/>
      <c r="BJ20" s="1196"/>
      <c r="BK20" s="1196"/>
      <c r="BL20" s="1196"/>
      <c r="BM20" s="1201"/>
      <c r="BN20" s="1189"/>
      <c r="BO20" s="1196"/>
      <c r="BP20" s="1196"/>
      <c r="BQ20" s="1196"/>
      <c r="BR20" s="1201"/>
      <c r="BS20" s="1189"/>
      <c r="BT20" s="1196"/>
      <c r="BU20" s="1196"/>
      <c r="BV20" s="1196"/>
      <c r="BW20" s="1201"/>
      <c r="BX20" s="1189"/>
      <c r="BY20" s="1196"/>
      <c r="BZ20" s="1196"/>
      <c r="CA20" s="1196"/>
      <c r="CB20" s="1201"/>
    </row>
    <row r="21" spans="1:80" ht="23.1" customHeight="1">
      <c r="A21" s="1293"/>
      <c r="B21" s="1263"/>
      <c r="C21" s="1263"/>
      <c r="D21" s="1263"/>
      <c r="E21" s="1300"/>
      <c r="F21" s="1302" t="s">
        <v>1134</v>
      </c>
      <c r="G21" s="1304"/>
      <c r="H21" s="1304"/>
      <c r="I21" s="1304"/>
      <c r="J21" s="1304"/>
      <c r="K21" s="1304"/>
      <c r="L21" s="1306"/>
      <c r="M21" s="1308" t="s">
        <v>864</v>
      </c>
      <c r="N21" s="1194"/>
      <c r="O21" s="1199"/>
      <c r="P21" s="1257"/>
      <c r="Q21" s="1276"/>
      <c r="R21" s="1276"/>
      <c r="S21" s="1276"/>
      <c r="T21" s="1309"/>
      <c r="U21" s="1257"/>
      <c r="V21" s="1276"/>
      <c r="W21" s="1276"/>
      <c r="X21" s="1276"/>
      <c r="Y21" s="1309"/>
      <c r="Z21" s="1257"/>
      <c r="AA21" s="1276"/>
      <c r="AB21" s="1276"/>
      <c r="AC21" s="1276"/>
      <c r="AD21" s="1309"/>
      <c r="AE21" s="1257"/>
      <c r="AF21" s="1276"/>
      <c r="AG21" s="1276"/>
      <c r="AH21" s="1276"/>
      <c r="AI21" s="1309"/>
      <c r="AJ21" s="1257"/>
      <c r="AK21" s="1276"/>
      <c r="AL21" s="1276"/>
      <c r="AM21" s="1276"/>
      <c r="AN21" s="1309"/>
      <c r="AO21" s="1257"/>
      <c r="AP21" s="1276"/>
      <c r="AQ21" s="1276"/>
      <c r="AR21" s="1276"/>
      <c r="AS21" s="1309"/>
      <c r="AT21" s="1257"/>
      <c r="AU21" s="1276"/>
      <c r="AV21" s="1276"/>
      <c r="AW21" s="1276"/>
      <c r="AX21" s="1309"/>
      <c r="AY21" s="1257"/>
      <c r="AZ21" s="1276"/>
      <c r="BA21" s="1276"/>
      <c r="BB21" s="1276"/>
      <c r="BC21" s="1309"/>
      <c r="BD21" s="1257"/>
      <c r="BE21" s="1276"/>
      <c r="BF21" s="1276"/>
      <c r="BG21" s="1276"/>
      <c r="BH21" s="1309"/>
      <c r="BI21" s="1257"/>
      <c r="BJ21" s="1276"/>
      <c r="BK21" s="1276"/>
      <c r="BL21" s="1276"/>
      <c r="BM21" s="1309"/>
      <c r="BN21" s="1257"/>
      <c r="BO21" s="1276"/>
      <c r="BP21" s="1276"/>
      <c r="BQ21" s="1276"/>
      <c r="BR21" s="1309"/>
      <c r="BS21" s="1257"/>
      <c r="BT21" s="1276"/>
      <c r="BU21" s="1276"/>
      <c r="BV21" s="1276"/>
      <c r="BW21" s="1309"/>
      <c r="BX21" s="1257"/>
      <c r="BY21" s="1276"/>
      <c r="BZ21" s="1276"/>
      <c r="CA21" s="1276"/>
      <c r="CB21" s="1309"/>
    </row>
    <row r="22" spans="1:80" ht="23.1" customHeight="1">
      <c r="A22" s="1293"/>
      <c r="B22" s="1263"/>
      <c r="C22" s="1263"/>
      <c r="D22" s="1263"/>
      <c r="E22" s="1300"/>
      <c r="F22" s="1302"/>
      <c r="G22" s="1304"/>
      <c r="H22" s="1304"/>
      <c r="I22" s="1304"/>
      <c r="J22" s="1304"/>
      <c r="K22" s="1304"/>
      <c r="L22" s="1306"/>
      <c r="M22" s="1187"/>
      <c r="N22" s="1194"/>
      <c r="O22" s="1199"/>
      <c r="P22" s="1257"/>
      <c r="Q22" s="1276"/>
      <c r="R22" s="1276"/>
      <c r="S22" s="1276"/>
      <c r="T22" s="1309"/>
      <c r="U22" s="1257"/>
      <c r="V22" s="1276"/>
      <c r="W22" s="1276"/>
      <c r="X22" s="1276"/>
      <c r="Y22" s="1309"/>
      <c r="Z22" s="1257"/>
      <c r="AA22" s="1276"/>
      <c r="AB22" s="1276"/>
      <c r="AC22" s="1276"/>
      <c r="AD22" s="1309"/>
      <c r="AE22" s="1257"/>
      <c r="AF22" s="1276"/>
      <c r="AG22" s="1276"/>
      <c r="AH22" s="1276"/>
      <c r="AI22" s="1309"/>
      <c r="AJ22" s="1257"/>
      <c r="AK22" s="1276"/>
      <c r="AL22" s="1276"/>
      <c r="AM22" s="1276"/>
      <c r="AN22" s="1309"/>
      <c r="AO22" s="1257"/>
      <c r="AP22" s="1276"/>
      <c r="AQ22" s="1276"/>
      <c r="AR22" s="1276"/>
      <c r="AS22" s="1309"/>
      <c r="AT22" s="1257"/>
      <c r="AU22" s="1276"/>
      <c r="AV22" s="1276"/>
      <c r="AW22" s="1276"/>
      <c r="AX22" s="1309"/>
      <c r="AY22" s="1257"/>
      <c r="AZ22" s="1276"/>
      <c r="BA22" s="1276"/>
      <c r="BB22" s="1276"/>
      <c r="BC22" s="1309"/>
      <c r="BD22" s="1257"/>
      <c r="BE22" s="1276"/>
      <c r="BF22" s="1276"/>
      <c r="BG22" s="1276"/>
      <c r="BH22" s="1309"/>
      <c r="BI22" s="1257"/>
      <c r="BJ22" s="1276"/>
      <c r="BK22" s="1276"/>
      <c r="BL22" s="1276"/>
      <c r="BM22" s="1309"/>
      <c r="BN22" s="1257"/>
      <c r="BO22" s="1276"/>
      <c r="BP22" s="1276"/>
      <c r="BQ22" s="1276"/>
      <c r="BR22" s="1309"/>
      <c r="BS22" s="1257"/>
      <c r="BT22" s="1276"/>
      <c r="BU22" s="1276"/>
      <c r="BV22" s="1276"/>
      <c r="BW22" s="1309"/>
      <c r="BX22" s="1257"/>
      <c r="BY22" s="1276"/>
      <c r="BZ22" s="1276"/>
      <c r="CA22" s="1276"/>
      <c r="CB22" s="1309"/>
    </row>
    <row r="23" spans="1:80" ht="23.1" customHeight="1">
      <c r="A23" s="1293"/>
      <c r="B23" s="1263"/>
      <c r="C23" s="1263"/>
      <c r="D23" s="1263"/>
      <c r="E23" s="1300"/>
      <c r="F23" s="1302" t="s">
        <v>1886</v>
      </c>
      <c r="G23" s="1304"/>
      <c r="H23" s="1304"/>
      <c r="I23" s="1304"/>
      <c r="J23" s="1304"/>
      <c r="K23" s="1304"/>
      <c r="L23" s="1306"/>
      <c r="M23" s="1257"/>
      <c r="N23" s="1276"/>
      <c r="O23" s="1309"/>
      <c r="P23" s="1257"/>
      <c r="Q23" s="1276"/>
      <c r="R23" s="1276"/>
      <c r="S23" s="1276"/>
      <c r="T23" s="1309"/>
      <c r="U23" s="1257"/>
      <c r="V23" s="1276"/>
      <c r="W23" s="1276"/>
      <c r="X23" s="1276"/>
      <c r="Y23" s="1309"/>
      <c r="Z23" s="1257"/>
      <c r="AA23" s="1276"/>
      <c r="AB23" s="1276"/>
      <c r="AC23" s="1276"/>
      <c r="AD23" s="1309"/>
      <c r="AE23" s="1257"/>
      <c r="AF23" s="1276"/>
      <c r="AG23" s="1276"/>
      <c r="AH23" s="1276"/>
      <c r="AI23" s="1309"/>
      <c r="AJ23" s="1257"/>
      <c r="AK23" s="1276"/>
      <c r="AL23" s="1276"/>
      <c r="AM23" s="1276"/>
      <c r="AN23" s="1309"/>
      <c r="AO23" s="1257"/>
      <c r="AP23" s="1276"/>
      <c r="AQ23" s="1276"/>
      <c r="AR23" s="1276"/>
      <c r="AS23" s="1309"/>
      <c r="AT23" s="1257"/>
      <c r="AU23" s="1276"/>
      <c r="AV23" s="1276"/>
      <c r="AW23" s="1276"/>
      <c r="AX23" s="1309"/>
      <c r="AY23" s="1257"/>
      <c r="AZ23" s="1276"/>
      <c r="BA23" s="1276"/>
      <c r="BB23" s="1276"/>
      <c r="BC23" s="1309"/>
      <c r="BD23" s="1257"/>
      <c r="BE23" s="1276"/>
      <c r="BF23" s="1276"/>
      <c r="BG23" s="1276"/>
      <c r="BH23" s="1309"/>
      <c r="BI23" s="1257"/>
      <c r="BJ23" s="1276"/>
      <c r="BK23" s="1276"/>
      <c r="BL23" s="1276"/>
      <c r="BM23" s="1309"/>
      <c r="BN23" s="1257"/>
      <c r="BO23" s="1276"/>
      <c r="BP23" s="1276"/>
      <c r="BQ23" s="1276"/>
      <c r="BR23" s="1309"/>
      <c r="BS23" s="1257"/>
      <c r="BT23" s="1276"/>
      <c r="BU23" s="1276"/>
      <c r="BV23" s="1276"/>
      <c r="BW23" s="1309"/>
      <c r="BX23" s="1257"/>
      <c r="BY23" s="1276"/>
      <c r="BZ23" s="1276"/>
      <c r="CA23" s="1276"/>
      <c r="CB23" s="1309"/>
    </row>
    <row r="24" spans="1:80" ht="23.1" customHeight="1">
      <c r="A24" s="1293"/>
      <c r="B24" s="1263"/>
      <c r="C24" s="1263"/>
      <c r="D24" s="1263"/>
      <c r="E24" s="1300"/>
      <c r="F24" s="1302"/>
      <c r="G24" s="1304"/>
      <c r="H24" s="1304"/>
      <c r="I24" s="1304"/>
      <c r="J24" s="1304"/>
      <c r="K24" s="1304"/>
      <c r="L24" s="1306"/>
      <c r="M24" s="1257"/>
      <c r="N24" s="1276"/>
      <c r="O24" s="1309"/>
      <c r="P24" s="1257"/>
      <c r="Q24" s="1276"/>
      <c r="R24" s="1276"/>
      <c r="S24" s="1276"/>
      <c r="T24" s="1309"/>
      <c r="U24" s="1257"/>
      <c r="V24" s="1276"/>
      <c r="W24" s="1276"/>
      <c r="X24" s="1276"/>
      <c r="Y24" s="1309"/>
      <c r="Z24" s="1257"/>
      <c r="AA24" s="1276"/>
      <c r="AB24" s="1276"/>
      <c r="AC24" s="1276"/>
      <c r="AD24" s="1309"/>
      <c r="AE24" s="1257"/>
      <c r="AF24" s="1276"/>
      <c r="AG24" s="1276"/>
      <c r="AH24" s="1276"/>
      <c r="AI24" s="1309"/>
      <c r="AJ24" s="1257"/>
      <c r="AK24" s="1276"/>
      <c r="AL24" s="1276"/>
      <c r="AM24" s="1276"/>
      <c r="AN24" s="1309"/>
      <c r="AO24" s="1257"/>
      <c r="AP24" s="1276"/>
      <c r="AQ24" s="1276"/>
      <c r="AR24" s="1276"/>
      <c r="AS24" s="1309"/>
      <c r="AT24" s="1257"/>
      <c r="AU24" s="1276"/>
      <c r="AV24" s="1276"/>
      <c r="AW24" s="1276"/>
      <c r="AX24" s="1309"/>
      <c r="AY24" s="1257"/>
      <c r="AZ24" s="1276"/>
      <c r="BA24" s="1276"/>
      <c r="BB24" s="1276"/>
      <c r="BC24" s="1309"/>
      <c r="BD24" s="1257"/>
      <c r="BE24" s="1276"/>
      <c r="BF24" s="1276"/>
      <c r="BG24" s="1276"/>
      <c r="BH24" s="1309"/>
      <c r="BI24" s="1257"/>
      <c r="BJ24" s="1276"/>
      <c r="BK24" s="1276"/>
      <c r="BL24" s="1276"/>
      <c r="BM24" s="1309"/>
      <c r="BN24" s="1257"/>
      <c r="BO24" s="1276"/>
      <c r="BP24" s="1276"/>
      <c r="BQ24" s="1276"/>
      <c r="BR24" s="1309"/>
      <c r="BS24" s="1257"/>
      <c r="BT24" s="1276"/>
      <c r="BU24" s="1276"/>
      <c r="BV24" s="1276"/>
      <c r="BW24" s="1309"/>
      <c r="BX24" s="1257"/>
      <c r="BY24" s="1276"/>
      <c r="BZ24" s="1276"/>
      <c r="CA24" s="1276"/>
      <c r="CB24" s="1309"/>
    </row>
    <row r="25" spans="1:80" ht="23.1" customHeight="1">
      <c r="A25" s="1293"/>
      <c r="B25" s="1263"/>
      <c r="C25" s="1263"/>
      <c r="D25" s="1263"/>
      <c r="E25" s="1300"/>
      <c r="F25" s="1302" t="s">
        <v>1261</v>
      </c>
      <c r="G25" s="1304"/>
      <c r="H25" s="1304"/>
      <c r="I25" s="1304"/>
      <c r="J25" s="1304"/>
      <c r="K25" s="1304"/>
      <c r="L25" s="1306"/>
      <c r="M25" s="1187" t="s">
        <v>1926</v>
      </c>
      <c r="N25" s="1194"/>
      <c r="O25" s="1199"/>
      <c r="P25" s="1311"/>
      <c r="Q25" s="1313"/>
      <c r="R25" s="1313"/>
      <c r="S25" s="1313"/>
      <c r="T25" s="1315"/>
      <c r="U25" s="1311"/>
      <c r="V25" s="1313"/>
      <c r="W25" s="1313"/>
      <c r="X25" s="1313"/>
      <c r="Y25" s="1315"/>
      <c r="Z25" s="1311"/>
      <c r="AA25" s="1313"/>
      <c r="AB25" s="1313"/>
      <c r="AC25" s="1313"/>
      <c r="AD25" s="1315"/>
      <c r="AE25" s="1311"/>
      <c r="AF25" s="1313"/>
      <c r="AG25" s="1313"/>
      <c r="AH25" s="1313"/>
      <c r="AI25" s="1315"/>
      <c r="AJ25" s="1311"/>
      <c r="AK25" s="1313"/>
      <c r="AL25" s="1313"/>
      <c r="AM25" s="1313"/>
      <c r="AN25" s="1315"/>
      <c r="AO25" s="1311"/>
      <c r="AP25" s="1313"/>
      <c r="AQ25" s="1313"/>
      <c r="AR25" s="1313"/>
      <c r="AS25" s="1315"/>
      <c r="AT25" s="1311"/>
      <c r="AU25" s="1313"/>
      <c r="AV25" s="1313"/>
      <c r="AW25" s="1313"/>
      <c r="AX25" s="1315"/>
      <c r="AY25" s="1311"/>
      <c r="AZ25" s="1313"/>
      <c r="BA25" s="1313"/>
      <c r="BB25" s="1313"/>
      <c r="BC25" s="1315"/>
      <c r="BD25" s="1311"/>
      <c r="BE25" s="1313"/>
      <c r="BF25" s="1313"/>
      <c r="BG25" s="1313"/>
      <c r="BH25" s="1315"/>
      <c r="BI25" s="1311"/>
      <c r="BJ25" s="1313"/>
      <c r="BK25" s="1313"/>
      <c r="BL25" s="1313"/>
      <c r="BM25" s="1315"/>
      <c r="BN25" s="1311"/>
      <c r="BO25" s="1313"/>
      <c r="BP25" s="1313"/>
      <c r="BQ25" s="1313"/>
      <c r="BR25" s="1315"/>
      <c r="BS25" s="1311"/>
      <c r="BT25" s="1313"/>
      <c r="BU25" s="1313"/>
      <c r="BV25" s="1313"/>
      <c r="BW25" s="1315"/>
      <c r="BX25" s="1311"/>
      <c r="BY25" s="1313"/>
      <c r="BZ25" s="1313"/>
      <c r="CA25" s="1313"/>
      <c r="CB25" s="1315"/>
    </row>
    <row r="26" spans="1:80" ht="23.1" customHeight="1">
      <c r="A26" s="1293"/>
      <c r="B26" s="1263"/>
      <c r="C26" s="1263"/>
      <c r="D26" s="1263"/>
      <c r="E26" s="1300"/>
      <c r="F26" s="1302"/>
      <c r="G26" s="1304"/>
      <c r="H26" s="1304"/>
      <c r="I26" s="1304"/>
      <c r="J26" s="1304"/>
      <c r="K26" s="1304"/>
      <c r="L26" s="1306"/>
      <c r="M26" s="1187"/>
      <c r="N26" s="1194"/>
      <c r="O26" s="1199"/>
      <c r="P26" s="1257"/>
      <c r="Q26" s="1276"/>
      <c r="R26" s="1276"/>
      <c r="S26" s="1276"/>
      <c r="T26" s="1309"/>
      <c r="U26" s="1257"/>
      <c r="V26" s="1276"/>
      <c r="W26" s="1276"/>
      <c r="X26" s="1276"/>
      <c r="Y26" s="1309"/>
      <c r="Z26" s="1257"/>
      <c r="AA26" s="1276"/>
      <c r="AB26" s="1276"/>
      <c r="AC26" s="1276"/>
      <c r="AD26" s="1309"/>
      <c r="AE26" s="1257"/>
      <c r="AF26" s="1276"/>
      <c r="AG26" s="1276"/>
      <c r="AH26" s="1276"/>
      <c r="AI26" s="1309"/>
      <c r="AJ26" s="1257"/>
      <c r="AK26" s="1276"/>
      <c r="AL26" s="1276"/>
      <c r="AM26" s="1276"/>
      <c r="AN26" s="1309"/>
      <c r="AO26" s="1257"/>
      <c r="AP26" s="1276"/>
      <c r="AQ26" s="1276"/>
      <c r="AR26" s="1276"/>
      <c r="AS26" s="1309"/>
      <c r="AT26" s="1257"/>
      <c r="AU26" s="1276"/>
      <c r="AV26" s="1276"/>
      <c r="AW26" s="1276"/>
      <c r="AX26" s="1309"/>
      <c r="AY26" s="1257"/>
      <c r="AZ26" s="1276"/>
      <c r="BA26" s="1276"/>
      <c r="BB26" s="1276"/>
      <c r="BC26" s="1309"/>
      <c r="BD26" s="1257"/>
      <c r="BE26" s="1276"/>
      <c r="BF26" s="1276"/>
      <c r="BG26" s="1276"/>
      <c r="BH26" s="1309"/>
      <c r="BI26" s="1257"/>
      <c r="BJ26" s="1276"/>
      <c r="BK26" s="1276"/>
      <c r="BL26" s="1276"/>
      <c r="BM26" s="1309"/>
      <c r="BN26" s="1257"/>
      <c r="BO26" s="1276"/>
      <c r="BP26" s="1276"/>
      <c r="BQ26" s="1276"/>
      <c r="BR26" s="1309"/>
      <c r="BS26" s="1257"/>
      <c r="BT26" s="1276"/>
      <c r="BU26" s="1276"/>
      <c r="BV26" s="1276"/>
      <c r="BW26" s="1309"/>
      <c r="BX26" s="1257"/>
      <c r="BY26" s="1276"/>
      <c r="BZ26" s="1276"/>
      <c r="CA26" s="1276"/>
      <c r="CB26" s="1309"/>
    </row>
    <row r="27" spans="1:80" ht="23.1" customHeight="1">
      <c r="A27" s="1294"/>
      <c r="B27" s="1298"/>
      <c r="C27" s="1298"/>
      <c r="D27" s="1298"/>
      <c r="E27" s="1301"/>
      <c r="F27" s="1303"/>
      <c r="G27" s="1305"/>
      <c r="H27" s="1305"/>
      <c r="I27" s="1305"/>
      <c r="J27" s="1305"/>
      <c r="K27" s="1305"/>
      <c r="L27" s="1307"/>
      <c r="M27" s="1188"/>
      <c r="N27" s="1195"/>
      <c r="O27" s="1200"/>
      <c r="P27" s="1190"/>
      <c r="Q27" s="1197"/>
      <c r="R27" s="1197"/>
      <c r="S27" s="1197"/>
      <c r="T27" s="1202"/>
      <c r="U27" s="1190"/>
      <c r="V27" s="1197"/>
      <c r="W27" s="1197"/>
      <c r="X27" s="1197"/>
      <c r="Y27" s="1202"/>
      <c r="Z27" s="1190"/>
      <c r="AA27" s="1197"/>
      <c r="AB27" s="1197"/>
      <c r="AC27" s="1197"/>
      <c r="AD27" s="1202"/>
      <c r="AE27" s="1190"/>
      <c r="AF27" s="1197"/>
      <c r="AG27" s="1197"/>
      <c r="AH27" s="1197"/>
      <c r="AI27" s="1202"/>
      <c r="AJ27" s="1190"/>
      <c r="AK27" s="1197"/>
      <c r="AL27" s="1197"/>
      <c r="AM27" s="1197"/>
      <c r="AN27" s="1202"/>
      <c r="AO27" s="1190"/>
      <c r="AP27" s="1197"/>
      <c r="AQ27" s="1197"/>
      <c r="AR27" s="1197"/>
      <c r="AS27" s="1202"/>
      <c r="AT27" s="1190"/>
      <c r="AU27" s="1197"/>
      <c r="AV27" s="1197"/>
      <c r="AW27" s="1197"/>
      <c r="AX27" s="1202"/>
      <c r="AY27" s="1190"/>
      <c r="AZ27" s="1197"/>
      <c r="BA27" s="1197"/>
      <c r="BB27" s="1197"/>
      <c r="BC27" s="1202"/>
      <c r="BD27" s="1190"/>
      <c r="BE27" s="1197"/>
      <c r="BF27" s="1197"/>
      <c r="BG27" s="1197"/>
      <c r="BH27" s="1202"/>
      <c r="BI27" s="1190"/>
      <c r="BJ27" s="1197"/>
      <c r="BK27" s="1197"/>
      <c r="BL27" s="1197"/>
      <c r="BM27" s="1202"/>
      <c r="BN27" s="1190"/>
      <c r="BO27" s="1197"/>
      <c r="BP27" s="1197"/>
      <c r="BQ27" s="1197"/>
      <c r="BR27" s="1202"/>
      <c r="BS27" s="1190"/>
      <c r="BT27" s="1197"/>
      <c r="BU27" s="1197"/>
      <c r="BV27" s="1197"/>
      <c r="BW27" s="1202"/>
      <c r="BX27" s="1190"/>
      <c r="BY27" s="1197"/>
      <c r="BZ27" s="1197"/>
      <c r="CA27" s="1197"/>
      <c r="CB27" s="1202"/>
    </row>
    <row r="28" spans="1:80" ht="23.1" customHeight="1">
      <c r="A28" s="1292" t="s">
        <v>1922</v>
      </c>
      <c r="B28" s="1264"/>
      <c r="C28" s="1264"/>
      <c r="D28" s="1264"/>
      <c r="E28" s="1264"/>
      <c r="F28" s="1189"/>
      <c r="G28" s="1196"/>
      <c r="H28" s="1196"/>
      <c r="I28" s="1196"/>
      <c r="J28" s="1196"/>
      <c r="K28" s="1196"/>
      <c r="L28" s="1201"/>
      <c r="M28" s="1189"/>
      <c r="N28" s="1196"/>
      <c r="O28" s="1201"/>
      <c r="P28" s="1189"/>
      <c r="Q28" s="1196"/>
      <c r="R28" s="1196"/>
      <c r="S28" s="1196"/>
      <c r="T28" s="1201"/>
      <c r="U28" s="1189"/>
      <c r="V28" s="1196"/>
      <c r="W28" s="1196"/>
      <c r="X28" s="1196"/>
      <c r="Y28" s="1201"/>
      <c r="Z28" s="1189"/>
      <c r="AA28" s="1196"/>
      <c r="AB28" s="1196"/>
      <c r="AC28" s="1196"/>
      <c r="AD28" s="1201"/>
      <c r="AE28" s="1189"/>
      <c r="AF28" s="1196"/>
      <c r="AG28" s="1196"/>
      <c r="AH28" s="1196"/>
      <c r="AI28" s="1201"/>
      <c r="AJ28" s="1189"/>
      <c r="AK28" s="1196"/>
      <c r="AL28" s="1196"/>
      <c r="AM28" s="1196"/>
      <c r="AN28" s="1201"/>
      <c r="AO28" s="1189"/>
      <c r="AP28" s="1196"/>
      <c r="AQ28" s="1196"/>
      <c r="AR28" s="1196"/>
      <c r="AS28" s="1201"/>
      <c r="AT28" s="1189"/>
      <c r="AU28" s="1196"/>
      <c r="AV28" s="1196"/>
      <c r="AW28" s="1196"/>
      <c r="AX28" s="1201"/>
      <c r="AY28" s="1189"/>
      <c r="AZ28" s="1196"/>
      <c r="BA28" s="1196"/>
      <c r="BB28" s="1196"/>
      <c r="BC28" s="1201"/>
      <c r="BD28" s="1189"/>
      <c r="BE28" s="1196"/>
      <c r="BF28" s="1196"/>
      <c r="BG28" s="1196"/>
      <c r="BH28" s="1201"/>
      <c r="BI28" s="1189"/>
      <c r="BJ28" s="1196"/>
      <c r="BK28" s="1196"/>
      <c r="BL28" s="1196"/>
      <c r="BM28" s="1201"/>
      <c r="BN28" s="1189"/>
      <c r="BO28" s="1196"/>
      <c r="BP28" s="1196"/>
      <c r="BQ28" s="1196"/>
      <c r="BR28" s="1201"/>
      <c r="BS28" s="1189"/>
      <c r="BT28" s="1196"/>
      <c r="BU28" s="1196"/>
      <c r="BV28" s="1196"/>
      <c r="BW28" s="1201"/>
      <c r="BX28" s="1189"/>
      <c r="BY28" s="1196"/>
      <c r="BZ28" s="1196"/>
      <c r="CA28" s="1196"/>
      <c r="CB28" s="1201"/>
    </row>
    <row r="29" spans="1:80" ht="23.1" customHeight="1">
      <c r="A29" s="1293"/>
      <c r="B29" s="1263"/>
      <c r="C29" s="1263"/>
      <c r="D29" s="1263"/>
      <c r="E29" s="1263"/>
      <c r="F29" s="1302" t="s">
        <v>1134</v>
      </c>
      <c r="G29" s="1304"/>
      <c r="H29" s="1304"/>
      <c r="I29" s="1304"/>
      <c r="J29" s="1304"/>
      <c r="K29" s="1304"/>
      <c r="L29" s="1306"/>
      <c r="M29" s="1308" t="s">
        <v>864</v>
      </c>
      <c r="N29" s="1194"/>
      <c r="O29" s="1199"/>
      <c r="P29" s="1257"/>
      <c r="Q29" s="1276"/>
      <c r="R29" s="1276"/>
      <c r="S29" s="1276"/>
      <c r="T29" s="1309"/>
      <c r="U29" s="1257"/>
      <c r="V29" s="1276"/>
      <c r="W29" s="1276"/>
      <c r="X29" s="1276"/>
      <c r="Y29" s="1309"/>
      <c r="Z29" s="1257"/>
      <c r="AA29" s="1276"/>
      <c r="AB29" s="1276"/>
      <c r="AC29" s="1276"/>
      <c r="AD29" s="1309"/>
      <c r="AE29" s="1257"/>
      <c r="AF29" s="1276"/>
      <c r="AG29" s="1276"/>
      <c r="AH29" s="1276"/>
      <c r="AI29" s="1309"/>
      <c r="AJ29" s="1257"/>
      <c r="AK29" s="1276"/>
      <c r="AL29" s="1276"/>
      <c r="AM29" s="1276"/>
      <c r="AN29" s="1309"/>
      <c r="AO29" s="1257"/>
      <c r="AP29" s="1276"/>
      <c r="AQ29" s="1276"/>
      <c r="AR29" s="1276"/>
      <c r="AS29" s="1309"/>
      <c r="AT29" s="1257"/>
      <c r="AU29" s="1276"/>
      <c r="AV29" s="1276"/>
      <c r="AW29" s="1276"/>
      <c r="AX29" s="1309"/>
      <c r="AY29" s="1257"/>
      <c r="AZ29" s="1276"/>
      <c r="BA29" s="1276"/>
      <c r="BB29" s="1276"/>
      <c r="BC29" s="1309"/>
      <c r="BD29" s="1257"/>
      <c r="BE29" s="1276"/>
      <c r="BF29" s="1276"/>
      <c r="BG29" s="1276"/>
      <c r="BH29" s="1309"/>
      <c r="BI29" s="1257"/>
      <c r="BJ29" s="1276"/>
      <c r="BK29" s="1276"/>
      <c r="BL29" s="1276"/>
      <c r="BM29" s="1309"/>
      <c r="BN29" s="1257"/>
      <c r="BO29" s="1276"/>
      <c r="BP29" s="1276"/>
      <c r="BQ29" s="1276"/>
      <c r="BR29" s="1309"/>
      <c r="BS29" s="1257"/>
      <c r="BT29" s="1276"/>
      <c r="BU29" s="1276"/>
      <c r="BV29" s="1276"/>
      <c r="BW29" s="1309"/>
      <c r="BX29" s="1257"/>
      <c r="BY29" s="1276"/>
      <c r="BZ29" s="1276"/>
      <c r="CA29" s="1276"/>
      <c r="CB29" s="1309"/>
    </row>
    <row r="30" spans="1:80" ht="23.1" customHeight="1">
      <c r="A30" s="1293"/>
      <c r="B30" s="1263"/>
      <c r="C30" s="1263"/>
      <c r="D30" s="1263"/>
      <c r="E30" s="1263"/>
      <c r="F30" s="1302"/>
      <c r="G30" s="1304"/>
      <c r="H30" s="1304"/>
      <c r="I30" s="1304"/>
      <c r="J30" s="1304"/>
      <c r="K30" s="1304"/>
      <c r="L30" s="1306"/>
      <c r="M30" s="1187"/>
      <c r="N30" s="1194"/>
      <c r="O30" s="1199"/>
      <c r="P30" s="1257"/>
      <c r="Q30" s="1276"/>
      <c r="R30" s="1276"/>
      <c r="S30" s="1276"/>
      <c r="T30" s="1309"/>
      <c r="U30" s="1257"/>
      <c r="V30" s="1276"/>
      <c r="W30" s="1276"/>
      <c r="X30" s="1276"/>
      <c r="Y30" s="1309"/>
      <c r="Z30" s="1257"/>
      <c r="AA30" s="1276"/>
      <c r="AB30" s="1276"/>
      <c r="AC30" s="1276"/>
      <c r="AD30" s="1309"/>
      <c r="AE30" s="1257"/>
      <c r="AF30" s="1276"/>
      <c r="AG30" s="1276"/>
      <c r="AH30" s="1276"/>
      <c r="AI30" s="1309"/>
      <c r="AJ30" s="1257"/>
      <c r="AK30" s="1276"/>
      <c r="AL30" s="1276"/>
      <c r="AM30" s="1276"/>
      <c r="AN30" s="1309"/>
      <c r="AO30" s="1257"/>
      <c r="AP30" s="1276"/>
      <c r="AQ30" s="1276"/>
      <c r="AR30" s="1276"/>
      <c r="AS30" s="1309"/>
      <c r="AT30" s="1257"/>
      <c r="AU30" s="1276"/>
      <c r="AV30" s="1276"/>
      <c r="AW30" s="1276"/>
      <c r="AX30" s="1309"/>
      <c r="AY30" s="1257"/>
      <c r="AZ30" s="1276"/>
      <c r="BA30" s="1276"/>
      <c r="BB30" s="1276"/>
      <c r="BC30" s="1309"/>
      <c r="BD30" s="1257"/>
      <c r="BE30" s="1276"/>
      <c r="BF30" s="1276"/>
      <c r="BG30" s="1276"/>
      <c r="BH30" s="1309"/>
      <c r="BI30" s="1257"/>
      <c r="BJ30" s="1276"/>
      <c r="BK30" s="1276"/>
      <c r="BL30" s="1276"/>
      <c r="BM30" s="1309"/>
      <c r="BN30" s="1257"/>
      <c r="BO30" s="1276"/>
      <c r="BP30" s="1276"/>
      <c r="BQ30" s="1276"/>
      <c r="BR30" s="1309"/>
      <c r="BS30" s="1257"/>
      <c r="BT30" s="1276"/>
      <c r="BU30" s="1276"/>
      <c r="BV30" s="1276"/>
      <c r="BW30" s="1309"/>
      <c r="BX30" s="1257"/>
      <c r="BY30" s="1276"/>
      <c r="BZ30" s="1276"/>
      <c r="CA30" s="1276"/>
      <c r="CB30" s="1309"/>
    </row>
    <row r="31" spans="1:80" ht="23.1" customHeight="1">
      <c r="A31" s="1293"/>
      <c r="B31" s="1263"/>
      <c r="C31" s="1263"/>
      <c r="D31" s="1263"/>
      <c r="E31" s="1263"/>
      <c r="F31" s="1302" t="s">
        <v>1886</v>
      </c>
      <c r="G31" s="1304"/>
      <c r="H31" s="1304"/>
      <c r="I31" s="1304"/>
      <c r="J31" s="1304"/>
      <c r="K31" s="1304"/>
      <c r="L31" s="1306"/>
      <c r="M31" s="1257"/>
      <c r="N31" s="1276"/>
      <c r="O31" s="1309"/>
      <c r="P31" s="1257"/>
      <c r="Q31" s="1276"/>
      <c r="R31" s="1276"/>
      <c r="S31" s="1276"/>
      <c r="T31" s="1309"/>
      <c r="U31" s="1257"/>
      <c r="V31" s="1276"/>
      <c r="W31" s="1276"/>
      <c r="X31" s="1276"/>
      <c r="Y31" s="1309"/>
      <c r="Z31" s="1257"/>
      <c r="AA31" s="1276"/>
      <c r="AB31" s="1276"/>
      <c r="AC31" s="1276"/>
      <c r="AD31" s="1309"/>
      <c r="AE31" s="1257"/>
      <c r="AF31" s="1276"/>
      <c r="AG31" s="1276"/>
      <c r="AH31" s="1276"/>
      <c r="AI31" s="1309"/>
      <c r="AJ31" s="1257"/>
      <c r="AK31" s="1276"/>
      <c r="AL31" s="1276"/>
      <c r="AM31" s="1276"/>
      <c r="AN31" s="1309"/>
      <c r="AO31" s="1257"/>
      <c r="AP31" s="1276"/>
      <c r="AQ31" s="1276"/>
      <c r="AR31" s="1276"/>
      <c r="AS31" s="1309"/>
      <c r="AT31" s="1257"/>
      <c r="AU31" s="1276"/>
      <c r="AV31" s="1276"/>
      <c r="AW31" s="1276"/>
      <c r="AX31" s="1309"/>
      <c r="AY31" s="1257"/>
      <c r="AZ31" s="1276"/>
      <c r="BA31" s="1276"/>
      <c r="BB31" s="1276"/>
      <c r="BC31" s="1309"/>
      <c r="BD31" s="1257"/>
      <c r="BE31" s="1276"/>
      <c r="BF31" s="1276"/>
      <c r="BG31" s="1276"/>
      <c r="BH31" s="1309"/>
      <c r="BI31" s="1257"/>
      <c r="BJ31" s="1276"/>
      <c r="BK31" s="1276"/>
      <c r="BL31" s="1276"/>
      <c r="BM31" s="1309"/>
      <c r="BN31" s="1257"/>
      <c r="BO31" s="1276"/>
      <c r="BP31" s="1276"/>
      <c r="BQ31" s="1276"/>
      <c r="BR31" s="1309"/>
      <c r="BS31" s="1257"/>
      <c r="BT31" s="1276"/>
      <c r="BU31" s="1276"/>
      <c r="BV31" s="1276"/>
      <c r="BW31" s="1309"/>
      <c r="BX31" s="1257"/>
      <c r="BY31" s="1276"/>
      <c r="BZ31" s="1276"/>
      <c r="CA31" s="1276"/>
      <c r="CB31" s="1309"/>
    </row>
    <row r="32" spans="1:80" ht="23.1" customHeight="1">
      <c r="A32" s="1293"/>
      <c r="B32" s="1263"/>
      <c r="C32" s="1263"/>
      <c r="D32" s="1263"/>
      <c r="E32" s="1263"/>
      <c r="F32" s="1302"/>
      <c r="G32" s="1304"/>
      <c r="H32" s="1304"/>
      <c r="I32" s="1304"/>
      <c r="J32" s="1304"/>
      <c r="K32" s="1304"/>
      <c r="L32" s="1306"/>
      <c r="M32" s="1257"/>
      <c r="N32" s="1276"/>
      <c r="O32" s="1309"/>
      <c r="P32" s="1257"/>
      <c r="Q32" s="1276"/>
      <c r="R32" s="1276"/>
      <c r="S32" s="1276"/>
      <c r="T32" s="1309"/>
      <c r="U32" s="1257"/>
      <c r="V32" s="1276"/>
      <c r="W32" s="1276"/>
      <c r="X32" s="1276"/>
      <c r="Y32" s="1309"/>
      <c r="Z32" s="1257"/>
      <c r="AA32" s="1276"/>
      <c r="AB32" s="1276"/>
      <c r="AC32" s="1276"/>
      <c r="AD32" s="1309"/>
      <c r="AE32" s="1257"/>
      <c r="AF32" s="1276"/>
      <c r="AG32" s="1276"/>
      <c r="AH32" s="1276"/>
      <c r="AI32" s="1309"/>
      <c r="AJ32" s="1257"/>
      <c r="AK32" s="1276"/>
      <c r="AL32" s="1276"/>
      <c r="AM32" s="1276"/>
      <c r="AN32" s="1309"/>
      <c r="AO32" s="1257"/>
      <c r="AP32" s="1276"/>
      <c r="AQ32" s="1276"/>
      <c r="AR32" s="1276"/>
      <c r="AS32" s="1309"/>
      <c r="AT32" s="1257"/>
      <c r="AU32" s="1276"/>
      <c r="AV32" s="1276"/>
      <c r="AW32" s="1276"/>
      <c r="AX32" s="1309"/>
      <c r="AY32" s="1257"/>
      <c r="AZ32" s="1276"/>
      <c r="BA32" s="1276"/>
      <c r="BB32" s="1276"/>
      <c r="BC32" s="1309"/>
      <c r="BD32" s="1257"/>
      <c r="BE32" s="1276"/>
      <c r="BF32" s="1276"/>
      <c r="BG32" s="1276"/>
      <c r="BH32" s="1309"/>
      <c r="BI32" s="1257"/>
      <c r="BJ32" s="1276"/>
      <c r="BK32" s="1276"/>
      <c r="BL32" s="1276"/>
      <c r="BM32" s="1309"/>
      <c r="BN32" s="1257"/>
      <c r="BO32" s="1276"/>
      <c r="BP32" s="1276"/>
      <c r="BQ32" s="1276"/>
      <c r="BR32" s="1309"/>
      <c r="BS32" s="1257"/>
      <c r="BT32" s="1276"/>
      <c r="BU32" s="1276"/>
      <c r="BV32" s="1276"/>
      <c r="BW32" s="1309"/>
      <c r="BX32" s="1257"/>
      <c r="BY32" s="1276"/>
      <c r="BZ32" s="1276"/>
      <c r="CA32" s="1276"/>
      <c r="CB32" s="1309"/>
    </row>
    <row r="33" spans="1:80" ht="23.1" customHeight="1">
      <c r="A33" s="1293"/>
      <c r="B33" s="1263"/>
      <c r="C33" s="1263"/>
      <c r="D33" s="1263"/>
      <c r="E33" s="1263"/>
      <c r="F33" s="1302" t="s">
        <v>1261</v>
      </c>
      <c r="G33" s="1304"/>
      <c r="H33" s="1304"/>
      <c r="I33" s="1304"/>
      <c r="J33" s="1304"/>
      <c r="K33" s="1304"/>
      <c r="L33" s="1306"/>
      <c r="M33" s="1187" t="s">
        <v>1926</v>
      </c>
      <c r="N33" s="1194"/>
      <c r="O33" s="1199"/>
      <c r="P33" s="1311"/>
      <c r="Q33" s="1313"/>
      <c r="R33" s="1313"/>
      <c r="S33" s="1313"/>
      <c r="T33" s="1315"/>
      <c r="U33" s="1311"/>
      <c r="V33" s="1313"/>
      <c r="W33" s="1313"/>
      <c r="X33" s="1313"/>
      <c r="Y33" s="1315"/>
      <c r="Z33" s="1311"/>
      <c r="AA33" s="1313"/>
      <c r="AB33" s="1313"/>
      <c r="AC33" s="1313"/>
      <c r="AD33" s="1315"/>
      <c r="AE33" s="1311"/>
      <c r="AF33" s="1313"/>
      <c r="AG33" s="1313"/>
      <c r="AH33" s="1313"/>
      <c r="AI33" s="1315"/>
      <c r="AJ33" s="1311"/>
      <c r="AK33" s="1313"/>
      <c r="AL33" s="1313"/>
      <c r="AM33" s="1313"/>
      <c r="AN33" s="1315"/>
      <c r="AO33" s="1311"/>
      <c r="AP33" s="1313"/>
      <c r="AQ33" s="1313"/>
      <c r="AR33" s="1313"/>
      <c r="AS33" s="1315"/>
      <c r="AT33" s="1311"/>
      <c r="AU33" s="1313"/>
      <c r="AV33" s="1313"/>
      <c r="AW33" s="1313"/>
      <c r="AX33" s="1315"/>
      <c r="AY33" s="1311"/>
      <c r="AZ33" s="1313"/>
      <c r="BA33" s="1313"/>
      <c r="BB33" s="1313"/>
      <c r="BC33" s="1315"/>
      <c r="BD33" s="1311"/>
      <c r="BE33" s="1313"/>
      <c r="BF33" s="1313"/>
      <c r="BG33" s="1313"/>
      <c r="BH33" s="1315"/>
      <c r="BI33" s="1311"/>
      <c r="BJ33" s="1313"/>
      <c r="BK33" s="1313"/>
      <c r="BL33" s="1313"/>
      <c r="BM33" s="1315"/>
      <c r="BN33" s="1311"/>
      <c r="BO33" s="1313"/>
      <c r="BP33" s="1313"/>
      <c r="BQ33" s="1313"/>
      <c r="BR33" s="1315"/>
      <c r="BS33" s="1311"/>
      <c r="BT33" s="1313"/>
      <c r="BU33" s="1313"/>
      <c r="BV33" s="1313"/>
      <c r="BW33" s="1315"/>
      <c r="BX33" s="1311"/>
      <c r="BY33" s="1313"/>
      <c r="BZ33" s="1313"/>
      <c r="CA33" s="1313"/>
      <c r="CB33" s="1315"/>
    </row>
    <row r="34" spans="1:80" ht="23.1" customHeight="1">
      <c r="A34" s="1293"/>
      <c r="B34" s="1263"/>
      <c r="C34" s="1263"/>
      <c r="D34" s="1263"/>
      <c r="E34" s="1263"/>
      <c r="F34" s="1302"/>
      <c r="G34" s="1304"/>
      <c r="H34" s="1304"/>
      <c r="I34" s="1304"/>
      <c r="J34" s="1304"/>
      <c r="K34" s="1304"/>
      <c r="L34" s="1306"/>
      <c r="M34" s="1187"/>
      <c r="N34" s="1194"/>
      <c r="O34" s="1199"/>
      <c r="P34" s="1257"/>
      <c r="Q34" s="1276"/>
      <c r="R34" s="1276"/>
      <c r="S34" s="1276"/>
      <c r="T34" s="1309"/>
      <c r="U34" s="1257"/>
      <c r="V34" s="1276"/>
      <c r="W34" s="1276"/>
      <c r="X34" s="1276"/>
      <c r="Y34" s="1309"/>
      <c r="Z34" s="1257"/>
      <c r="AA34" s="1276"/>
      <c r="AB34" s="1276"/>
      <c r="AC34" s="1276"/>
      <c r="AD34" s="1309"/>
      <c r="AE34" s="1257"/>
      <c r="AF34" s="1276"/>
      <c r="AG34" s="1276"/>
      <c r="AH34" s="1276"/>
      <c r="AI34" s="1309"/>
      <c r="AJ34" s="1257"/>
      <c r="AK34" s="1276"/>
      <c r="AL34" s="1276"/>
      <c r="AM34" s="1276"/>
      <c r="AN34" s="1309"/>
      <c r="AO34" s="1257"/>
      <c r="AP34" s="1276"/>
      <c r="AQ34" s="1276"/>
      <c r="AR34" s="1276"/>
      <c r="AS34" s="1309"/>
      <c r="AT34" s="1257"/>
      <c r="AU34" s="1276"/>
      <c r="AV34" s="1276"/>
      <c r="AW34" s="1276"/>
      <c r="AX34" s="1309"/>
      <c r="AY34" s="1257"/>
      <c r="AZ34" s="1276"/>
      <c r="BA34" s="1276"/>
      <c r="BB34" s="1276"/>
      <c r="BC34" s="1309"/>
      <c r="BD34" s="1257"/>
      <c r="BE34" s="1276"/>
      <c r="BF34" s="1276"/>
      <c r="BG34" s="1276"/>
      <c r="BH34" s="1309"/>
      <c r="BI34" s="1257"/>
      <c r="BJ34" s="1276"/>
      <c r="BK34" s="1276"/>
      <c r="BL34" s="1276"/>
      <c r="BM34" s="1309"/>
      <c r="BN34" s="1257"/>
      <c r="BO34" s="1276"/>
      <c r="BP34" s="1276"/>
      <c r="BQ34" s="1276"/>
      <c r="BR34" s="1309"/>
      <c r="BS34" s="1257"/>
      <c r="BT34" s="1276"/>
      <c r="BU34" s="1276"/>
      <c r="BV34" s="1276"/>
      <c r="BW34" s="1309"/>
      <c r="BX34" s="1257"/>
      <c r="BY34" s="1276"/>
      <c r="BZ34" s="1276"/>
      <c r="CA34" s="1276"/>
      <c r="CB34" s="1309"/>
    </row>
    <row r="35" spans="1:80" ht="22.5" customHeight="1">
      <c r="A35" s="1294"/>
      <c r="B35" s="1298"/>
      <c r="C35" s="1298"/>
      <c r="D35" s="1298"/>
      <c r="E35" s="1298"/>
      <c r="F35" s="1303"/>
      <c r="G35" s="1305"/>
      <c r="H35" s="1305"/>
      <c r="I35" s="1305"/>
      <c r="J35" s="1305"/>
      <c r="K35" s="1305"/>
      <c r="L35" s="1307"/>
      <c r="M35" s="1188"/>
      <c r="N35" s="1195"/>
      <c r="O35" s="1200"/>
      <c r="P35" s="1190"/>
      <c r="Q35" s="1197"/>
      <c r="R35" s="1197"/>
      <c r="S35" s="1197"/>
      <c r="T35" s="1202"/>
      <c r="U35" s="1190"/>
      <c r="V35" s="1197"/>
      <c r="W35" s="1197"/>
      <c r="X35" s="1197"/>
      <c r="Y35" s="1202"/>
      <c r="Z35" s="1190"/>
      <c r="AA35" s="1197"/>
      <c r="AB35" s="1197"/>
      <c r="AC35" s="1197"/>
      <c r="AD35" s="1202"/>
      <c r="AE35" s="1190"/>
      <c r="AF35" s="1197"/>
      <c r="AG35" s="1197"/>
      <c r="AH35" s="1197"/>
      <c r="AI35" s="1202"/>
      <c r="AJ35" s="1190"/>
      <c r="AK35" s="1197"/>
      <c r="AL35" s="1197"/>
      <c r="AM35" s="1197"/>
      <c r="AN35" s="1202"/>
      <c r="AO35" s="1190"/>
      <c r="AP35" s="1197"/>
      <c r="AQ35" s="1197"/>
      <c r="AR35" s="1197"/>
      <c r="AS35" s="1202"/>
      <c r="AT35" s="1190"/>
      <c r="AU35" s="1197"/>
      <c r="AV35" s="1197"/>
      <c r="AW35" s="1197"/>
      <c r="AX35" s="1202"/>
      <c r="AY35" s="1190"/>
      <c r="AZ35" s="1197"/>
      <c r="BA35" s="1197"/>
      <c r="BB35" s="1197"/>
      <c r="BC35" s="1202"/>
      <c r="BD35" s="1190"/>
      <c r="BE35" s="1197"/>
      <c r="BF35" s="1197"/>
      <c r="BG35" s="1197"/>
      <c r="BH35" s="1202"/>
      <c r="BI35" s="1190"/>
      <c r="BJ35" s="1197"/>
      <c r="BK35" s="1197"/>
      <c r="BL35" s="1197"/>
      <c r="BM35" s="1202"/>
      <c r="BN35" s="1190"/>
      <c r="BO35" s="1197"/>
      <c r="BP35" s="1197"/>
      <c r="BQ35" s="1197"/>
      <c r="BR35" s="1202"/>
      <c r="BS35" s="1190"/>
      <c r="BT35" s="1197"/>
      <c r="BU35" s="1197"/>
      <c r="BV35" s="1197"/>
      <c r="BW35" s="1202"/>
      <c r="BX35" s="1190"/>
      <c r="BY35" s="1197"/>
      <c r="BZ35" s="1197"/>
      <c r="CA35" s="1197"/>
      <c r="CB35" s="1202"/>
    </row>
    <row r="36" spans="1:80" s="1184" customFormat="1" ht="22.5" customHeight="1">
      <c r="A36" s="1295" t="s">
        <v>1241</v>
      </c>
      <c r="B36" s="1256"/>
      <c r="C36" s="1256"/>
      <c r="D36" s="1256"/>
      <c r="E36" s="1256"/>
      <c r="F36" s="1256"/>
      <c r="G36" s="1256"/>
      <c r="H36" s="1256"/>
      <c r="I36" s="1256"/>
      <c r="J36" s="1256"/>
      <c r="K36" s="1256"/>
      <c r="L36" s="1256"/>
      <c r="M36" s="1256"/>
      <c r="N36" s="1256"/>
      <c r="O36" s="1256"/>
      <c r="P36" s="1256"/>
      <c r="Q36" s="1256"/>
      <c r="R36" s="1256"/>
      <c r="S36" s="1256"/>
      <c r="T36" s="1256"/>
      <c r="U36" s="1256"/>
      <c r="V36" s="1256"/>
      <c r="W36" s="1256"/>
      <c r="X36" s="1256"/>
      <c r="Y36" s="1256"/>
      <c r="Z36" s="1256"/>
      <c r="AA36" s="1256"/>
      <c r="AB36" s="1256"/>
      <c r="AC36" s="1256"/>
      <c r="AD36" s="1256"/>
      <c r="AE36" s="1256"/>
      <c r="AF36" s="1256"/>
      <c r="AG36" s="1256"/>
      <c r="AH36" s="1256"/>
      <c r="AI36" s="1256"/>
      <c r="AJ36" s="1256"/>
      <c r="AK36" s="1256"/>
      <c r="AL36" s="1256"/>
      <c r="AM36" s="1256"/>
      <c r="AN36" s="1256"/>
      <c r="AO36" s="1256"/>
      <c r="AP36" s="1256"/>
      <c r="AQ36" s="1256"/>
      <c r="AR36" s="1256"/>
      <c r="AS36" s="1256"/>
      <c r="AT36" s="1256"/>
      <c r="AU36" s="1256"/>
      <c r="AV36" s="1256"/>
      <c r="AW36" s="1256"/>
      <c r="AX36" s="1256"/>
      <c r="AY36" s="1256"/>
      <c r="AZ36" s="1256"/>
      <c r="BA36" s="1256"/>
      <c r="BB36" s="1256"/>
      <c r="BC36" s="1256"/>
      <c r="BD36" s="1256"/>
      <c r="BE36" s="1256"/>
      <c r="BF36" s="1256"/>
      <c r="BG36" s="1256"/>
      <c r="BH36" s="1256"/>
      <c r="BI36" s="1256"/>
      <c r="BJ36" s="1256"/>
      <c r="BK36" s="1256"/>
      <c r="BL36" s="1256"/>
      <c r="BM36" s="1256"/>
      <c r="BN36" s="1256"/>
      <c r="BO36" s="1256"/>
      <c r="BP36" s="1256"/>
      <c r="BQ36" s="1256"/>
      <c r="BR36" s="1256"/>
      <c r="BS36" s="1256"/>
      <c r="BT36" s="1256"/>
      <c r="BU36" s="1256"/>
      <c r="BV36" s="1256"/>
      <c r="BW36" s="1256"/>
      <c r="BX36" s="1256"/>
      <c r="BY36" s="1256"/>
      <c r="BZ36" s="1256"/>
      <c r="CA36" s="1256"/>
      <c r="CB36" s="1317"/>
    </row>
    <row r="37" spans="1:80" s="1184" customFormat="1" ht="23.1" customHeight="1">
      <c r="A37" s="1296" t="s">
        <v>1923</v>
      </c>
      <c r="B37" s="1235"/>
      <c r="C37" s="1235"/>
      <c r="D37" s="1235"/>
      <c r="E37" s="1235"/>
      <c r="F37" s="1235"/>
      <c r="G37" s="1235"/>
      <c r="H37" s="1235"/>
      <c r="I37" s="1235"/>
      <c r="J37" s="1235"/>
      <c r="K37" s="1235"/>
      <c r="L37" s="1235"/>
      <c r="M37" s="1235"/>
      <c r="N37" s="1235"/>
      <c r="O37" s="1235"/>
      <c r="P37" s="1235"/>
      <c r="Q37" s="1235"/>
      <c r="R37" s="1235"/>
      <c r="S37" s="1235"/>
      <c r="T37" s="1235"/>
      <c r="U37" s="1235"/>
      <c r="V37" s="1235"/>
      <c r="W37" s="1235"/>
      <c r="X37" s="1235"/>
      <c r="Y37" s="1235"/>
      <c r="Z37" s="1235"/>
      <c r="AA37" s="1235"/>
      <c r="AB37" s="1235"/>
      <c r="AC37" s="1235"/>
      <c r="AD37" s="1235"/>
      <c r="AE37" s="1235"/>
      <c r="AF37" s="1235"/>
      <c r="AG37" s="1235"/>
      <c r="AH37" s="1235"/>
      <c r="AI37" s="1235"/>
      <c r="AJ37" s="1235"/>
      <c r="AK37" s="1235"/>
      <c r="AL37" s="1235"/>
      <c r="AM37" s="1235"/>
      <c r="AN37" s="1235"/>
      <c r="AO37" s="1235"/>
      <c r="AP37" s="1235"/>
      <c r="AQ37" s="1235"/>
      <c r="AR37" s="1235"/>
      <c r="AS37" s="1235"/>
      <c r="AT37" s="1235"/>
      <c r="AU37" s="1235"/>
      <c r="AV37" s="1235"/>
      <c r="AW37" s="1235"/>
      <c r="AX37" s="1235"/>
      <c r="AY37" s="1235"/>
      <c r="AZ37" s="1235"/>
      <c r="BA37" s="1235"/>
      <c r="BB37" s="1235"/>
      <c r="BC37" s="1235"/>
      <c r="BD37" s="1235"/>
      <c r="BE37" s="1235"/>
      <c r="BF37" s="1235"/>
      <c r="BG37" s="1235"/>
      <c r="BH37" s="1235"/>
      <c r="BI37" s="1235"/>
      <c r="BJ37" s="1235"/>
      <c r="BK37" s="1235"/>
      <c r="BL37" s="1235"/>
      <c r="BM37" s="1235"/>
      <c r="BN37" s="1235"/>
      <c r="BO37" s="1235"/>
      <c r="BP37" s="1235"/>
      <c r="BQ37" s="1235"/>
      <c r="BR37" s="1235"/>
      <c r="BS37" s="1235"/>
      <c r="BT37" s="1235"/>
      <c r="BU37" s="1235"/>
      <c r="BV37" s="1235"/>
      <c r="BW37" s="1235"/>
      <c r="BX37" s="1235"/>
      <c r="BY37" s="1235"/>
      <c r="BZ37" s="1235"/>
      <c r="CA37" s="1235"/>
      <c r="CB37" s="1318"/>
    </row>
    <row r="38" spans="1:80" s="1184" customFormat="1" ht="23.1" customHeight="1">
      <c r="A38" s="1297" t="s">
        <v>1925</v>
      </c>
      <c r="B38" s="1232"/>
      <c r="C38" s="1232"/>
      <c r="D38" s="1232"/>
      <c r="E38" s="1232"/>
      <c r="F38" s="1232"/>
      <c r="G38" s="1232"/>
      <c r="H38" s="1232"/>
      <c r="I38" s="1232"/>
      <c r="J38" s="1232"/>
      <c r="K38" s="1232"/>
      <c r="L38" s="1232"/>
      <c r="M38" s="1232"/>
      <c r="N38" s="1232"/>
      <c r="O38" s="1232"/>
      <c r="P38" s="1232"/>
      <c r="Q38" s="1232"/>
      <c r="R38" s="1232"/>
      <c r="S38" s="1232"/>
      <c r="T38" s="1232"/>
      <c r="U38" s="1232"/>
      <c r="V38" s="1232"/>
      <c r="W38" s="1232"/>
      <c r="X38" s="1232"/>
      <c r="Y38" s="1232"/>
      <c r="Z38" s="1232"/>
      <c r="AA38" s="1232"/>
      <c r="AB38" s="1232"/>
      <c r="AC38" s="1232"/>
      <c r="AD38" s="1232"/>
      <c r="AE38" s="1232"/>
      <c r="AF38" s="1232"/>
      <c r="AG38" s="1232"/>
      <c r="AH38" s="1232"/>
      <c r="AI38" s="1232"/>
      <c r="AJ38" s="1232"/>
      <c r="AK38" s="1232"/>
      <c r="AL38" s="1232"/>
      <c r="AM38" s="1232"/>
      <c r="AN38" s="1232"/>
      <c r="AO38" s="1232"/>
      <c r="AP38" s="1232"/>
      <c r="AQ38" s="1232"/>
      <c r="AR38" s="1232"/>
      <c r="AS38" s="1232"/>
      <c r="AT38" s="1232"/>
      <c r="AU38" s="1232"/>
      <c r="AV38" s="1232"/>
      <c r="AW38" s="1232"/>
      <c r="AX38" s="1232"/>
      <c r="AY38" s="1232"/>
      <c r="AZ38" s="1232"/>
      <c r="BA38" s="1232"/>
      <c r="BB38" s="1232"/>
      <c r="BC38" s="1232"/>
      <c r="BD38" s="1232"/>
      <c r="BE38" s="1232"/>
      <c r="BF38" s="1232"/>
      <c r="BG38" s="1232"/>
      <c r="BH38" s="1232"/>
      <c r="BI38" s="1232"/>
      <c r="BJ38" s="1232"/>
      <c r="BK38" s="1232"/>
      <c r="BL38" s="1232"/>
      <c r="BM38" s="1232"/>
      <c r="BN38" s="1232"/>
      <c r="BO38" s="1232"/>
      <c r="BP38" s="1232"/>
      <c r="BQ38" s="1232"/>
      <c r="BR38" s="1232"/>
      <c r="BS38" s="1232"/>
      <c r="BT38" s="1232"/>
      <c r="BU38" s="1232"/>
      <c r="BV38" s="1232"/>
      <c r="BW38" s="1232"/>
      <c r="BX38" s="1232"/>
      <c r="BY38" s="1232"/>
      <c r="BZ38" s="1232"/>
      <c r="CA38" s="1232"/>
      <c r="CB38" s="1319"/>
    </row>
    <row r="39" spans="1:80" ht="30" customHeight="1">
      <c r="A39" s="1185"/>
      <c r="B39" s="1185"/>
      <c r="C39" s="1185"/>
      <c r="D39" s="1185"/>
      <c r="E39" s="1185"/>
      <c r="F39" s="1185"/>
      <c r="G39" s="1185"/>
      <c r="H39" s="1185"/>
      <c r="I39" s="1185"/>
      <c r="J39" s="1185"/>
      <c r="K39" s="1185"/>
      <c r="L39" s="1185"/>
      <c r="M39" s="1185"/>
      <c r="N39" s="1185"/>
      <c r="O39" s="1185"/>
      <c r="P39" s="1185"/>
      <c r="Q39" s="1185"/>
      <c r="R39" s="1185"/>
      <c r="S39" s="1185"/>
      <c r="T39" s="1185"/>
      <c r="U39" s="1206" t="s">
        <v>1430</v>
      </c>
      <c r="V39" s="1206"/>
      <c r="W39" s="1206"/>
      <c r="X39" s="1206"/>
      <c r="Y39" s="1206"/>
      <c r="Z39" s="1206"/>
      <c r="AA39" s="1206"/>
      <c r="AB39" s="1206"/>
      <c r="AC39" s="1206"/>
      <c r="AD39" s="1206"/>
      <c r="AE39" s="1206"/>
      <c r="AF39" s="1206"/>
      <c r="AG39" s="1206"/>
      <c r="AH39" s="1206"/>
      <c r="AI39" s="1206"/>
      <c r="AJ39" s="1206"/>
      <c r="AK39" s="1206"/>
      <c r="AL39" s="1206"/>
      <c r="AM39" s="1206"/>
      <c r="AN39" s="1206"/>
      <c r="AO39" s="1206"/>
      <c r="AP39" s="1206"/>
      <c r="AQ39" s="1206"/>
      <c r="AR39" s="1206"/>
      <c r="AS39" s="1206"/>
      <c r="AT39" s="1206"/>
      <c r="AU39" s="1206"/>
      <c r="AV39" s="1206"/>
      <c r="AW39" s="1206"/>
      <c r="AX39" s="1206"/>
      <c r="AY39" s="1206"/>
      <c r="AZ39" s="1206"/>
      <c r="BA39" s="1206"/>
      <c r="BB39" s="1206"/>
      <c r="BC39" s="1206"/>
      <c r="BD39" s="1185"/>
      <c r="BE39" s="1185"/>
      <c r="BF39" s="1229" t="s">
        <v>1161</v>
      </c>
      <c r="BG39" s="1229"/>
      <c r="BH39" s="1229"/>
      <c r="BI39" s="1229"/>
      <c r="BJ39" s="1229"/>
      <c r="BK39" s="1185"/>
      <c r="BL39" s="1185"/>
      <c r="BM39" s="1185"/>
      <c r="BN39" s="1185"/>
      <c r="BO39" s="1185"/>
      <c r="BP39" s="1185"/>
      <c r="BQ39" s="1185"/>
      <c r="BR39" s="1185"/>
      <c r="BS39" s="1185"/>
      <c r="BT39" s="1185"/>
      <c r="BU39" s="1185"/>
      <c r="BV39" s="1185"/>
      <c r="BW39" s="1185"/>
      <c r="BX39" s="1185"/>
      <c r="BY39" s="1185"/>
      <c r="BZ39" s="1185"/>
      <c r="CA39" s="1185"/>
      <c r="CB39" s="1185"/>
    </row>
    <row r="40" spans="1:80" ht="11.25" customHeight="1"/>
    <row r="41" spans="1:80" s="1184" customFormat="1" ht="24" customHeight="1">
      <c r="B41" s="1263"/>
      <c r="C41" s="1263"/>
      <c r="D41" s="1263"/>
      <c r="E41" s="1263"/>
      <c r="F41" s="1263"/>
      <c r="AE41" s="1263"/>
      <c r="AF41" s="1263"/>
      <c r="AG41" s="1263"/>
      <c r="AH41" s="1263"/>
      <c r="AI41" s="1263"/>
      <c r="AJ41" s="1277"/>
      <c r="AK41" s="1277"/>
      <c r="AL41" s="1277"/>
      <c r="AM41" s="1277"/>
      <c r="AN41" s="1277"/>
      <c r="AO41" s="1277"/>
      <c r="AP41" s="1277"/>
      <c r="AQ41" s="1277"/>
      <c r="AR41" s="1277"/>
      <c r="AS41" s="1277"/>
      <c r="AT41" s="1277"/>
      <c r="AU41" s="1277"/>
      <c r="AV41" s="1277"/>
      <c r="AW41" s="1277"/>
      <c r="AX41" s="1277"/>
      <c r="AY41" s="1277"/>
      <c r="AZ41" s="1277"/>
      <c r="BA41" s="1277"/>
      <c r="BB41" s="1277"/>
      <c r="BC41" s="1277"/>
      <c r="BF41" s="1263"/>
      <c r="BG41" s="1263"/>
      <c r="BH41" s="1263"/>
      <c r="BI41" s="1263"/>
      <c r="BJ41" s="1263"/>
      <c r="BK41" s="1263"/>
      <c r="BL41" s="1263"/>
      <c r="BM41" s="1263"/>
      <c r="BN41" s="1277"/>
      <c r="BO41" s="1277"/>
      <c r="BP41" s="1277"/>
      <c r="BQ41" s="1277"/>
      <c r="BR41" s="1277"/>
      <c r="BS41" s="1277"/>
      <c r="BT41" s="1277"/>
      <c r="BU41" s="1277"/>
      <c r="BV41" s="1277"/>
      <c r="BW41" s="1277"/>
      <c r="BX41" s="1277"/>
      <c r="BY41" s="1277"/>
      <c r="BZ41" s="1277"/>
      <c r="CA41" s="1277"/>
      <c r="CB41" s="1277"/>
    </row>
    <row r="42" spans="1:80" s="1184" customFormat="1" ht="24" customHeight="1">
      <c r="B42" s="1263"/>
      <c r="C42" s="1263"/>
      <c r="D42" s="1263"/>
      <c r="E42" s="1263"/>
      <c r="F42" s="1263"/>
      <c r="AE42" s="1263"/>
      <c r="AF42" s="1263"/>
      <c r="AG42" s="1263"/>
      <c r="AH42" s="1263"/>
      <c r="AI42" s="1263"/>
      <c r="BF42" s="1263"/>
      <c r="BG42" s="1263"/>
      <c r="BH42" s="1263"/>
      <c r="BI42" s="1263"/>
      <c r="BJ42" s="1263"/>
      <c r="BK42" s="1263"/>
      <c r="BL42" s="1263"/>
      <c r="BM42" s="1263"/>
      <c r="BN42" s="1277"/>
      <c r="BO42" s="1277"/>
      <c r="BP42" s="1277"/>
      <c r="BQ42" s="1277"/>
      <c r="BR42" s="1277"/>
      <c r="BS42" s="1277"/>
      <c r="BT42" s="1277"/>
      <c r="BU42" s="1277"/>
      <c r="BV42" s="1277"/>
      <c r="BW42" s="1277"/>
      <c r="BX42" s="1277"/>
      <c r="BY42" s="1277"/>
      <c r="BZ42" s="1277"/>
      <c r="CA42" s="1277"/>
      <c r="CB42" s="1277"/>
    </row>
    <row r="43" spans="1:80" s="1184" customFormat="1" ht="24" customHeight="1">
      <c r="B43" s="1263"/>
      <c r="C43" s="1263"/>
      <c r="D43" s="1263"/>
      <c r="E43" s="1263"/>
      <c r="F43" s="1263"/>
      <c r="AE43" s="1263"/>
      <c r="AF43" s="1263"/>
      <c r="AG43" s="1263"/>
      <c r="AH43" s="1263"/>
      <c r="AI43" s="1263"/>
      <c r="BF43" s="1263"/>
      <c r="BG43" s="1263"/>
      <c r="BH43" s="1263"/>
      <c r="BI43" s="1263"/>
      <c r="BJ43" s="1263"/>
      <c r="BK43" s="1277"/>
      <c r="BL43" s="1277"/>
      <c r="BM43" s="1277"/>
    </row>
    <row r="44" spans="1:80" s="1184" customFormat="1" ht="24" customHeight="1">
      <c r="B44" s="1263"/>
      <c r="C44" s="1263"/>
      <c r="D44" s="1263"/>
      <c r="E44" s="1263"/>
      <c r="F44" s="1263"/>
      <c r="AE44" s="1263"/>
      <c r="AF44" s="1263"/>
      <c r="AG44" s="1263"/>
      <c r="AH44" s="1263"/>
      <c r="AI44" s="1263"/>
      <c r="BF44" s="1263"/>
      <c r="BG44" s="1263"/>
      <c r="BH44" s="1263"/>
      <c r="BI44" s="1263"/>
      <c r="BJ44" s="1263"/>
      <c r="BK44" s="1277"/>
      <c r="BL44" s="1277"/>
      <c r="BM44" s="1277"/>
    </row>
    <row r="45" spans="1:80" ht="12.75" customHeight="1"/>
    <row r="46" spans="1:80" s="1184" customFormat="1" ht="23.1" customHeight="1">
      <c r="A46" s="1213" t="s">
        <v>83</v>
      </c>
      <c r="B46" s="1214"/>
      <c r="C46" s="1214"/>
      <c r="D46" s="1214"/>
      <c r="E46" s="1214"/>
      <c r="F46" s="1214"/>
      <c r="G46" s="1214"/>
      <c r="H46" s="1214"/>
      <c r="I46" s="1214"/>
      <c r="J46" s="1214"/>
      <c r="K46" s="1214"/>
      <c r="L46" s="1214"/>
      <c r="M46" s="1214"/>
      <c r="N46" s="1214"/>
      <c r="O46" s="1230"/>
      <c r="P46" s="1213"/>
      <c r="Q46" s="1214"/>
      <c r="R46" s="1214"/>
      <c r="S46" s="1214"/>
      <c r="T46" s="1230"/>
      <c r="U46" s="1213"/>
      <c r="V46" s="1214"/>
      <c r="W46" s="1214"/>
      <c r="X46" s="1214"/>
      <c r="Y46" s="1230"/>
      <c r="Z46" s="1213"/>
      <c r="AA46" s="1214"/>
      <c r="AB46" s="1214"/>
      <c r="AC46" s="1214"/>
      <c r="AD46" s="1230"/>
      <c r="AE46" s="1213"/>
      <c r="AF46" s="1214"/>
      <c r="AG46" s="1214"/>
      <c r="AH46" s="1214"/>
      <c r="AI46" s="1230"/>
      <c r="AJ46" s="1213"/>
      <c r="AK46" s="1214"/>
      <c r="AL46" s="1214"/>
      <c r="AM46" s="1214"/>
      <c r="AN46" s="1230"/>
      <c r="AO46" s="1213"/>
      <c r="AP46" s="1214"/>
      <c r="AQ46" s="1214"/>
      <c r="AR46" s="1214"/>
      <c r="AS46" s="1230"/>
      <c r="AT46" s="1213"/>
      <c r="AU46" s="1214"/>
      <c r="AV46" s="1214"/>
      <c r="AW46" s="1214"/>
      <c r="AX46" s="1230"/>
      <c r="AY46" s="1213"/>
      <c r="AZ46" s="1214"/>
      <c r="BA46" s="1214"/>
      <c r="BB46" s="1214"/>
      <c r="BC46" s="1230"/>
      <c r="BD46" s="1213"/>
      <c r="BE46" s="1214"/>
      <c r="BF46" s="1214"/>
      <c r="BG46" s="1214"/>
      <c r="BH46" s="1230"/>
      <c r="BI46" s="1213"/>
      <c r="BJ46" s="1214"/>
      <c r="BK46" s="1214"/>
      <c r="BL46" s="1214"/>
      <c r="BM46" s="1230"/>
      <c r="BN46" s="1213"/>
      <c r="BO46" s="1214"/>
      <c r="BP46" s="1214"/>
      <c r="BQ46" s="1214"/>
      <c r="BR46" s="1230"/>
      <c r="BS46" s="1213"/>
      <c r="BT46" s="1214"/>
      <c r="BU46" s="1214"/>
      <c r="BV46" s="1214"/>
      <c r="BW46" s="1230"/>
      <c r="BX46" s="1213"/>
      <c r="BY46" s="1214"/>
      <c r="BZ46" s="1214"/>
      <c r="CA46" s="1214"/>
      <c r="CB46" s="1230"/>
    </row>
    <row r="47" spans="1:80" s="1184" customFormat="1" ht="23.1" customHeight="1">
      <c r="A47" s="1207" t="s">
        <v>1920</v>
      </c>
      <c r="B47" s="1193"/>
      <c r="C47" s="1198"/>
      <c r="D47" s="1213" t="s">
        <v>814</v>
      </c>
      <c r="E47" s="1214"/>
      <c r="F47" s="1214"/>
      <c r="G47" s="1214"/>
      <c r="H47" s="1214"/>
      <c r="I47" s="1214"/>
      <c r="J47" s="1214"/>
      <c r="K47" s="1214"/>
      <c r="L47" s="1214"/>
      <c r="M47" s="1214"/>
      <c r="N47" s="1214"/>
      <c r="O47" s="1230"/>
      <c r="P47" s="1213"/>
      <c r="Q47" s="1214"/>
      <c r="R47" s="1214"/>
      <c r="S47" s="1214"/>
      <c r="T47" s="1230"/>
      <c r="U47" s="1213"/>
      <c r="V47" s="1214"/>
      <c r="W47" s="1214"/>
      <c r="X47" s="1214"/>
      <c r="Y47" s="1230"/>
      <c r="Z47" s="1213"/>
      <c r="AA47" s="1214"/>
      <c r="AB47" s="1214"/>
      <c r="AC47" s="1214"/>
      <c r="AD47" s="1230"/>
      <c r="AE47" s="1213"/>
      <c r="AF47" s="1214"/>
      <c r="AG47" s="1214"/>
      <c r="AH47" s="1214"/>
      <c r="AI47" s="1230"/>
      <c r="AJ47" s="1213"/>
      <c r="AK47" s="1214"/>
      <c r="AL47" s="1214"/>
      <c r="AM47" s="1214"/>
      <c r="AN47" s="1230"/>
      <c r="AO47" s="1213"/>
      <c r="AP47" s="1214"/>
      <c r="AQ47" s="1214"/>
      <c r="AR47" s="1214"/>
      <c r="AS47" s="1230"/>
      <c r="AT47" s="1213"/>
      <c r="AU47" s="1214"/>
      <c r="AV47" s="1214"/>
      <c r="AW47" s="1214"/>
      <c r="AX47" s="1230"/>
      <c r="AY47" s="1213"/>
      <c r="AZ47" s="1214"/>
      <c r="BA47" s="1214"/>
      <c r="BB47" s="1214"/>
      <c r="BC47" s="1230"/>
      <c r="BD47" s="1213"/>
      <c r="BE47" s="1214"/>
      <c r="BF47" s="1214"/>
      <c r="BG47" s="1214"/>
      <c r="BH47" s="1230"/>
      <c r="BI47" s="1213"/>
      <c r="BJ47" s="1214"/>
      <c r="BK47" s="1214"/>
      <c r="BL47" s="1214"/>
      <c r="BM47" s="1230"/>
      <c r="BN47" s="1213"/>
      <c r="BO47" s="1214"/>
      <c r="BP47" s="1214"/>
      <c r="BQ47" s="1214"/>
      <c r="BR47" s="1230"/>
      <c r="BS47" s="1213"/>
      <c r="BT47" s="1214"/>
      <c r="BU47" s="1214"/>
      <c r="BV47" s="1214"/>
      <c r="BW47" s="1230"/>
      <c r="BX47" s="1213"/>
      <c r="BY47" s="1214"/>
      <c r="BZ47" s="1214"/>
      <c r="CA47" s="1214"/>
      <c r="CB47" s="1230"/>
    </row>
    <row r="48" spans="1:80" s="1184" customFormat="1" ht="23.1" customHeight="1">
      <c r="A48" s="1187"/>
      <c r="B48" s="1194"/>
      <c r="C48" s="1199"/>
      <c r="D48" s="1213" t="s">
        <v>170</v>
      </c>
      <c r="E48" s="1214"/>
      <c r="F48" s="1214"/>
      <c r="G48" s="1214"/>
      <c r="H48" s="1214"/>
      <c r="I48" s="1214"/>
      <c r="J48" s="1214"/>
      <c r="K48" s="1214"/>
      <c r="L48" s="1214"/>
      <c r="M48" s="1214"/>
      <c r="N48" s="1214"/>
      <c r="O48" s="1230"/>
      <c r="P48" s="1213"/>
      <c r="Q48" s="1214"/>
      <c r="R48" s="1214"/>
      <c r="S48" s="1214"/>
      <c r="T48" s="1230"/>
      <c r="U48" s="1213"/>
      <c r="V48" s="1214"/>
      <c r="W48" s="1214"/>
      <c r="X48" s="1214"/>
      <c r="Y48" s="1230"/>
      <c r="Z48" s="1213"/>
      <c r="AA48" s="1214"/>
      <c r="AB48" s="1214"/>
      <c r="AC48" s="1214"/>
      <c r="AD48" s="1230"/>
      <c r="AE48" s="1213"/>
      <c r="AF48" s="1214"/>
      <c r="AG48" s="1214"/>
      <c r="AH48" s="1214"/>
      <c r="AI48" s="1230"/>
      <c r="AJ48" s="1213"/>
      <c r="AK48" s="1214"/>
      <c r="AL48" s="1214"/>
      <c r="AM48" s="1214"/>
      <c r="AN48" s="1230"/>
      <c r="AO48" s="1213"/>
      <c r="AP48" s="1214"/>
      <c r="AQ48" s="1214"/>
      <c r="AR48" s="1214"/>
      <c r="AS48" s="1230"/>
      <c r="AT48" s="1213"/>
      <c r="AU48" s="1214"/>
      <c r="AV48" s="1214"/>
      <c r="AW48" s="1214"/>
      <c r="AX48" s="1230"/>
      <c r="AY48" s="1213"/>
      <c r="AZ48" s="1214"/>
      <c r="BA48" s="1214"/>
      <c r="BB48" s="1214"/>
      <c r="BC48" s="1230"/>
      <c r="BD48" s="1213"/>
      <c r="BE48" s="1214"/>
      <c r="BF48" s="1214"/>
      <c r="BG48" s="1214"/>
      <c r="BH48" s="1230"/>
      <c r="BI48" s="1213"/>
      <c r="BJ48" s="1214"/>
      <c r="BK48" s="1214"/>
      <c r="BL48" s="1214"/>
      <c r="BM48" s="1230"/>
      <c r="BN48" s="1213"/>
      <c r="BO48" s="1214"/>
      <c r="BP48" s="1214"/>
      <c r="BQ48" s="1214"/>
      <c r="BR48" s="1230"/>
      <c r="BS48" s="1213"/>
      <c r="BT48" s="1214"/>
      <c r="BU48" s="1214"/>
      <c r="BV48" s="1214"/>
      <c r="BW48" s="1230"/>
      <c r="BX48" s="1213"/>
      <c r="BY48" s="1214"/>
      <c r="BZ48" s="1214"/>
      <c r="CA48" s="1214"/>
      <c r="CB48" s="1230"/>
    </row>
    <row r="49" spans="1:80" s="1184" customFormat="1" ht="23.1" customHeight="1">
      <c r="A49" s="1188"/>
      <c r="B49" s="1195"/>
      <c r="C49" s="1200"/>
      <c r="D49" s="1213" t="s">
        <v>1014</v>
      </c>
      <c r="E49" s="1214"/>
      <c r="F49" s="1214"/>
      <c r="G49" s="1214"/>
      <c r="H49" s="1214"/>
      <c r="I49" s="1214"/>
      <c r="J49" s="1214"/>
      <c r="K49" s="1214"/>
      <c r="L49" s="1214"/>
      <c r="M49" s="1214"/>
      <c r="N49" s="1214"/>
      <c r="O49" s="1230"/>
      <c r="P49" s="1213"/>
      <c r="Q49" s="1214"/>
      <c r="R49" s="1214"/>
      <c r="S49" s="1214"/>
      <c r="T49" s="1230"/>
      <c r="U49" s="1213"/>
      <c r="V49" s="1214"/>
      <c r="W49" s="1214"/>
      <c r="X49" s="1214"/>
      <c r="Y49" s="1230"/>
      <c r="Z49" s="1213"/>
      <c r="AA49" s="1214"/>
      <c r="AB49" s="1214"/>
      <c r="AC49" s="1214"/>
      <c r="AD49" s="1230"/>
      <c r="AE49" s="1213"/>
      <c r="AF49" s="1214"/>
      <c r="AG49" s="1214"/>
      <c r="AH49" s="1214"/>
      <c r="AI49" s="1230"/>
      <c r="AJ49" s="1213"/>
      <c r="AK49" s="1214"/>
      <c r="AL49" s="1214"/>
      <c r="AM49" s="1214"/>
      <c r="AN49" s="1230"/>
      <c r="AO49" s="1213"/>
      <c r="AP49" s="1214"/>
      <c r="AQ49" s="1214"/>
      <c r="AR49" s="1214"/>
      <c r="AS49" s="1230"/>
      <c r="AT49" s="1213"/>
      <c r="AU49" s="1214"/>
      <c r="AV49" s="1214"/>
      <c r="AW49" s="1214"/>
      <c r="AX49" s="1230"/>
      <c r="AY49" s="1213"/>
      <c r="AZ49" s="1214"/>
      <c r="BA49" s="1214"/>
      <c r="BB49" s="1214"/>
      <c r="BC49" s="1230"/>
      <c r="BD49" s="1213"/>
      <c r="BE49" s="1214"/>
      <c r="BF49" s="1214"/>
      <c r="BG49" s="1214"/>
      <c r="BH49" s="1230"/>
      <c r="BI49" s="1213"/>
      <c r="BJ49" s="1214"/>
      <c r="BK49" s="1214"/>
      <c r="BL49" s="1214"/>
      <c r="BM49" s="1230"/>
      <c r="BN49" s="1213"/>
      <c r="BO49" s="1214"/>
      <c r="BP49" s="1214"/>
      <c r="BQ49" s="1214"/>
      <c r="BR49" s="1230"/>
      <c r="BS49" s="1213"/>
      <c r="BT49" s="1214"/>
      <c r="BU49" s="1214"/>
      <c r="BV49" s="1214"/>
      <c r="BW49" s="1230"/>
      <c r="BX49" s="1213"/>
      <c r="BY49" s="1214"/>
      <c r="BZ49" s="1214"/>
      <c r="CA49" s="1214"/>
      <c r="CB49" s="1230"/>
    </row>
    <row r="50" spans="1:80" ht="23.1" customHeight="1">
      <c r="A50" s="1292" t="s">
        <v>714</v>
      </c>
      <c r="B50" s="1264"/>
      <c r="C50" s="1264"/>
      <c r="D50" s="1264"/>
      <c r="E50" s="1299"/>
      <c r="F50" s="1189"/>
      <c r="G50" s="1196"/>
      <c r="H50" s="1196"/>
      <c r="I50" s="1196"/>
      <c r="J50" s="1196"/>
      <c r="K50" s="1196"/>
      <c r="L50" s="1201"/>
      <c r="M50" s="1189"/>
      <c r="N50" s="1196"/>
      <c r="O50" s="1201"/>
      <c r="P50" s="1189"/>
      <c r="Q50" s="1196"/>
      <c r="R50" s="1196"/>
      <c r="S50" s="1196"/>
      <c r="T50" s="1201"/>
      <c r="U50" s="1189"/>
      <c r="V50" s="1196"/>
      <c r="W50" s="1196"/>
      <c r="X50" s="1196"/>
      <c r="Y50" s="1201"/>
      <c r="Z50" s="1189"/>
      <c r="AA50" s="1196"/>
      <c r="AB50" s="1196"/>
      <c r="AC50" s="1196"/>
      <c r="AD50" s="1201"/>
      <c r="AE50" s="1189"/>
      <c r="AF50" s="1196"/>
      <c r="AG50" s="1196"/>
      <c r="AH50" s="1196"/>
      <c r="AI50" s="1201"/>
      <c r="AJ50" s="1189"/>
      <c r="AK50" s="1196"/>
      <c r="AL50" s="1196"/>
      <c r="AM50" s="1196"/>
      <c r="AN50" s="1201"/>
      <c r="AO50" s="1189"/>
      <c r="AP50" s="1196"/>
      <c r="AQ50" s="1196"/>
      <c r="AR50" s="1196"/>
      <c r="AS50" s="1201"/>
      <c r="AT50" s="1189"/>
      <c r="AU50" s="1196"/>
      <c r="AV50" s="1196"/>
      <c r="AW50" s="1196"/>
      <c r="AX50" s="1201"/>
      <c r="AY50" s="1189"/>
      <c r="AZ50" s="1196"/>
      <c r="BA50" s="1196"/>
      <c r="BB50" s="1196"/>
      <c r="BC50" s="1201"/>
      <c r="BD50" s="1189"/>
      <c r="BE50" s="1196"/>
      <c r="BF50" s="1196"/>
      <c r="BG50" s="1196"/>
      <c r="BH50" s="1201"/>
      <c r="BI50" s="1189"/>
      <c r="BJ50" s="1196"/>
      <c r="BK50" s="1196"/>
      <c r="BL50" s="1196"/>
      <c r="BM50" s="1201"/>
      <c r="BN50" s="1189"/>
      <c r="BO50" s="1196"/>
      <c r="BP50" s="1196"/>
      <c r="BQ50" s="1196"/>
      <c r="BR50" s="1201"/>
      <c r="BS50" s="1189"/>
      <c r="BT50" s="1196"/>
      <c r="BU50" s="1196"/>
      <c r="BV50" s="1196"/>
      <c r="BW50" s="1201"/>
      <c r="BX50" s="1189"/>
      <c r="BY50" s="1196"/>
      <c r="BZ50" s="1196"/>
      <c r="CA50" s="1196"/>
      <c r="CB50" s="1201"/>
    </row>
    <row r="51" spans="1:80" ht="23.1" customHeight="1">
      <c r="A51" s="1293"/>
      <c r="B51" s="1263"/>
      <c r="C51" s="1263"/>
      <c r="D51" s="1263"/>
      <c r="E51" s="1300"/>
      <c r="F51" s="1302" t="s">
        <v>1134</v>
      </c>
      <c r="G51" s="1304"/>
      <c r="H51" s="1304"/>
      <c r="I51" s="1304"/>
      <c r="J51" s="1304"/>
      <c r="K51" s="1304"/>
      <c r="L51" s="1306"/>
      <c r="M51" s="1187" t="s">
        <v>1926</v>
      </c>
      <c r="N51" s="1194"/>
      <c r="O51" s="1199"/>
      <c r="P51" s="1257"/>
      <c r="Q51" s="1276"/>
      <c r="R51" s="1276"/>
      <c r="S51" s="1276"/>
      <c r="T51" s="1309"/>
      <c r="U51" s="1257"/>
      <c r="V51" s="1276"/>
      <c r="W51" s="1276"/>
      <c r="X51" s="1276"/>
      <c r="Y51" s="1309"/>
      <c r="Z51" s="1257"/>
      <c r="AA51" s="1276"/>
      <c r="AB51" s="1276"/>
      <c r="AC51" s="1276"/>
      <c r="AD51" s="1309"/>
      <c r="AE51" s="1257"/>
      <c r="AF51" s="1276"/>
      <c r="AG51" s="1276"/>
      <c r="AH51" s="1276"/>
      <c r="AI51" s="1309"/>
      <c r="AJ51" s="1257"/>
      <c r="AK51" s="1276"/>
      <c r="AL51" s="1276"/>
      <c r="AM51" s="1276"/>
      <c r="AN51" s="1309"/>
      <c r="AO51" s="1257"/>
      <c r="AP51" s="1276"/>
      <c r="AQ51" s="1276"/>
      <c r="AR51" s="1276"/>
      <c r="AS51" s="1309"/>
      <c r="AT51" s="1257"/>
      <c r="AU51" s="1276"/>
      <c r="AV51" s="1276"/>
      <c r="AW51" s="1276"/>
      <c r="AX51" s="1309"/>
      <c r="AY51" s="1257"/>
      <c r="AZ51" s="1276"/>
      <c r="BA51" s="1276"/>
      <c r="BB51" s="1276"/>
      <c r="BC51" s="1309"/>
      <c r="BD51" s="1257"/>
      <c r="BE51" s="1276"/>
      <c r="BF51" s="1276"/>
      <c r="BG51" s="1276"/>
      <c r="BH51" s="1309"/>
      <c r="BI51" s="1257"/>
      <c r="BJ51" s="1276"/>
      <c r="BK51" s="1276"/>
      <c r="BL51" s="1276"/>
      <c r="BM51" s="1309"/>
      <c r="BN51" s="1257"/>
      <c r="BO51" s="1276"/>
      <c r="BP51" s="1276"/>
      <c r="BQ51" s="1276"/>
      <c r="BR51" s="1309"/>
      <c r="BS51" s="1257"/>
      <c r="BT51" s="1276"/>
      <c r="BU51" s="1276"/>
      <c r="BV51" s="1276"/>
      <c r="BW51" s="1309"/>
      <c r="BX51" s="1257"/>
      <c r="BY51" s="1276"/>
      <c r="BZ51" s="1276"/>
      <c r="CA51" s="1276"/>
      <c r="CB51" s="1309"/>
    </row>
    <row r="52" spans="1:80" ht="23.1" customHeight="1">
      <c r="A52" s="1293"/>
      <c r="B52" s="1263"/>
      <c r="C52" s="1263"/>
      <c r="D52" s="1263"/>
      <c r="E52" s="1300"/>
      <c r="F52" s="1302"/>
      <c r="G52" s="1304"/>
      <c r="H52" s="1304"/>
      <c r="I52" s="1304"/>
      <c r="J52" s="1304"/>
      <c r="K52" s="1304"/>
      <c r="L52" s="1306"/>
      <c r="M52" s="1187"/>
      <c r="N52" s="1194"/>
      <c r="O52" s="1199"/>
      <c r="P52" s="1310"/>
      <c r="Q52" s="1312"/>
      <c r="R52" s="1312"/>
      <c r="S52" s="1312"/>
      <c r="T52" s="1314"/>
      <c r="U52" s="1310"/>
      <c r="V52" s="1312"/>
      <c r="W52" s="1312"/>
      <c r="X52" s="1312"/>
      <c r="Y52" s="1314"/>
      <c r="Z52" s="1310"/>
      <c r="AA52" s="1312"/>
      <c r="AB52" s="1312"/>
      <c r="AC52" s="1312"/>
      <c r="AD52" s="1314"/>
      <c r="AE52" s="1310"/>
      <c r="AF52" s="1312"/>
      <c r="AG52" s="1312"/>
      <c r="AH52" s="1312"/>
      <c r="AI52" s="1314"/>
      <c r="AJ52" s="1310"/>
      <c r="AK52" s="1312"/>
      <c r="AL52" s="1312"/>
      <c r="AM52" s="1312"/>
      <c r="AN52" s="1314"/>
      <c r="AO52" s="1310"/>
      <c r="AP52" s="1312"/>
      <c r="AQ52" s="1312"/>
      <c r="AR52" s="1312"/>
      <c r="AS52" s="1314"/>
      <c r="AT52" s="1310"/>
      <c r="AU52" s="1312"/>
      <c r="AV52" s="1312"/>
      <c r="AW52" s="1312"/>
      <c r="AX52" s="1314"/>
      <c r="AY52" s="1310"/>
      <c r="AZ52" s="1312"/>
      <c r="BA52" s="1312"/>
      <c r="BB52" s="1312"/>
      <c r="BC52" s="1314"/>
      <c r="BD52" s="1310"/>
      <c r="BE52" s="1312"/>
      <c r="BF52" s="1312"/>
      <c r="BG52" s="1312"/>
      <c r="BH52" s="1314"/>
      <c r="BI52" s="1310"/>
      <c r="BJ52" s="1312"/>
      <c r="BK52" s="1312"/>
      <c r="BL52" s="1312"/>
      <c r="BM52" s="1314"/>
      <c r="BN52" s="1310"/>
      <c r="BO52" s="1312"/>
      <c r="BP52" s="1312"/>
      <c r="BQ52" s="1312"/>
      <c r="BR52" s="1314"/>
      <c r="BS52" s="1310"/>
      <c r="BT52" s="1312"/>
      <c r="BU52" s="1312"/>
      <c r="BV52" s="1312"/>
      <c r="BW52" s="1314"/>
      <c r="BX52" s="1310"/>
      <c r="BY52" s="1312"/>
      <c r="BZ52" s="1312"/>
      <c r="CA52" s="1312"/>
      <c r="CB52" s="1314"/>
    </row>
    <row r="53" spans="1:80" ht="23.1" customHeight="1">
      <c r="A53" s="1293"/>
      <c r="B53" s="1263"/>
      <c r="C53" s="1263"/>
      <c r="D53" s="1263"/>
      <c r="E53" s="1300"/>
      <c r="F53" s="1302" t="s">
        <v>1886</v>
      </c>
      <c r="G53" s="1304"/>
      <c r="H53" s="1304"/>
      <c r="I53" s="1304"/>
      <c r="J53" s="1304"/>
      <c r="K53" s="1304"/>
      <c r="L53" s="1306"/>
      <c r="M53" s="1257"/>
      <c r="N53" s="1276"/>
      <c r="O53" s="1309"/>
      <c r="P53" s="1257"/>
      <c r="Q53" s="1276"/>
      <c r="R53" s="1276"/>
      <c r="S53" s="1276"/>
      <c r="T53" s="1309"/>
      <c r="U53" s="1257"/>
      <c r="V53" s="1276"/>
      <c r="W53" s="1276"/>
      <c r="X53" s="1276"/>
      <c r="Y53" s="1309"/>
      <c r="Z53" s="1257"/>
      <c r="AA53" s="1276"/>
      <c r="AB53" s="1276"/>
      <c r="AC53" s="1276"/>
      <c r="AD53" s="1309"/>
      <c r="AE53" s="1257"/>
      <c r="AF53" s="1276"/>
      <c r="AG53" s="1276"/>
      <c r="AH53" s="1276"/>
      <c r="AI53" s="1309"/>
      <c r="AJ53" s="1257"/>
      <c r="AK53" s="1276"/>
      <c r="AL53" s="1276"/>
      <c r="AM53" s="1276"/>
      <c r="AN53" s="1309"/>
      <c r="AO53" s="1257"/>
      <c r="AP53" s="1276"/>
      <c r="AQ53" s="1276"/>
      <c r="AR53" s="1276"/>
      <c r="AS53" s="1309"/>
      <c r="AT53" s="1257"/>
      <c r="AU53" s="1276"/>
      <c r="AV53" s="1276"/>
      <c r="AW53" s="1276"/>
      <c r="AX53" s="1309"/>
      <c r="AY53" s="1257"/>
      <c r="AZ53" s="1276"/>
      <c r="BA53" s="1276"/>
      <c r="BB53" s="1276"/>
      <c r="BC53" s="1309"/>
      <c r="BD53" s="1257"/>
      <c r="BE53" s="1276"/>
      <c r="BF53" s="1276"/>
      <c r="BG53" s="1276"/>
      <c r="BH53" s="1309"/>
      <c r="BI53" s="1257"/>
      <c r="BJ53" s="1276"/>
      <c r="BK53" s="1276"/>
      <c r="BL53" s="1276"/>
      <c r="BM53" s="1309"/>
      <c r="BN53" s="1257"/>
      <c r="BO53" s="1276"/>
      <c r="BP53" s="1276"/>
      <c r="BQ53" s="1276"/>
      <c r="BR53" s="1309"/>
      <c r="BS53" s="1257"/>
      <c r="BT53" s="1276"/>
      <c r="BU53" s="1276"/>
      <c r="BV53" s="1276"/>
      <c r="BW53" s="1309"/>
      <c r="BX53" s="1257"/>
      <c r="BY53" s="1276"/>
      <c r="BZ53" s="1276"/>
      <c r="CA53" s="1276"/>
      <c r="CB53" s="1309"/>
    </row>
    <row r="54" spans="1:80" ht="23.1" customHeight="1">
      <c r="A54" s="1293"/>
      <c r="B54" s="1263"/>
      <c r="C54" s="1263"/>
      <c r="D54" s="1263"/>
      <c r="E54" s="1300"/>
      <c r="F54" s="1302"/>
      <c r="G54" s="1304"/>
      <c r="H54" s="1304"/>
      <c r="I54" s="1304"/>
      <c r="J54" s="1304"/>
      <c r="K54" s="1304"/>
      <c r="L54" s="1306"/>
      <c r="M54" s="1257"/>
      <c r="N54" s="1276"/>
      <c r="O54" s="1309"/>
      <c r="P54" s="1257"/>
      <c r="Q54" s="1276"/>
      <c r="R54" s="1276"/>
      <c r="S54" s="1276"/>
      <c r="T54" s="1309"/>
      <c r="U54" s="1257"/>
      <c r="V54" s="1276"/>
      <c r="W54" s="1276"/>
      <c r="X54" s="1276"/>
      <c r="Y54" s="1309"/>
      <c r="Z54" s="1257"/>
      <c r="AA54" s="1276"/>
      <c r="AB54" s="1276"/>
      <c r="AC54" s="1276"/>
      <c r="AD54" s="1309"/>
      <c r="AE54" s="1257"/>
      <c r="AF54" s="1276"/>
      <c r="AG54" s="1276"/>
      <c r="AH54" s="1276"/>
      <c r="AI54" s="1309"/>
      <c r="AJ54" s="1257"/>
      <c r="AK54" s="1276"/>
      <c r="AL54" s="1276"/>
      <c r="AM54" s="1276"/>
      <c r="AN54" s="1309"/>
      <c r="AO54" s="1257"/>
      <c r="AP54" s="1276"/>
      <c r="AQ54" s="1276"/>
      <c r="AR54" s="1276"/>
      <c r="AS54" s="1309"/>
      <c r="AT54" s="1257"/>
      <c r="AU54" s="1276"/>
      <c r="AV54" s="1276"/>
      <c r="AW54" s="1276"/>
      <c r="AX54" s="1309"/>
      <c r="AY54" s="1257"/>
      <c r="AZ54" s="1276"/>
      <c r="BA54" s="1276"/>
      <c r="BB54" s="1276"/>
      <c r="BC54" s="1309"/>
      <c r="BD54" s="1257"/>
      <c r="BE54" s="1276"/>
      <c r="BF54" s="1276"/>
      <c r="BG54" s="1276"/>
      <c r="BH54" s="1309"/>
      <c r="BI54" s="1257"/>
      <c r="BJ54" s="1276"/>
      <c r="BK54" s="1276"/>
      <c r="BL54" s="1276"/>
      <c r="BM54" s="1309"/>
      <c r="BN54" s="1257"/>
      <c r="BO54" s="1276"/>
      <c r="BP54" s="1276"/>
      <c r="BQ54" s="1276"/>
      <c r="BR54" s="1309"/>
      <c r="BS54" s="1257"/>
      <c r="BT54" s="1276"/>
      <c r="BU54" s="1276"/>
      <c r="BV54" s="1276"/>
      <c r="BW54" s="1309"/>
      <c r="BX54" s="1257"/>
      <c r="BY54" s="1276"/>
      <c r="BZ54" s="1276"/>
      <c r="CA54" s="1276"/>
      <c r="CB54" s="1309"/>
    </row>
    <row r="55" spans="1:80" ht="23.1" customHeight="1">
      <c r="A55" s="1293"/>
      <c r="B55" s="1263"/>
      <c r="C55" s="1263"/>
      <c r="D55" s="1263"/>
      <c r="E55" s="1300"/>
      <c r="F55" s="1302" t="s">
        <v>1261</v>
      </c>
      <c r="G55" s="1304"/>
      <c r="H55" s="1304"/>
      <c r="I55" s="1304"/>
      <c r="J55" s="1304"/>
      <c r="K55" s="1304"/>
      <c r="L55" s="1306"/>
      <c r="M55" s="1187">
        <v>-150</v>
      </c>
      <c r="N55" s="1194"/>
      <c r="O55" s="1199"/>
      <c r="P55" s="1257"/>
      <c r="Q55" s="1276"/>
      <c r="R55" s="1276"/>
      <c r="S55" s="1276"/>
      <c r="T55" s="1309"/>
      <c r="U55" s="1257"/>
      <c r="V55" s="1276"/>
      <c r="W55" s="1276"/>
      <c r="X55" s="1276"/>
      <c r="Y55" s="1309"/>
      <c r="Z55" s="1257"/>
      <c r="AA55" s="1276"/>
      <c r="AB55" s="1276"/>
      <c r="AC55" s="1276"/>
      <c r="AD55" s="1309"/>
      <c r="AE55" s="1257"/>
      <c r="AF55" s="1276"/>
      <c r="AG55" s="1276"/>
      <c r="AH55" s="1276"/>
      <c r="AI55" s="1309"/>
      <c r="AJ55" s="1257"/>
      <c r="AK55" s="1276"/>
      <c r="AL55" s="1276"/>
      <c r="AM55" s="1276"/>
      <c r="AN55" s="1309"/>
      <c r="AO55" s="1257"/>
      <c r="AP55" s="1276"/>
      <c r="AQ55" s="1276"/>
      <c r="AR55" s="1276"/>
      <c r="AS55" s="1309"/>
      <c r="AT55" s="1257"/>
      <c r="AU55" s="1276"/>
      <c r="AV55" s="1276"/>
      <c r="AW55" s="1276"/>
      <c r="AX55" s="1309"/>
      <c r="AY55" s="1257"/>
      <c r="AZ55" s="1276"/>
      <c r="BA55" s="1276"/>
      <c r="BB55" s="1276"/>
      <c r="BC55" s="1309"/>
      <c r="BD55" s="1257"/>
      <c r="BE55" s="1276"/>
      <c r="BF55" s="1276"/>
      <c r="BG55" s="1276"/>
      <c r="BH55" s="1309"/>
      <c r="BI55" s="1257"/>
      <c r="BJ55" s="1276"/>
      <c r="BK55" s="1276"/>
      <c r="BL55" s="1276"/>
      <c r="BM55" s="1309"/>
      <c r="BN55" s="1257"/>
      <c r="BO55" s="1276"/>
      <c r="BP55" s="1276"/>
      <c r="BQ55" s="1276"/>
      <c r="BR55" s="1309"/>
      <c r="BS55" s="1257"/>
      <c r="BT55" s="1276"/>
      <c r="BU55" s="1276"/>
      <c r="BV55" s="1276"/>
      <c r="BW55" s="1309"/>
      <c r="BX55" s="1257"/>
      <c r="BY55" s="1276"/>
      <c r="BZ55" s="1276"/>
      <c r="CA55" s="1276"/>
      <c r="CB55" s="1309"/>
    </row>
    <row r="56" spans="1:80" ht="23.1" customHeight="1">
      <c r="A56" s="1293"/>
      <c r="B56" s="1263"/>
      <c r="C56" s="1263"/>
      <c r="D56" s="1263"/>
      <c r="E56" s="1300"/>
      <c r="F56" s="1302"/>
      <c r="G56" s="1304"/>
      <c r="H56" s="1304"/>
      <c r="I56" s="1304"/>
      <c r="J56" s="1304"/>
      <c r="K56" s="1304"/>
      <c r="L56" s="1306"/>
      <c r="M56" s="1187"/>
      <c r="N56" s="1194"/>
      <c r="O56" s="1199"/>
      <c r="P56" s="1257"/>
      <c r="Q56" s="1276"/>
      <c r="R56" s="1276"/>
      <c r="S56" s="1276"/>
      <c r="T56" s="1309"/>
      <c r="U56" s="1257"/>
      <c r="V56" s="1276"/>
      <c r="W56" s="1276"/>
      <c r="X56" s="1276"/>
      <c r="Y56" s="1309"/>
      <c r="Z56" s="1257"/>
      <c r="AA56" s="1276"/>
      <c r="AB56" s="1276"/>
      <c r="AC56" s="1276"/>
      <c r="AD56" s="1309"/>
      <c r="AE56" s="1257"/>
      <c r="AF56" s="1276"/>
      <c r="AG56" s="1276"/>
      <c r="AH56" s="1276"/>
      <c r="AI56" s="1309"/>
      <c r="AJ56" s="1257"/>
      <c r="AK56" s="1276"/>
      <c r="AL56" s="1276"/>
      <c r="AM56" s="1276"/>
      <c r="AN56" s="1309"/>
      <c r="AO56" s="1257"/>
      <c r="AP56" s="1276"/>
      <c r="AQ56" s="1276"/>
      <c r="AR56" s="1276"/>
      <c r="AS56" s="1309"/>
      <c r="AT56" s="1257"/>
      <c r="AU56" s="1276"/>
      <c r="AV56" s="1276"/>
      <c r="AW56" s="1276"/>
      <c r="AX56" s="1309"/>
      <c r="AY56" s="1257"/>
      <c r="AZ56" s="1276"/>
      <c r="BA56" s="1276"/>
      <c r="BB56" s="1276"/>
      <c r="BC56" s="1309"/>
      <c r="BD56" s="1257"/>
      <c r="BE56" s="1276"/>
      <c r="BF56" s="1276"/>
      <c r="BG56" s="1276"/>
      <c r="BH56" s="1309"/>
      <c r="BI56" s="1257"/>
      <c r="BJ56" s="1276"/>
      <c r="BK56" s="1276"/>
      <c r="BL56" s="1276"/>
      <c r="BM56" s="1309"/>
      <c r="BN56" s="1257"/>
      <c r="BO56" s="1276"/>
      <c r="BP56" s="1276"/>
      <c r="BQ56" s="1276"/>
      <c r="BR56" s="1309"/>
      <c r="BS56" s="1257"/>
      <c r="BT56" s="1276"/>
      <c r="BU56" s="1276"/>
      <c r="BV56" s="1276"/>
      <c r="BW56" s="1309"/>
      <c r="BX56" s="1257"/>
      <c r="BY56" s="1276"/>
      <c r="BZ56" s="1276"/>
      <c r="CA56" s="1276"/>
      <c r="CB56" s="1309"/>
    </row>
    <row r="57" spans="1:80" ht="23.1" customHeight="1">
      <c r="A57" s="1294"/>
      <c r="B57" s="1298"/>
      <c r="C57" s="1298"/>
      <c r="D57" s="1298"/>
      <c r="E57" s="1301"/>
      <c r="F57" s="1303"/>
      <c r="G57" s="1305"/>
      <c r="H57" s="1305"/>
      <c r="I57" s="1305"/>
      <c r="J57" s="1305"/>
      <c r="K57" s="1305"/>
      <c r="L57" s="1307"/>
      <c r="M57" s="1188"/>
      <c r="N57" s="1195"/>
      <c r="O57" s="1200"/>
      <c r="P57" s="1190"/>
      <c r="Q57" s="1197"/>
      <c r="R57" s="1197"/>
      <c r="S57" s="1197"/>
      <c r="T57" s="1202"/>
      <c r="U57" s="1190"/>
      <c r="V57" s="1197"/>
      <c r="W57" s="1197"/>
      <c r="X57" s="1197"/>
      <c r="Y57" s="1202"/>
      <c r="Z57" s="1190"/>
      <c r="AA57" s="1197"/>
      <c r="AB57" s="1197"/>
      <c r="AC57" s="1197"/>
      <c r="AD57" s="1202"/>
      <c r="AE57" s="1190"/>
      <c r="AF57" s="1197"/>
      <c r="AG57" s="1197"/>
      <c r="AH57" s="1197"/>
      <c r="AI57" s="1202"/>
      <c r="AJ57" s="1190"/>
      <c r="AK57" s="1197"/>
      <c r="AL57" s="1197"/>
      <c r="AM57" s="1197"/>
      <c r="AN57" s="1202"/>
      <c r="AO57" s="1190"/>
      <c r="AP57" s="1197"/>
      <c r="AQ57" s="1197"/>
      <c r="AR57" s="1197"/>
      <c r="AS57" s="1202"/>
      <c r="AT57" s="1190"/>
      <c r="AU57" s="1197"/>
      <c r="AV57" s="1197"/>
      <c r="AW57" s="1197"/>
      <c r="AX57" s="1202"/>
      <c r="AY57" s="1190"/>
      <c r="AZ57" s="1197"/>
      <c r="BA57" s="1197"/>
      <c r="BB57" s="1197"/>
      <c r="BC57" s="1202"/>
      <c r="BD57" s="1190"/>
      <c r="BE57" s="1197"/>
      <c r="BF57" s="1197"/>
      <c r="BG57" s="1197"/>
      <c r="BH57" s="1202"/>
      <c r="BI57" s="1190"/>
      <c r="BJ57" s="1197"/>
      <c r="BK57" s="1197"/>
      <c r="BL57" s="1197"/>
      <c r="BM57" s="1202"/>
      <c r="BN57" s="1190"/>
      <c r="BO57" s="1197"/>
      <c r="BP57" s="1197"/>
      <c r="BQ57" s="1197"/>
      <c r="BR57" s="1202"/>
      <c r="BS57" s="1190"/>
      <c r="BT57" s="1197"/>
      <c r="BU57" s="1197"/>
      <c r="BV57" s="1197"/>
      <c r="BW57" s="1202"/>
      <c r="BX57" s="1190"/>
      <c r="BY57" s="1197"/>
      <c r="BZ57" s="1197"/>
      <c r="CA57" s="1197"/>
      <c r="CB57" s="1202"/>
    </row>
    <row r="58" spans="1:80" ht="23.1" customHeight="1">
      <c r="A58" s="1292" t="s">
        <v>1921</v>
      </c>
      <c r="B58" s="1264"/>
      <c r="C58" s="1264"/>
      <c r="D58" s="1264"/>
      <c r="E58" s="1299"/>
      <c r="F58" s="1189"/>
      <c r="G58" s="1196"/>
      <c r="H58" s="1196"/>
      <c r="I58" s="1196"/>
      <c r="J58" s="1196"/>
      <c r="K58" s="1196"/>
      <c r="L58" s="1201"/>
      <c r="M58" s="1189"/>
      <c r="N58" s="1196"/>
      <c r="O58" s="1201"/>
      <c r="P58" s="1189"/>
      <c r="Q58" s="1196"/>
      <c r="R58" s="1196"/>
      <c r="S58" s="1196"/>
      <c r="T58" s="1201"/>
      <c r="U58" s="1189"/>
      <c r="V58" s="1196"/>
      <c r="W58" s="1196"/>
      <c r="X58" s="1196"/>
      <c r="Y58" s="1201"/>
      <c r="Z58" s="1189"/>
      <c r="AA58" s="1196"/>
      <c r="AB58" s="1196"/>
      <c r="AC58" s="1196"/>
      <c r="AD58" s="1201"/>
      <c r="AE58" s="1189"/>
      <c r="AF58" s="1196"/>
      <c r="AG58" s="1196"/>
      <c r="AH58" s="1196"/>
      <c r="AI58" s="1201"/>
      <c r="AJ58" s="1189"/>
      <c r="AK58" s="1196"/>
      <c r="AL58" s="1196"/>
      <c r="AM58" s="1196"/>
      <c r="AN58" s="1201"/>
      <c r="AO58" s="1189"/>
      <c r="AP58" s="1196"/>
      <c r="AQ58" s="1196"/>
      <c r="AR58" s="1196"/>
      <c r="AS58" s="1201"/>
      <c r="AT58" s="1189"/>
      <c r="AU58" s="1196"/>
      <c r="AV58" s="1196"/>
      <c r="AW58" s="1196"/>
      <c r="AX58" s="1201"/>
      <c r="AY58" s="1189"/>
      <c r="AZ58" s="1196"/>
      <c r="BA58" s="1196"/>
      <c r="BB58" s="1196"/>
      <c r="BC58" s="1201"/>
      <c r="BD58" s="1189"/>
      <c r="BE58" s="1196"/>
      <c r="BF58" s="1196"/>
      <c r="BG58" s="1196"/>
      <c r="BH58" s="1201"/>
      <c r="BI58" s="1189"/>
      <c r="BJ58" s="1196"/>
      <c r="BK58" s="1196"/>
      <c r="BL58" s="1196"/>
      <c r="BM58" s="1201"/>
      <c r="BN58" s="1189"/>
      <c r="BO58" s="1196"/>
      <c r="BP58" s="1196"/>
      <c r="BQ58" s="1196"/>
      <c r="BR58" s="1201"/>
      <c r="BS58" s="1189"/>
      <c r="BT58" s="1196"/>
      <c r="BU58" s="1196"/>
      <c r="BV58" s="1196"/>
      <c r="BW58" s="1201"/>
      <c r="BX58" s="1189"/>
      <c r="BY58" s="1196"/>
      <c r="BZ58" s="1196"/>
      <c r="CA58" s="1196"/>
      <c r="CB58" s="1201"/>
    </row>
    <row r="59" spans="1:80" ht="23.1" customHeight="1">
      <c r="A59" s="1293"/>
      <c r="B59" s="1263"/>
      <c r="C59" s="1263"/>
      <c r="D59" s="1263"/>
      <c r="E59" s="1300"/>
      <c r="F59" s="1302" t="s">
        <v>1134</v>
      </c>
      <c r="G59" s="1304"/>
      <c r="H59" s="1304"/>
      <c r="I59" s="1304"/>
      <c r="J59" s="1304"/>
      <c r="K59" s="1304"/>
      <c r="L59" s="1306"/>
      <c r="M59" s="1308" t="s">
        <v>864</v>
      </c>
      <c r="N59" s="1194"/>
      <c r="O59" s="1199"/>
      <c r="P59" s="1257"/>
      <c r="Q59" s="1276"/>
      <c r="R59" s="1276"/>
      <c r="S59" s="1276"/>
      <c r="T59" s="1309"/>
      <c r="U59" s="1257"/>
      <c r="V59" s="1276"/>
      <c r="W59" s="1276"/>
      <c r="X59" s="1276"/>
      <c r="Y59" s="1309"/>
      <c r="Z59" s="1257"/>
      <c r="AA59" s="1276"/>
      <c r="AB59" s="1276"/>
      <c r="AC59" s="1276"/>
      <c r="AD59" s="1309"/>
      <c r="AE59" s="1257"/>
      <c r="AF59" s="1276"/>
      <c r="AG59" s="1276"/>
      <c r="AH59" s="1276"/>
      <c r="AI59" s="1309"/>
      <c r="AJ59" s="1257"/>
      <c r="AK59" s="1276"/>
      <c r="AL59" s="1276"/>
      <c r="AM59" s="1276"/>
      <c r="AN59" s="1309"/>
      <c r="AO59" s="1257"/>
      <c r="AP59" s="1276"/>
      <c r="AQ59" s="1276"/>
      <c r="AR59" s="1276"/>
      <c r="AS59" s="1309"/>
      <c r="AT59" s="1257"/>
      <c r="AU59" s="1276"/>
      <c r="AV59" s="1276"/>
      <c r="AW59" s="1276"/>
      <c r="AX59" s="1309"/>
      <c r="AY59" s="1257"/>
      <c r="AZ59" s="1276"/>
      <c r="BA59" s="1276"/>
      <c r="BB59" s="1276"/>
      <c r="BC59" s="1309"/>
      <c r="BD59" s="1257"/>
      <c r="BE59" s="1276"/>
      <c r="BF59" s="1276"/>
      <c r="BG59" s="1276"/>
      <c r="BH59" s="1309"/>
      <c r="BI59" s="1257"/>
      <c r="BJ59" s="1276"/>
      <c r="BK59" s="1276"/>
      <c r="BL59" s="1276"/>
      <c r="BM59" s="1309"/>
      <c r="BN59" s="1257"/>
      <c r="BO59" s="1276"/>
      <c r="BP59" s="1276"/>
      <c r="BQ59" s="1276"/>
      <c r="BR59" s="1309"/>
      <c r="BS59" s="1257"/>
      <c r="BT59" s="1276"/>
      <c r="BU59" s="1276"/>
      <c r="BV59" s="1276"/>
      <c r="BW59" s="1309"/>
      <c r="BX59" s="1257"/>
      <c r="BY59" s="1276"/>
      <c r="BZ59" s="1276"/>
      <c r="CA59" s="1276"/>
      <c r="CB59" s="1309"/>
    </row>
    <row r="60" spans="1:80" ht="23.1" customHeight="1">
      <c r="A60" s="1293"/>
      <c r="B60" s="1263"/>
      <c r="C60" s="1263"/>
      <c r="D60" s="1263"/>
      <c r="E60" s="1300"/>
      <c r="F60" s="1302"/>
      <c r="G60" s="1304"/>
      <c r="H60" s="1304"/>
      <c r="I60" s="1304"/>
      <c r="J60" s="1304"/>
      <c r="K60" s="1304"/>
      <c r="L60" s="1306"/>
      <c r="M60" s="1187"/>
      <c r="N60" s="1194"/>
      <c r="O60" s="1199"/>
      <c r="P60" s="1257"/>
      <c r="Q60" s="1276"/>
      <c r="R60" s="1276"/>
      <c r="S60" s="1276"/>
      <c r="T60" s="1309"/>
      <c r="U60" s="1257"/>
      <c r="V60" s="1276"/>
      <c r="W60" s="1276"/>
      <c r="X60" s="1276"/>
      <c r="Y60" s="1309"/>
      <c r="Z60" s="1257"/>
      <c r="AA60" s="1276"/>
      <c r="AB60" s="1276"/>
      <c r="AC60" s="1276"/>
      <c r="AD60" s="1309"/>
      <c r="AE60" s="1257"/>
      <c r="AF60" s="1276"/>
      <c r="AG60" s="1276"/>
      <c r="AH60" s="1276"/>
      <c r="AI60" s="1309"/>
      <c r="AJ60" s="1257"/>
      <c r="AK60" s="1276"/>
      <c r="AL60" s="1276"/>
      <c r="AM60" s="1276"/>
      <c r="AN60" s="1309"/>
      <c r="AO60" s="1257"/>
      <c r="AP60" s="1276"/>
      <c r="AQ60" s="1276"/>
      <c r="AR60" s="1276"/>
      <c r="AS60" s="1309"/>
      <c r="AT60" s="1257"/>
      <c r="AU60" s="1276"/>
      <c r="AV60" s="1276"/>
      <c r="AW60" s="1276"/>
      <c r="AX60" s="1309"/>
      <c r="AY60" s="1257"/>
      <c r="AZ60" s="1276"/>
      <c r="BA60" s="1276"/>
      <c r="BB60" s="1276"/>
      <c r="BC60" s="1309"/>
      <c r="BD60" s="1257"/>
      <c r="BE60" s="1276"/>
      <c r="BF60" s="1276"/>
      <c r="BG60" s="1276"/>
      <c r="BH60" s="1309"/>
      <c r="BI60" s="1257"/>
      <c r="BJ60" s="1276"/>
      <c r="BK60" s="1276"/>
      <c r="BL60" s="1276"/>
      <c r="BM60" s="1309"/>
      <c r="BN60" s="1257"/>
      <c r="BO60" s="1276"/>
      <c r="BP60" s="1276"/>
      <c r="BQ60" s="1276"/>
      <c r="BR60" s="1309"/>
      <c r="BS60" s="1257"/>
      <c r="BT60" s="1276"/>
      <c r="BU60" s="1276"/>
      <c r="BV60" s="1276"/>
      <c r="BW60" s="1309"/>
      <c r="BX60" s="1257"/>
      <c r="BY60" s="1276"/>
      <c r="BZ60" s="1276"/>
      <c r="CA60" s="1276"/>
      <c r="CB60" s="1309"/>
    </row>
    <row r="61" spans="1:80" ht="23.1" customHeight="1">
      <c r="A61" s="1293"/>
      <c r="B61" s="1263"/>
      <c r="C61" s="1263"/>
      <c r="D61" s="1263"/>
      <c r="E61" s="1300"/>
      <c r="F61" s="1302" t="s">
        <v>1886</v>
      </c>
      <c r="G61" s="1304"/>
      <c r="H61" s="1304"/>
      <c r="I61" s="1304"/>
      <c r="J61" s="1304"/>
      <c r="K61" s="1304"/>
      <c r="L61" s="1306"/>
      <c r="M61" s="1257"/>
      <c r="N61" s="1276"/>
      <c r="O61" s="1309"/>
      <c r="P61" s="1257"/>
      <c r="Q61" s="1276"/>
      <c r="R61" s="1276"/>
      <c r="S61" s="1276"/>
      <c r="T61" s="1309"/>
      <c r="U61" s="1257"/>
      <c r="V61" s="1276"/>
      <c r="W61" s="1276"/>
      <c r="X61" s="1276"/>
      <c r="Y61" s="1309"/>
      <c r="Z61" s="1257"/>
      <c r="AA61" s="1276"/>
      <c r="AB61" s="1276"/>
      <c r="AC61" s="1276"/>
      <c r="AD61" s="1309"/>
      <c r="AE61" s="1257"/>
      <c r="AF61" s="1276"/>
      <c r="AG61" s="1276"/>
      <c r="AH61" s="1276"/>
      <c r="AI61" s="1309"/>
      <c r="AJ61" s="1257"/>
      <c r="AK61" s="1276"/>
      <c r="AL61" s="1276"/>
      <c r="AM61" s="1276"/>
      <c r="AN61" s="1309"/>
      <c r="AO61" s="1257"/>
      <c r="AP61" s="1276"/>
      <c r="AQ61" s="1276"/>
      <c r="AR61" s="1276"/>
      <c r="AS61" s="1309"/>
      <c r="AT61" s="1257"/>
      <c r="AU61" s="1276"/>
      <c r="AV61" s="1276"/>
      <c r="AW61" s="1276"/>
      <c r="AX61" s="1309"/>
      <c r="AY61" s="1257"/>
      <c r="AZ61" s="1276"/>
      <c r="BA61" s="1276"/>
      <c r="BB61" s="1276"/>
      <c r="BC61" s="1309"/>
      <c r="BD61" s="1257"/>
      <c r="BE61" s="1276"/>
      <c r="BF61" s="1276"/>
      <c r="BG61" s="1276"/>
      <c r="BH61" s="1309"/>
      <c r="BI61" s="1257"/>
      <c r="BJ61" s="1276"/>
      <c r="BK61" s="1276"/>
      <c r="BL61" s="1276"/>
      <c r="BM61" s="1309"/>
      <c r="BN61" s="1257"/>
      <c r="BO61" s="1276"/>
      <c r="BP61" s="1276"/>
      <c r="BQ61" s="1276"/>
      <c r="BR61" s="1309"/>
      <c r="BS61" s="1257"/>
      <c r="BT61" s="1276"/>
      <c r="BU61" s="1276"/>
      <c r="BV61" s="1276"/>
      <c r="BW61" s="1309"/>
      <c r="BX61" s="1257"/>
      <c r="BY61" s="1276"/>
      <c r="BZ61" s="1276"/>
      <c r="CA61" s="1276"/>
      <c r="CB61" s="1309"/>
    </row>
    <row r="62" spans="1:80" ht="23.1" customHeight="1">
      <c r="A62" s="1293"/>
      <c r="B62" s="1263"/>
      <c r="C62" s="1263"/>
      <c r="D62" s="1263"/>
      <c r="E62" s="1300"/>
      <c r="F62" s="1302"/>
      <c r="G62" s="1304"/>
      <c r="H62" s="1304"/>
      <c r="I62" s="1304"/>
      <c r="J62" s="1304"/>
      <c r="K62" s="1304"/>
      <c r="L62" s="1306"/>
      <c r="M62" s="1257"/>
      <c r="N62" s="1276"/>
      <c r="O62" s="1309"/>
      <c r="P62" s="1257"/>
      <c r="Q62" s="1276"/>
      <c r="R62" s="1276"/>
      <c r="S62" s="1276"/>
      <c r="T62" s="1309"/>
      <c r="U62" s="1257"/>
      <c r="V62" s="1276"/>
      <c r="W62" s="1276"/>
      <c r="X62" s="1276"/>
      <c r="Y62" s="1309"/>
      <c r="Z62" s="1257"/>
      <c r="AA62" s="1276"/>
      <c r="AB62" s="1276"/>
      <c r="AC62" s="1276"/>
      <c r="AD62" s="1309"/>
      <c r="AE62" s="1257"/>
      <c r="AF62" s="1276"/>
      <c r="AG62" s="1276"/>
      <c r="AH62" s="1276"/>
      <c r="AI62" s="1309"/>
      <c r="AJ62" s="1257"/>
      <c r="AK62" s="1276"/>
      <c r="AL62" s="1276"/>
      <c r="AM62" s="1276"/>
      <c r="AN62" s="1309"/>
      <c r="AO62" s="1257"/>
      <c r="AP62" s="1276"/>
      <c r="AQ62" s="1276"/>
      <c r="AR62" s="1276"/>
      <c r="AS62" s="1309"/>
      <c r="AT62" s="1257"/>
      <c r="AU62" s="1276"/>
      <c r="AV62" s="1276"/>
      <c r="AW62" s="1276"/>
      <c r="AX62" s="1309"/>
      <c r="AY62" s="1257"/>
      <c r="AZ62" s="1276"/>
      <c r="BA62" s="1276"/>
      <c r="BB62" s="1276"/>
      <c r="BC62" s="1309"/>
      <c r="BD62" s="1257"/>
      <c r="BE62" s="1276"/>
      <c r="BF62" s="1276"/>
      <c r="BG62" s="1276"/>
      <c r="BH62" s="1309"/>
      <c r="BI62" s="1257"/>
      <c r="BJ62" s="1276"/>
      <c r="BK62" s="1276"/>
      <c r="BL62" s="1276"/>
      <c r="BM62" s="1309"/>
      <c r="BN62" s="1257"/>
      <c r="BO62" s="1276"/>
      <c r="BP62" s="1276"/>
      <c r="BQ62" s="1276"/>
      <c r="BR62" s="1309"/>
      <c r="BS62" s="1257"/>
      <c r="BT62" s="1276"/>
      <c r="BU62" s="1276"/>
      <c r="BV62" s="1276"/>
      <c r="BW62" s="1309"/>
      <c r="BX62" s="1257"/>
      <c r="BY62" s="1276"/>
      <c r="BZ62" s="1276"/>
      <c r="CA62" s="1276"/>
      <c r="CB62" s="1309"/>
    </row>
    <row r="63" spans="1:80" ht="23.1" customHeight="1">
      <c r="A63" s="1293"/>
      <c r="B63" s="1263"/>
      <c r="C63" s="1263"/>
      <c r="D63" s="1263"/>
      <c r="E63" s="1300"/>
      <c r="F63" s="1302" t="s">
        <v>1261</v>
      </c>
      <c r="G63" s="1304"/>
      <c r="H63" s="1304"/>
      <c r="I63" s="1304"/>
      <c r="J63" s="1304"/>
      <c r="K63" s="1304"/>
      <c r="L63" s="1306"/>
      <c r="M63" s="1187" t="s">
        <v>1926</v>
      </c>
      <c r="N63" s="1194"/>
      <c r="O63" s="1199"/>
      <c r="P63" s="1311"/>
      <c r="Q63" s="1313"/>
      <c r="R63" s="1313"/>
      <c r="S63" s="1313"/>
      <c r="T63" s="1315"/>
      <c r="U63" s="1311"/>
      <c r="V63" s="1313"/>
      <c r="W63" s="1313"/>
      <c r="X63" s="1313"/>
      <c r="Y63" s="1315"/>
      <c r="Z63" s="1311"/>
      <c r="AA63" s="1313"/>
      <c r="AB63" s="1313"/>
      <c r="AC63" s="1313"/>
      <c r="AD63" s="1315"/>
      <c r="AE63" s="1311"/>
      <c r="AF63" s="1313"/>
      <c r="AG63" s="1313"/>
      <c r="AH63" s="1313"/>
      <c r="AI63" s="1315"/>
      <c r="AJ63" s="1311"/>
      <c r="AK63" s="1313"/>
      <c r="AL63" s="1313"/>
      <c r="AM63" s="1313"/>
      <c r="AN63" s="1315"/>
      <c r="AO63" s="1311"/>
      <c r="AP63" s="1313"/>
      <c r="AQ63" s="1313"/>
      <c r="AR63" s="1313"/>
      <c r="AS63" s="1315"/>
      <c r="AT63" s="1311"/>
      <c r="AU63" s="1313"/>
      <c r="AV63" s="1313"/>
      <c r="AW63" s="1313"/>
      <c r="AX63" s="1315"/>
      <c r="AY63" s="1311"/>
      <c r="AZ63" s="1313"/>
      <c r="BA63" s="1313"/>
      <c r="BB63" s="1313"/>
      <c r="BC63" s="1315"/>
      <c r="BD63" s="1311"/>
      <c r="BE63" s="1313"/>
      <c r="BF63" s="1313"/>
      <c r="BG63" s="1313"/>
      <c r="BH63" s="1315"/>
      <c r="BI63" s="1311"/>
      <c r="BJ63" s="1313"/>
      <c r="BK63" s="1313"/>
      <c r="BL63" s="1313"/>
      <c r="BM63" s="1315"/>
      <c r="BN63" s="1311"/>
      <c r="BO63" s="1313"/>
      <c r="BP63" s="1313"/>
      <c r="BQ63" s="1313"/>
      <c r="BR63" s="1315"/>
      <c r="BS63" s="1311"/>
      <c r="BT63" s="1313"/>
      <c r="BU63" s="1313"/>
      <c r="BV63" s="1313"/>
      <c r="BW63" s="1315"/>
      <c r="BX63" s="1311"/>
      <c r="BY63" s="1313"/>
      <c r="BZ63" s="1313"/>
      <c r="CA63" s="1313"/>
      <c r="CB63" s="1315"/>
    </row>
    <row r="64" spans="1:80" ht="23.1" customHeight="1">
      <c r="A64" s="1293"/>
      <c r="B64" s="1263"/>
      <c r="C64" s="1263"/>
      <c r="D64" s="1263"/>
      <c r="E64" s="1300"/>
      <c r="F64" s="1302"/>
      <c r="G64" s="1304"/>
      <c r="H64" s="1304"/>
      <c r="I64" s="1304"/>
      <c r="J64" s="1304"/>
      <c r="K64" s="1304"/>
      <c r="L64" s="1306"/>
      <c r="M64" s="1187"/>
      <c r="N64" s="1194"/>
      <c r="O64" s="1199"/>
      <c r="P64" s="1257"/>
      <c r="Q64" s="1276"/>
      <c r="R64" s="1276"/>
      <c r="S64" s="1276"/>
      <c r="T64" s="1309"/>
      <c r="U64" s="1257"/>
      <c r="V64" s="1276"/>
      <c r="W64" s="1276"/>
      <c r="X64" s="1276"/>
      <c r="Y64" s="1309"/>
      <c r="Z64" s="1257"/>
      <c r="AA64" s="1276"/>
      <c r="AB64" s="1276"/>
      <c r="AC64" s="1276"/>
      <c r="AD64" s="1309"/>
      <c r="AE64" s="1257"/>
      <c r="AF64" s="1276"/>
      <c r="AG64" s="1276"/>
      <c r="AH64" s="1276"/>
      <c r="AI64" s="1309"/>
      <c r="AJ64" s="1257"/>
      <c r="AK64" s="1276"/>
      <c r="AL64" s="1276"/>
      <c r="AM64" s="1276"/>
      <c r="AN64" s="1309"/>
      <c r="AO64" s="1257"/>
      <c r="AP64" s="1276"/>
      <c r="AQ64" s="1276"/>
      <c r="AR64" s="1276"/>
      <c r="AS64" s="1309"/>
      <c r="AT64" s="1257"/>
      <c r="AU64" s="1276"/>
      <c r="AV64" s="1276"/>
      <c r="AW64" s="1276"/>
      <c r="AX64" s="1309"/>
      <c r="AY64" s="1257"/>
      <c r="AZ64" s="1276"/>
      <c r="BA64" s="1276"/>
      <c r="BB64" s="1276"/>
      <c r="BC64" s="1309"/>
      <c r="BD64" s="1257"/>
      <c r="BE64" s="1276"/>
      <c r="BF64" s="1276"/>
      <c r="BG64" s="1276"/>
      <c r="BH64" s="1309"/>
      <c r="BI64" s="1257"/>
      <c r="BJ64" s="1276"/>
      <c r="BK64" s="1276"/>
      <c r="BL64" s="1276"/>
      <c r="BM64" s="1309"/>
      <c r="BN64" s="1257"/>
      <c r="BO64" s="1276"/>
      <c r="BP64" s="1276"/>
      <c r="BQ64" s="1276"/>
      <c r="BR64" s="1309"/>
      <c r="BS64" s="1257"/>
      <c r="BT64" s="1276"/>
      <c r="BU64" s="1276"/>
      <c r="BV64" s="1276"/>
      <c r="BW64" s="1309"/>
      <c r="BX64" s="1257"/>
      <c r="BY64" s="1276"/>
      <c r="BZ64" s="1276"/>
      <c r="CA64" s="1276"/>
      <c r="CB64" s="1309"/>
    </row>
    <row r="65" spans="1:80" ht="23.1" customHeight="1">
      <c r="A65" s="1294"/>
      <c r="B65" s="1298"/>
      <c r="C65" s="1298"/>
      <c r="D65" s="1298"/>
      <c r="E65" s="1301"/>
      <c r="F65" s="1303"/>
      <c r="G65" s="1305"/>
      <c r="H65" s="1305"/>
      <c r="I65" s="1305"/>
      <c r="J65" s="1305"/>
      <c r="K65" s="1305"/>
      <c r="L65" s="1307"/>
      <c r="M65" s="1188"/>
      <c r="N65" s="1195"/>
      <c r="O65" s="1200"/>
      <c r="P65" s="1190"/>
      <c r="Q65" s="1197"/>
      <c r="R65" s="1197"/>
      <c r="S65" s="1197"/>
      <c r="T65" s="1202"/>
      <c r="U65" s="1190"/>
      <c r="V65" s="1197"/>
      <c r="W65" s="1197"/>
      <c r="X65" s="1197"/>
      <c r="Y65" s="1202"/>
      <c r="Z65" s="1190"/>
      <c r="AA65" s="1197"/>
      <c r="AB65" s="1197"/>
      <c r="AC65" s="1197"/>
      <c r="AD65" s="1202"/>
      <c r="AE65" s="1190"/>
      <c r="AF65" s="1197"/>
      <c r="AG65" s="1197"/>
      <c r="AH65" s="1197"/>
      <c r="AI65" s="1202"/>
      <c r="AJ65" s="1190"/>
      <c r="AK65" s="1197"/>
      <c r="AL65" s="1197"/>
      <c r="AM65" s="1197"/>
      <c r="AN65" s="1202"/>
      <c r="AO65" s="1190"/>
      <c r="AP65" s="1197"/>
      <c r="AQ65" s="1197"/>
      <c r="AR65" s="1197"/>
      <c r="AS65" s="1202"/>
      <c r="AT65" s="1190"/>
      <c r="AU65" s="1197"/>
      <c r="AV65" s="1197"/>
      <c r="AW65" s="1197"/>
      <c r="AX65" s="1202"/>
      <c r="AY65" s="1190"/>
      <c r="AZ65" s="1197"/>
      <c r="BA65" s="1197"/>
      <c r="BB65" s="1197"/>
      <c r="BC65" s="1202"/>
      <c r="BD65" s="1190"/>
      <c r="BE65" s="1197"/>
      <c r="BF65" s="1197"/>
      <c r="BG65" s="1197"/>
      <c r="BH65" s="1202"/>
      <c r="BI65" s="1190"/>
      <c r="BJ65" s="1197"/>
      <c r="BK65" s="1197"/>
      <c r="BL65" s="1197"/>
      <c r="BM65" s="1202"/>
      <c r="BN65" s="1190"/>
      <c r="BO65" s="1197"/>
      <c r="BP65" s="1197"/>
      <c r="BQ65" s="1197"/>
      <c r="BR65" s="1202"/>
      <c r="BS65" s="1190"/>
      <c r="BT65" s="1197"/>
      <c r="BU65" s="1197"/>
      <c r="BV65" s="1197"/>
      <c r="BW65" s="1202"/>
      <c r="BX65" s="1190"/>
      <c r="BY65" s="1197"/>
      <c r="BZ65" s="1197"/>
      <c r="CA65" s="1197"/>
      <c r="CB65" s="1202"/>
    </row>
    <row r="66" spans="1:80" ht="23.1" customHeight="1">
      <c r="A66" s="1292" t="s">
        <v>1922</v>
      </c>
      <c r="B66" s="1264"/>
      <c r="C66" s="1264"/>
      <c r="D66" s="1264"/>
      <c r="E66" s="1264"/>
      <c r="F66" s="1189"/>
      <c r="G66" s="1196"/>
      <c r="H66" s="1196"/>
      <c r="I66" s="1196"/>
      <c r="J66" s="1196"/>
      <c r="K66" s="1196"/>
      <c r="L66" s="1201"/>
      <c r="M66" s="1189"/>
      <c r="N66" s="1196"/>
      <c r="O66" s="1201"/>
      <c r="P66" s="1189"/>
      <c r="Q66" s="1196"/>
      <c r="R66" s="1196"/>
      <c r="S66" s="1196"/>
      <c r="T66" s="1201"/>
      <c r="U66" s="1189"/>
      <c r="V66" s="1196"/>
      <c r="W66" s="1196"/>
      <c r="X66" s="1196"/>
      <c r="Y66" s="1201"/>
      <c r="Z66" s="1189"/>
      <c r="AA66" s="1196"/>
      <c r="AB66" s="1196"/>
      <c r="AC66" s="1196"/>
      <c r="AD66" s="1201"/>
      <c r="AE66" s="1189"/>
      <c r="AF66" s="1196"/>
      <c r="AG66" s="1196"/>
      <c r="AH66" s="1196"/>
      <c r="AI66" s="1201"/>
      <c r="AJ66" s="1189"/>
      <c r="AK66" s="1196"/>
      <c r="AL66" s="1196"/>
      <c r="AM66" s="1196"/>
      <c r="AN66" s="1201"/>
      <c r="AO66" s="1189"/>
      <c r="AP66" s="1196"/>
      <c r="AQ66" s="1196"/>
      <c r="AR66" s="1196"/>
      <c r="AS66" s="1201"/>
      <c r="AT66" s="1189"/>
      <c r="AU66" s="1196"/>
      <c r="AV66" s="1196"/>
      <c r="AW66" s="1196"/>
      <c r="AX66" s="1201"/>
      <c r="AY66" s="1189"/>
      <c r="AZ66" s="1196"/>
      <c r="BA66" s="1196"/>
      <c r="BB66" s="1196"/>
      <c r="BC66" s="1201"/>
      <c r="BD66" s="1189"/>
      <c r="BE66" s="1196"/>
      <c r="BF66" s="1196"/>
      <c r="BG66" s="1196"/>
      <c r="BH66" s="1201"/>
      <c r="BI66" s="1189"/>
      <c r="BJ66" s="1196"/>
      <c r="BK66" s="1196"/>
      <c r="BL66" s="1196"/>
      <c r="BM66" s="1201"/>
      <c r="BN66" s="1189"/>
      <c r="BO66" s="1196"/>
      <c r="BP66" s="1196"/>
      <c r="BQ66" s="1196"/>
      <c r="BR66" s="1201"/>
      <c r="BS66" s="1189"/>
      <c r="BT66" s="1196"/>
      <c r="BU66" s="1196"/>
      <c r="BV66" s="1196"/>
      <c r="BW66" s="1201"/>
      <c r="BX66" s="1189"/>
      <c r="BY66" s="1196"/>
      <c r="BZ66" s="1196"/>
      <c r="CA66" s="1196"/>
      <c r="CB66" s="1201"/>
    </row>
    <row r="67" spans="1:80" ht="23.1" customHeight="1">
      <c r="A67" s="1293"/>
      <c r="B67" s="1263"/>
      <c r="C67" s="1263"/>
      <c r="D67" s="1263"/>
      <c r="E67" s="1263"/>
      <c r="F67" s="1302" t="s">
        <v>1134</v>
      </c>
      <c r="G67" s="1304"/>
      <c r="H67" s="1304"/>
      <c r="I67" s="1304"/>
      <c r="J67" s="1304"/>
      <c r="K67" s="1304"/>
      <c r="L67" s="1306"/>
      <c r="M67" s="1308" t="s">
        <v>864</v>
      </c>
      <c r="N67" s="1194"/>
      <c r="O67" s="1199"/>
      <c r="P67" s="1257"/>
      <c r="Q67" s="1276"/>
      <c r="R67" s="1276"/>
      <c r="S67" s="1276"/>
      <c r="T67" s="1309"/>
      <c r="U67" s="1257"/>
      <c r="V67" s="1276"/>
      <c r="W67" s="1276"/>
      <c r="X67" s="1276"/>
      <c r="Y67" s="1309"/>
      <c r="Z67" s="1257"/>
      <c r="AA67" s="1276"/>
      <c r="AB67" s="1276"/>
      <c r="AC67" s="1276"/>
      <c r="AD67" s="1309"/>
      <c r="AE67" s="1257"/>
      <c r="AF67" s="1276"/>
      <c r="AG67" s="1276"/>
      <c r="AH67" s="1276"/>
      <c r="AI67" s="1309"/>
      <c r="AJ67" s="1257"/>
      <c r="AK67" s="1276"/>
      <c r="AL67" s="1276"/>
      <c r="AM67" s="1276"/>
      <c r="AN67" s="1309"/>
      <c r="AO67" s="1257"/>
      <c r="AP67" s="1276"/>
      <c r="AQ67" s="1276"/>
      <c r="AR67" s="1276"/>
      <c r="AS67" s="1309"/>
      <c r="AT67" s="1257"/>
      <c r="AU67" s="1276"/>
      <c r="AV67" s="1276"/>
      <c r="AW67" s="1276"/>
      <c r="AX67" s="1309"/>
      <c r="AY67" s="1257"/>
      <c r="AZ67" s="1276"/>
      <c r="BA67" s="1276"/>
      <c r="BB67" s="1276"/>
      <c r="BC67" s="1309"/>
      <c r="BD67" s="1257"/>
      <c r="BE67" s="1276"/>
      <c r="BF67" s="1276"/>
      <c r="BG67" s="1276"/>
      <c r="BH67" s="1309"/>
      <c r="BI67" s="1257"/>
      <c r="BJ67" s="1276"/>
      <c r="BK67" s="1276"/>
      <c r="BL67" s="1276"/>
      <c r="BM67" s="1309"/>
      <c r="BN67" s="1257"/>
      <c r="BO67" s="1276"/>
      <c r="BP67" s="1276"/>
      <c r="BQ67" s="1276"/>
      <c r="BR67" s="1309"/>
      <c r="BS67" s="1257"/>
      <c r="BT67" s="1276"/>
      <c r="BU67" s="1276"/>
      <c r="BV67" s="1276"/>
      <c r="BW67" s="1309"/>
      <c r="BX67" s="1257"/>
      <c r="BY67" s="1276"/>
      <c r="BZ67" s="1276"/>
      <c r="CA67" s="1276"/>
      <c r="CB67" s="1309"/>
    </row>
    <row r="68" spans="1:80" ht="23.1" customHeight="1">
      <c r="A68" s="1293"/>
      <c r="B68" s="1263"/>
      <c r="C68" s="1263"/>
      <c r="D68" s="1263"/>
      <c r="E68" s="1263"/>
      <c r="F68" s="1302"/>
      <c r="G68" s="1304"/>
      <c r="H68" s="1304"/>
      <c r="I68" s="1304"/>
      <c r="J68" s="1304"/>
      <c r="K68" s="1304"/>
      <c r="L68" s="1306"/>
      <c r="M68" s="1187"/>
      <c r="N68" s="1194"/>
      <c r="O68" s="1199"/>
      <c r="P68" s="1257"/>
      <c r="Q68" s="1276"/>
      <c r="R68" s="1276"/>
      <c r="S68" s="1276"/>
      <c r="T68" s="1309"/>
      <c r="U68" s="1257"/>
      <c r="V68" s="1276"/>
      <c r="W68" s="1276"/>
      <c r="X68" s="1276"/>
      <c r="Y68" s="1309"/>
      <c r="Z68" s="1257"/>
      <c r="AA68" s="1276"/>
      <c r="AB68" s="1276"/>
      <c r="AC68" s="1276"/>
      <c r="AD68" s="1309"/>
      <c r="AE68" s="1257"/>
      <c r="AF68" s="1276"/>
      <c r="AG68" s="1276"/>
      <c r="AH68" s="1276"/>
      <c r="AI68" s="1309"/>
      <c r="AJ68" s="1257"/>
      <c r="AK68" s="1276"/>
      <c r="AL68" s="1276"/>
      <c r="AM68" s="1276"/>
      <c r="AN68" s="1309"/>
      <c r="AO68" s="1257"/>
      <c r="AP68" s="1276"/>
      <c r="AQ68" s="1276"/>
      <c r="AR68" s="1276"/>
      <c r="AS68" s="1309"/>
      <c r="AT68" s="1257"/>
      <c r="AU68" s="1276"/>
      <c r="AV68" s="1276"/>
      <c r="AW68" s="1276"/>
      <c r="AX68" s="1309"/>
      <c r="AY68" s="1257"/>
      <c r="AZ68" s="1276"/>
      <c r="BA68" s="1276"/>
      <c r="BB68" s="1276"/>
      <c r="BC68" s="1309"/>
      <c r="BD68" s="1257"/>
      <c r="BE68" s="1276"/>
      <c r="BF68" s="1276"/>
      <c r="BG68" s="1276"/>
      <c r="BH68" s="1309"/>
      <c r="BI68" s="1257"/>
      <c r="BJ68" s="1276"/>
      <c r="BK68" s="1276"/>
      <c r="BL68" s="1276"/>
      <c r="BM68" s="1309"/>
      <c r="BN68" s="1257"/>
      <c r="BO68" s="1276"/>
      <c r="BP68" s="1276"/>
      <c r="BQ68" s="1276"/>
      <c r="BR68" s="1309"/>
      <c r="BS68" s="1257"/>
      <c r="BT68" s="1276"/>
      <c r="BU68" s="1276"/>
      <c r="BV68" s="1276"/>
      <c r="BW68" s="1309"/>
      <c r="BX68" s="1257"/>
      <c r="BY68" s="1276"/>
      <c r="BZ68" s="1276"/>
      <c r="CA68" s="1276"/>
      <c r="CB68" s="1309"/>
    </row>
    <row r="69" spans="1:80" ht="23.1" customHeight="1">
      <c r="A69" s="1293"/>
      <c r="B69" s="1263"/>
      <c r="C69" s="1263"/>
      <c r="D69" s="1263"/>
      <c r="E69" s="1263"/>
      <c r="F69" s="1302" t="s">
        <v>1886</v>
      </c>
      <c r="G69" s="1304"/>
      <c r="H69" s="1304"/>
      <c r="I69" s="1304"/>
      <c r="J69" s="1304"/>
      <c r="K69" s="1304"/>
      <c r="L69" s="1306"/>
      <c r="M69" s="1257"/>
      <c r="N69" s="1276"/>
      <c r="O69" s="1309"/>
      <c r="P69" s="1257"/>
      <c r="Q69" s="1276"/>
      <c r="R69" s="1276"/>
      <c r="S69" s="1276"/>
      <c r="T69" s="1309"/>
      <c r="U69" s="1257"/>
      <c r="V69" s="1276"/>
      <c r="W69" s="1276"/>
      <c r="X69" s="1276"/>
      <c r="Y69" s="1309"/>
      <c r="Z69" s="1257"/>
      <c r="AA69" s="1276"/>
      <c r="AB69" s="1276"/>
      <c r="AC69" s="1276"/>
      <c r="AD69" s="1309"/>
      <c r="AE69" s="1257"/>
      <c r="AF69" s="1276"/>
      <c r="AG69" s="1276"/>
      <c r="AH69" s="1276"/>
      <c r="AI69" s="1309"/>
      <c r="AJ69" s="1257"/>
      <c r="AK69" s="1276"/>
      <c r="AL69" s="1276"/>
      <c r="AM69" s="1276"/>
      <c r="AN69" s="1309"/>
      <c r="AO69" s="1257"/>
      <c r="AP69" s="1276"/>
      <c r="AQ69" s="1276"/>
      <c r="AR69" s="1276"/>
      <c r="AS69" s="1309"/>
      <c r="AT69" s="1257"/>
      <c r="AU69" s="1276"/>
      <c r="AV69" s="1276"/>
      <c r="AW69" s="1276"/>
      <c r="AX69" s="1309"/>
      <c r="AY69" s="1257"/>
      <c r="AZ69" s="1276"/>
      <c r="BA69" s="1276"/>
      <c r="BB69" s="1276"/>
      <c r="BC69" s="1309"/>
      <c r="BD69" s="1257"/>
      <c r="BE69" s="1276"/>
      <c r="BF69" s="1276"/>
      <c r="BG69" s="1276"/>
      <c r="BH69" s="1309"/>
      <c r="BI69" s="1257"/>
      <c r="BJ69" s="1276"/>
      <c r="BK69" s="1276"/>
      <c r="BL69" s="1276"/>
      <c r="BM69" s="1309"/>
      <c r="BN69" s="1257"/>
      <c r="BO69" s="1276"/>
      <c r="BP69" s="1276"/>
      <c r="BQ69" s="1276"/>
      <c r="BR69" s="1309"/>
      <c r="BS69" s="1257"/>
      <c r="BT69" s="1276"/>
      <c r="BU69" s="1276"/>
      <c r="BV69" s="1276"/>
      <c r="BW69" s="1309"/>
      <c r="BX69" s="1257"/>
      <c r="BY69" s="1276"/>
      <c r="BZ69" s="1276"/>
      <c r="CA69" s="1276"/>
      <c r="CB69" s="1309"/>
    </row>
    <row r="70" spans="1:80" ht="23.1" customHeight="1">
      <c r="A70" s="1293"/>
      <c r="B70" s="1263"/>
      <c r="C70" s="1263"/>
      <c r="D70" s="1263"/>
      <c r="E70" s="1263"/>
      <c r="F70" s="1302"/>
      <c r="G70" s="1304"/>
      <c r="H70" s="1304"/>
      <c r="I70" s="1304"/>
      <c r="J70" s="1304"/>
      <c r="K70" s="1304"/>
      <c r="L70" s="1306"/>
      <c r="M70" s="1257"/>
      <c r="N70" s="1276"/>
      <c r="O70" s="1309"/>
      <c r="P70" s="1257"/>
      <c r="Q70" s="1276"/>
      <c r="R70" s="1276"/>
      <c r="S70" s="1276"/>
      <c r="T70" s="1309"/>
      <c r="U70" s="1257"/>
      <c r="V70" s="1276"/>
      <c r="W70" s="1276"/>
      <c r="X70" s="1276"/>
      <c r="Y70" s="1309"/>
      <c r="Z70" s="1257"/>
      <c r="AA70" s="1276"/>
      <c r="AB70" s="1276"/>
      <c r="AC70" s="1276"/>
      <c r="AD70" s="1309"/>
      <c r="AE70" s="1257"/>
      <c r="AF70" s="1276"/>
      <c r="AG70" s="1276"/>
      <c r="AH70" s="1276"/>
      <c r="AI70" s="1309"/>
      <c r="AJ70" s="1257"/>
      <c r="AK70" s="1276"/>
      <c r="AL70" s="1276"/>
      <c r="AM70" s="1276"/>
      <c r="AN70" s="1309"/>
      <c r="AO70" s="1257"/>
      <c r="AP70" s="1276"/>
      <c r="AQ70" s="1276"/>
      <c r="AR70" s="1276"/>
      <c r="AS70" s="1309"/>
      <c r="AT70" s="1257"/>
      <c r="AU70" s="1276"/>
      <c r="AV70" s="1276"/>
      <c r="AW70" s="1276"/>
      <c r="AX70" s="1309"/>
      <c r="AY70" s="1257"/>
      <c r="AZ70" s="1276"/>
      <c r="BA70" s="1276"/>
      <c r="BB70" s="1276"/>
      <c r="BC70" s="1309"/>
      <c r="BD70" s="1257"/>
      <c r="BE70" s="1276"/>
      <c r="BF70" s="1276"/>
      <c r="BG70" s="1276"/>
      <c r="BH70" s="1309"/>
      <c r="BI70" s="1257"/>
      <c r="BJ70" s="1276"/>
      <c r="BK70" s="1276"/>
      <c r="BL70" s="1276"/>
      <c r="BM70" s="1309"/>
      <c r="BN70" s="1257"/>
      <c r="BO70" s="1276"/>
      <c r="BP70" s="1276"/>
      <c r="BQ70" s="1276"/>
      <c r="BR70" s="1309"/>
      <c r="BS70" s="1257"/>
      <c r="BT70" s="1276"/>
      <c r="BU70" s="1276"/>
      <c r="BV70" s="1276"/>
      <c r="BW70" s="1309"/>
      <c r="BX70" s="1257"/>
      <c r="BY70" s="1276"/>
      <c r="BZ70" s="1276"/>
      <c r="CA70" s="1276"/>
      <c r="CB70" s="1309"/>
    </row>
    <row r="71" spans="1:80" ht="23.1" customHeight="1">
      <c r="A71" s="1293"/>
      <c r="B71" s="1263"/>
      <c r="C71" s="1263"/>
      <c r="D71" s="1263"/>
      <c r="E71" s="1263"/>
      <c r="F71" s="1302" t="s">
        <v>1261</v>
      </c>
      <c r="G71" s="1304"/>
      <c r="H71" s="1304"/>
      <c r="I71" s="1304"/>
      <c r="J71" s="1304"/>
      <c r="K71" s="1304"/>
      <c r="L71" s="1306"/>
      <c r="M71" s="1187" t="s">
        <v>1926</v>
      </c>
      <c r="N71" s="1194"/>
      <c r="O71" s="1199"/>
      <c r="P71" s="1311"/>
      <c r="Q71" s="1313"/>
      <c r="R71" s="1313"/>
      <c r="S71" s="1313"/>
      <c r="T71" s="1315"/>
      <c r="U71" s="1311"/>
      <c r="V71" s="1313"/>
      <c r="W71" s="1313"/>
      <c r="X71" s="1313"/>
      <c r="Y71" s="1315"/>
      <c r="Z71" s="1311"/>
      <c r="AA71" s="1313"/>
      <c r="AB71" s="1313"/>
      <c r="AC71" s="1313"/>
      <c r="AD71" s="1315"/>
      <c r="AE71" s="1311"/>
      <c r="AF71" s="1313"/>
      <c r="AG71" s="1313"/>
      <c r="AH71" s="1313"/>
      <c r="AI71" s="1315"/>
      <c r="AJ71" s="1311"/>
      <c r="AK71" s="1313"/>
      <c r="AL71" s="1313"/>
      <c r="AM71" s="1313"/>
      <c r="AN71" s="1315"/>
      <c r="AO71" s="1311"/>
      <c r="AP71" s="1313"/>
      <c r="AQ71" s="1313"/>
      <c r="AR71" s="1313"/>
      <c r="AS71" s="1315"/>
      <c r="AT71" s="1311"/>
      <c r="AU71" s="1313"/>
      <c r="AV71" s="1313"/>
      <c r="AW71" s="1313"/>
      <c r="AX71" s="1315"/>
      <c r="AY71" s="1311"/>
      <c r="AZ71" s="1313"/>
      <c r="BA71" s="1313"/>
      <c r="BB71" s="1313"/>
      <c r="BC71" s="1315"/>
      <c r="BD71" s="1311"/>
      <c r="BE71" s="1313"/>
      <c r="BF71" s="1313"/>
      <c r="BG71" s="1313"/>
      <c r="BH71" s="1315"/>
      <c r="BI71" s="1311"/>
      <c r="BJ71" s="1313"/>
      <c r="BK71" s="1313"/>
      <c r="BL71" s="1313"/>
      <c r="BM71" s="1315"/>
      <c r="BN71" s="1311"/>
      <c r="BO71" s="1313"/>
      <c r="BP71" s="1313"/>
      <c r="BQ71" s="1313"/>
      <c r="BR71" s="1315"/>
      <c r="BS71" s="1311"/>
      <c r="BT71" s="1313"/>
      <c r="BU71" s="1313"/>
      <c r="BV71" s="1313"/>
      <c r="BW71" s="1315"/>
      <c r="BX71" s="1311"/>
      <c r="BY71" s="1313"/>
      <c r="BZ71" s="1313"/>
      <c r="CA71" s="1313"/>
      <c r="CB71" s="1315"/>
    </row>
    <row r="72" spans="1:80" ht="23.1" customHeight="1">
      <c r="A72" s="1293"/>
      <c r="B72" s="1263"/>
      <c r="C72" s="1263"/>
      <c r="D72" s="1263"/>
      <c r="E72" s="1263"/>
      <c r="F72" s="1302"/>
      <c r="G72" s="1304"/>
      <c r="H72" s="1304"/>
      <c r="I72" s="1304"/>
      <c r="J72" s="1304"/>
      <c r="K72" s="1304"/>
      <c r="L72" s="1306"/>
      <c r="M72" s="1187"/>
      <c r="N72" s="1194"/>
      <c r="O72" s="1199"/>
      <c r="P72" s="1257"/>
      <c r="Q72" s="1276"/>
      <c r="R72" s="1276"/>
      <c r="S72" s="1276"/>
      <c r="T72" s="1309"/>
      <c r="U72" s="1257"/>
      <c r="V72" s="1276"/>
      <c r="W72" s="1276"/>
      <c r="X72" s="1276"/>
      <c r="Y72" s="1309"/>
      <c r="Z72" s="1257"/>
      <c r="AA72" s="1276"/>
      <c r="AB72" s="1276"/>
      <c r="AC72" s="1276"/>
      <c r="AD72" s="1309"/>
      <c r="AE72" s="1257"/>
      <c r="AF72" s="1276"/>
      <c r="AG72" s="1276"/>
      <c r="AH72" s="1276"/>
      <c r="AI72" s="1309"/>
      <c r="AJ72" s="1257"/>
      <c r="AK72" s="1276"/>
      <c r="AL72" s="1276"/>
      <c r="AM72" s="1276"/>
      <c r="AN72" s="1309"/>
      <c r="AO72" s="1257"/>
      <c r="AP72" s="1276"/>
      <c r="AQ72" s="1276"/>
      <c r="AR72" s="1276"/>
      <c r="AS72" s="1309"/>
      <c r="AT72" s="1257"/>
      <c r="AU72" s="1276"/>
      <c r="AV72" s="1276"/>
      <c r="AW72" s="1276"/>
      <c r="AX72" s="1309"/>
      <c r="AY72" s="1257"/>
      <c r="AZ72" s="1276"/>
      <c r="BA72" s="1276"/>
      <c r="BB72" s="1276"/>
      <c r="BC72" s="1309"/>
      <c r="BD72" s="1257"/>
      <c r="BE72" s="1276"/>
      <c r="BF72" s="1276"/>
      <c r="BG72" s="1276"/>
      <c r="BH72" s="1309"/>
      <c r="BI72" s="1257"/>
      <c r="BJ72" s="1276"/>
      <c r="BK72" s="1276"/>
      <c r="BL72" s="1276"/>
      <c r="BM72" s="1309"/>
      <c r="BN72" s="1257"/>
      <c r="BO72" s="1276"/>
      <c r="BP72" s="1276"/>
      <c r="BQ72" s="1276"/>
      <c r="BR72" s="1309"/>
      <c r="BS72" s="1257"/>
      <c r="BT72" s="1276"/>
      <c r="BU72" s="1276"/>
      <c r="BV72" s="1276"/>
      <c r="BW72" s="1309"/>
      <c r="BX72" s="1257"/>
      <c r="BY72" s="1276"/>
      <c r="BZ72" s="1276"/>
      <c r="CA72" s="1276"/>
      <c r="CB72" s="1309"/>
    </row>
    <row r="73" spans="1:80" ht="22.5" customHeight="1">
      <c r="A73" s="1294"/>
      <c r="B73" s="1298"/>
      <c r="C73" s="1298"/>
      <c r="D73" s="1298"/>
      <c r="E73" s="1298"/>
      <c r="F73" s="1303"/>
      <c r="G73" s="1305"/>
      <c r="H73" s="1305"/>
      <c r="I73" s="1305"/>
      <c r="J73" s="1305"/>
      <c r="K73" s="1305"/>
      <c r="L73" s="1307"/>
      <c r="M73" s="1188"/>
      <c r="N73" s="1195"/>
      <c r="O73" s="1200"/>
      <c r="P73" s="1190"/>
      <c r="Q73" s="1197"/>
      <c r="R73" s="1197"/>
      <c r="S73" s="1197"/>
      <c r="T73" s="1202"/>
      <c r="U73" s="1190"/>
      <c r="V73" s="1197"/>
      <c r="W73" s="1197"/>
      <c r="X73" s="1197"/>
      <c r="Y73" s="1202"/>
      <c r="Z73" s="1190"/>
      <c r="AA73" s="1197"/>
      <c r="AB73" s="1197"/>
      <c r="AC73" s="1197"/>
      <c r="AD73" s="1202"/>
      <c r="AE73" s="1190"/>
      <c r="AF73" s="1197"/>
      <c r="AG73" s="1197"/>
      <c r="AH73" s="1197"/>
      <c r="AI73" s="1202"/>
      <c r="AJ73" s="1190"/>
      <c r="AK73" s="1197"/>
      <c r="AL73" s="1197"/>
      <c r="AM73" s="1197"/>
      <c r="AN73" s="1202"/>
      <c r="AO73" s="1190"/>
      <c r="AP73" s="1197"/>
      <c r="AQ73" s="1197"/>
      <c r="AR73" s="1197"/>
      <c r="AS73" s="1202"/>
      <c r="AT73" s="1190"/>
      <c r="AU73" s="1197"/>
      <c r="AV73" s="1197"/>
      <c r="AW73" s="1197"/>
      <c r="AX73" s="1202"/>
      <c r="AY73" s="1190"/>
      <c r="AZ73" s="1197"/>
      <c r="BA73" s="1197"/>
      <c r="BB73" s="1197"/>
      <c r="BC73" s="1202"/>
      <c r="BD73" s="1190"/>
      <c r="BE73" s="1197"/>
      <c r="BF73" s="1197"/>
      <c r="BG73" s="1197"/>
      <c r="BH73" s="1202"/>
      <c r="BI73" s="1190"/>
      <c r="BJ73" s="1197"/>
      <c r="BK73" s="1197"/>
      <c r="BL73" s="1197"/>
      <c r="BM73" s="1202"/>
      <c r="BN73" s="1190"/>
      <c r="BO73" s="1197"/>
      <c r="BP73" s="1197"/>
      <c r="BQ73" s="1197"/>
      <c r="BR73" s="1202"/>
      <c r="BS73" s="1190"/>
      <c r="BT73" s="1197"/>
      <c r="BU73" s="1197"/>
      <c r="BV73" s="1197"/>
      <c r="BW73" s="1202"/>
      <c r="BX73" s="1190"/>
      <c r="BY73" s="1197"/>
      <c r="BZ73" s="1197"/>
      <c r="CA73" s="1197"/>
      <c r="CB73" s="1202"/>
    </row>
    <row r="74" spans="1:80" s="1184" customFormat="1" ht="22.5" customHeight="1">
      <c r="A74" s="1295" t="s">
        <v>1241</v>
      </c>
      <c r="B74" s="1256"/>
      <c r="C74" s="1256"/>
      <c r="D74" s="1256"/>
      <c r="E74" s="1256"/>
      <c r="F74" s="1256"/>
      <c r="G74" s="1256"/>
      <c r="H74" s="1256"/>
      <c r="I74" s="1256"/>
      <c r="J74" s="1256"/>
      <c r="K74" s="1256"/>
      <c r="L74" s="1256"/>
      <c r="M74" s="1256"/>
      <c r="N74" s="1256"/>
      <c r="O74" s="1256"/>
      <c r="P74" s="1256"/>
      <c r="Q74" s="1256"/>
      <c r="R74" s="1256"/>
      <c r="S74" s="1256"/>
      <c r="T74" s="1256"/>
      <c r="U74" s="1256"/>
      <c r="V74" s="1256"/>
      <c r="W74" s="1256"/>
      <c r="X74" s="1256"/>
      <c r="Y74" s="1256"/>
      <c r="Z74" s="1256"/>
      <c r="AA74" s="1256"/>
      <c r="AB74" s="1256"/>
      <c r="AC74" s="1256"/>
      <c r="AD74" s="1256"/>
      <c r="AE74" s="1256"/>
      <c r="AF74" s="1256"/>
      <c r="AG74" s="1256"/>
      <c r="AH74" s="1256"/>
      <c r="AI74" s="1256"/>
      <c r="AJ74" s="1256"/>
      <c r="AK74" s="1256"/>
      <c r="AL74" s="1256"/>
      <c r="AM74" s="1256"/>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6"/>
      <c r="BQ74" s="1256"/>
      <c r="BR74" s="1256"/>
      <c r="BS74" s="1256"/>
      <c r="BT74" s="1256"/>
      <c r="BU74" s="1256"/>
      <c r="BV74" s="1256"/>
      <c r="BW74" s="1256"/>
      <c r="BX74" s="1256"/>
      <c r="BY74" s="1256"/>
      <c r="BZ74" s="1256"/>
      <c r="CA74" s="1256"/>
      <c r="CB74" s="1317"/>
    </row>
    <row r="75" spans="1:80" s="1184" customFormat="1" ht="23.1" customHeight="1">
      <c r="A75" s="1296" t="s">
        <v>1923</v>
      </c>
      <c r="B75" s="1235"/>
      <c r="C75" s="1235"/>
      <c r="D75" s="1235"/>
      <c r="E75" s="1235"/>
      <c r="F75" s="1235"/>
      <c r="G75" s="1235"/>
      <c r="H75" s="1235"/>
      <c r="I75" s="1235"/>
      <c r="J75" s="1235"/>
      <c r="K75" s="1235"/>
      <c r="L75" s="1235"/>
      <c r="M75" s="1235"/>
      <c r="N75" s="1235"/>
      <c r="O75" s="1235"/>
      <c r="P75" s="1235"/>
      <c r="Q75" s="1235"/>
      <c r="R75" s="1235"/>
      <c r="S75" s="1235"/>
      <c r="T75" s="1235"/>
      <c r="U75" s="1235"/>
      <c r="V75" s="1235"/>
      <c r="W75" s="1235"/>
      <c r="X75" s="1235"/>
      <c r="Y75" s="1235"/>
      <c r="Z75" s="1235"/>
      <c r="AA75" s="1235"/>
      <c r="AB75" s="1235"/>
      <c r="AC75" s="1235"/>
      <c r="AD75" s="1235"/>
      <c r="AE75" s="1235"/>
      <c r="AF75" s="1235"/>
      <c r="AG75" s="1235"/>
      <c r="AH75" s="1235"/>
      <c r="AI75" s="1235"/>
      <c r="AJ75" s="1235"/>
      <c r="AK75" s="1235"/>
      <c r="AL75" s="1235"/>
      <c r="AM75" s="1235"/>
      <c r="AN75" s="1235"/>
      <c r="AO75" s="1235"/>
      <c r="AP75" s="1235"/>
      <c r="AQ75" s="1235"/>
      <c r="AR75" s="1235"/>
      <c r="AS75" s="1235"/>
      <c r="AT75" s="1235"/>
      <c r="AU75" s="1235"/>
      <c r="AV75" s="1235"/>
      <c r="AW75" s="1235"/>
      <c r="AX75" s="1235"/>
      <c r="AY75" s="1235"/>
      <c r="AZ75" s="1235"/>
      <c r="BA75" s="1235"/>
      <c r="BB75" s="1235"/>
      <c r="BC75" s="1235"/>
      <c r="BD75" s="1235"/>
      <c r="BE75" s="1235"/>
      <c r="BF75" s="1235"/>
      <c r="BG75" s="1235"/>
      <c r="BH75" s="1235"/>
      <c r="BI75" s="1235"/>
      <c r="BJ75" s="1235"/>
      <c r="BK75" s="1235"/>
      <c r="BL75" s="1235"/>
      <c r="BM75" s="1235"/>
      <c r="BN75" s="1235"/>
      <c r="BO75" s="1235"/>
      <c r="BP75" s="1235"/>
      <c r="BQ75" s="1235"/>
      <c r="BR75" s="1235"/>
      <c r="BS75" s="1235"/>
      <c r="BT75" s="1235"/>
      <c r="BU75" s="1235"/>
      <c r="BV75" s="1235"/>
      <c r="BW75" s="1235"/>
      <c r="BX75" s="1235"/>
      <c r="BY75" s="1235"/>
      <c r="BZ75" s="1235"/>
      <c r="CA75" s="1235"/>
      <c r="CB75" s="1318"/>
    </row>
    <row r="76" spans="1:80" s="1184" customFormat="1" ht="23.1" customHeight="1">
      <c r="A76" s="1297" t="s">
        <v>1925</v>
      </c>
      <c r="B76" s="1232"/>
      <c r="C76" s="1232"/>
      <c r="D76" s="1232"/>
      <c r="E76" s="1232"/>
      <c r="F76" s="1232"/>
      <c r="G76" s="1232"/>
      <c r="H76" s="1232"/>
      <c r="I76" s="1232"/>
      <c r="J76" s="1232"/>
      <c r="K76" s="1232"/>
      <c r="L76" s="1232"/>
      <c r="M76" s="1232"/>
      <c r="N76" s="1232"/>
      <c r="O76" s="1232"/>
      <c r="P76" s="1232"/>
      <c r="Q76" s="1232"/>
      <c r="R76" s="1232"/>
      <c r="S76" s="1232"/>
      <c r="T76" s="1232"/>
      <c r="U76" s="1232"/>
      <c r="V76" s="1232"/>
      <c r="W76" s="1232"/>
      <c r="X76" s="1232"/>
      <c r="Y76" s="1232"/>
      <c r="Z76" s="1232"/>
      <c r="AA76" s="1232"/>
      <c r="AB76" s="1232"/>
      <c r="AC76" s="1232"/>
      <c r="AD76" s="1232"/>
      <c r="AE76" s="1232"/>
      <c r="AF76" s="1232"/>
      <c r="AG76" s="1232"/>
      <c r="AH76" s="1232"/>
      <c r="AI76" s="1232"/>
      <c r="AJ76" s="1232"/>
      <c r="AK76" s="1232"/>
      <c r="AL76" s="1232"/>
      <c r="AM76" s="1232"/>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32"/>
      <c r="BQ76" s="1232"/>
      <c r="BR76" s="1232"/>
      <c r="BS76" s="1232"/>
      <c r="BT76" s="1232"/>
      <c r="BU76" s="1232"/>
      <c r="BV76" s="1232"/>
      <c r="BW76" s="1232"/>
      <c r="BX76" s="1232"/>
      <c r="BY76" s="1232"/>
      <c r="BZ76" s="1232"/>
      <c r="CA76" s="1232"/>
      <c r="CB76" s="1319"/>
    </row>
  </sheetData>
  <mergeCells count="759">
    <mergeCell ref="U1:BC1"/>
    <mergeCell ref="BF1:BJ1"/>
    <mergeCell ref="B3:F3"/>
    <mergeCell ref="G3:AC3"/>
    <mergeCell ref="B4:F4"/>
    <mergeCell ref="G4:AC4"/>
    <mergeCell ref="AE4:AI4"/>
    <mergeCell ref="B5:F5"/>
    <mergeCell ref="AE5:AI5"/>
    <mergeCell ref="AJ5:BA5"/>
    <mergeCell ref="BF5:BJ5"/>
    <mergeCell ref="BK5:BZ5"/>
    <mergeCell ref="B6:F6"/>
    <mergeCell ref="G6:AC6"/>
    <mergeCell ref="AE6:AI6"/>
    <mergeCell ref="BF6:BJ6"/>
    <mergeCell ref="A8:O8"/>
    <mergeCell ref="P8:T8"/>
    <mergeCell ref="U8:Y8"/>
    <mergeCell ref="Z8:AD8"/>
    <mergeCell ref="AE8:AI8"/>
    <mergeCell ref="AJ8:AN8"/>
    <mergeCell ref="AO8:AS8"/>
    <mergeCell ref="AT8:AX8"/>
    <mergeCell ref="AY8:BC8"/>
    <mergeCell ref="BD8:BH8"/>
    <mergeCell ref="BI8:BM8"/>
    <mergeCell ref="BN8:BR8"/>
    <mergeCell ref="BS8:BW8"/>
    <mergeCell ref="BX8:CB8"/>
    <mergeCell ref="D9:O9"/>
    <mergeCell ref="P9:T9"/>
    <mergeCell ref="U9:Y9"/>
    <mergeCell ref="Z9:AD9"/>
    <mergeCell ref="AE9:AI9"/>
    <mergeCell ref="AJ9:AN9"/>
    <mergeCell ref="AO9:AS9"/>
    <mergeCell ref="AT9:AX9"/>
    <mergeCell ref="AY9:BC9"/>
    <mergeCell ref="BD9:BH9"/>
    <mergeCell ref="BI9:BM9"/>
    <mergeCell ref="BN9:BR9"/>
    <mergeCell ref="BS9:BW9"/>
    <mergeCell ref="BX9:CB9"/>
    <mergeCell ref="D10:O10"/>
    <mergeCell ref="P10:T10"/>
    <mergeCell ref="U10:Y10"/>
    <mergeCell ref="Z10:AD10"/>
    <mergeCell ref="AE10:AI10"/>
    <mergeCell ref="AJ10:AN10"/>
    <mergeCell ref="AO10:AS10"/>
    <mergeCell ref="AT10:AX10"/>
    <mergeCell ref="AY10:BC10"/>
    <mergeCell ref="BD10:BH10"/>
    <mergeCell ref="BI10:BM10"/>
    <mergeCell ref="BN10:BR10"/>
    <mergeCell ref="BS10:BW10"/>
    <mergeCell ref="BX10:CB10"/>
    <mergeCell ref="D11:O11"/>
    <mergeCell ref="P11:T11"/>
    <mergeCell ref="U11:Y11"/>
    <mergeCell ref="Z11:AD11"/>
    <mergeCell ref="AE11:AI11"/>
    <mergeCell ref="AJ11:AN11"/>
    <mergeCell ref="AO11:AS11"/>
    <mergeCell ref="AT11:AX11"/>
    <mergeCell ref="AY11:BC11"/>
    <mergeCell ref="BD11:BH11"/>
    <mergeCell ref="BI11:BM11"/>
    <mergeCell ref="BN11:BR11"/>
    <mergeCell ref="BS11:BW11"/>
    <mergeCell ref="BX11:CB11"/>
    <mergeCell ref="F12:L12"/>
    <mergeCell ref="M12:O12"/>
    <mergeCell ref="P12:T12"/>
    <mergeCell ref="U12:Y12"/>
    <mergeCell ref="Z12:AD12"/>
    <mergeCell ref="AE12:AI12"/>
    <mergeCell ref="AJ12:AN12"/>
    <mergeCell ref="AO12:AS12"/>
    <mergeCell ref="AT12:AX12"/>
    <mergeCell ref="AY12:BC12"/>
    <mergeCell ref="BD12:BH12"/>
    <mergeCell ref="BI12:BM12"/>
    <mergeCell ref="BN12:BR12"/>
    <mergeCell ref="BS12:BW12"/>
    <mergeCell ref="BX12:CB12"/>
    <mergeCell ref="P13:T13"/>
    <mergeCell ref="U13:Y13"/>
    <mergeCell ref="Z13:AD13"/>
    <mergeCell ref="AE13:AI13"/>
    <mergeCell ref="AJ13:AN13"/>
    <mergeCell ref="AO13:AS13"/>
    <mergeCell ref="AT13:AX13"/>
    <mergeCell ref="AY13:BC13"/>
    <mergeCell ref="BD13:BH13"/>
    <mergeCell ref="BI13:BM13"/>
    <mergeCell ref="BN13:BR13"/>
    <mergeCell ref="BS13:BW13"/>
    <mergeCell ref="BX13:CB13"/>
    <mergeCell ref="P14:T14"/>
    <mergeCell ref="U14:Y14"/>
    <mergeCell ref="Z14:AD14"/>
    <mergeCell ref="AE14:AI14"/>
    <mergeCell ref="AJ14:AN14"/>
    <mergeCell ref="AO14:AS14"/>
    <mergeCell ref="AT14:AX14"/>
    <mergeCell ref="AY14:BC14"/>
    <mergeCell ref="BD14:BH14"/>
    <mergeCell ref="BI14:BM14"/>
    <mergeCell ref="BN14:BR14"/>
    <mergeCell ref="BS14:BW14"/>
    <mergeCell ref="BX14:CB14"/>
    <mergeCell ref="M15:O15"/>
    <mergeCell ref="P15:T15"/>
    <mergeCell ref="U15:Y15"/>
    <mergeCell ref="Z15:AD15"/>
    <mergeCell ref="AE15:AI15"/>
    <mergeCell ref="AJ15:AN15"/>
    <mergeCell ref="AO15:AS15"/>
    <mergeCell ref="AT15:AX15"/>
    <mergeCell ref="AY15:BC15"/>
    <mergeCell ref="BD15:BH15"/>
    <mergeCell ref="BI15:BM15"/>
    <mergeCell ref="BN15:BR15"/>
    <mergeCell ref="BS15:BW15"/>
    <mergeCell ref="BX15:CB15"/>
    <mergeCell ref="M16:O16"/>
    <mergeCell ref="P16:T16"/>
    <mergeCell ref="U16:Y16"/>
    <mergeCell ref="Z16:AD16"/>
    <mergeCell ref="AE16:AI16"/>
    <mergeCell ref="AJ16:AN16"/>
    <mergeCell ref="AO16:AS16"/>
    <mergeCell ref="AT16:AX16"/>
    <mergeCell ref="AY16:BC16"/>
    <mergeCell ref="BD16:BH16"/>
    <mergeCell ref="BI16:BM16"/>
    <mergeCell ref="BN16:BR16"/>
    <mergeCell ref="BS16:BW16"/>
    <mergeCell ref="BX16:CB16"/>
    <mergeCell ref="P17:T17"/>
    <mergeCell ref="U17:Y17"/>
    <mergeCell ref="Z17:AD17"/>
    <mergeCell ref="AE17:AI17"/>
    <mergeCell ref="AJ17:AN17"/>
    <mergeCell ref="AO17:AS17"/>
    <mergeCell ref="AT17:AX17"/>
    <mergeCell ref="AY17:BC17"/>
    <mergeCell ref="BD17:BH17"/>
    <mergeCell ref="BI17:BM17"/>
    <mergeCell ref="BN17:BR17"/>
    <mergeCell ref="BS17:BW17"/>
    <mergeCell ref="BX17:CB17"/>
    <mergeCell ref="P18:T18"/>
    <mergeCell ref="U18:Y18"/>
    <mergeCell ref="Z18:AD18"/>
    <mergeCell ref="AE18:AI18"/>
    <mergeCell ref="AJ18:AN18"/>
    <mergeCell ref="AO18:AS18"/>
    <mergeCell ref="AT18:AX18"/>
    <mergeCell ref="AY18:BC18"/>
    <mergeCell ref="BD18:BH18"/>
    <mergeCell ref="BI18:BM18"/>
    <mergeCell ref="BN18:BR18"/>
    <mergeCell ref="BS18:BW18"/>
    <mergeCell ref="BX18:CB18"/>
    <mergeCell ref="F19:L19"/>
    <mergeCell ref="F20:L20"/>
    <mergeCell ref="M20:O20"/>
    <mergeCell ref="P20:T20"/>
    <mergeCell ref="U20:Y20"/>
    <mergeCell ref="Z20:AD20"/>
    <mergeCell ref="AE20:AI20"/>
    <mergeCell ref="AJ20:AN20"/>
    <mergeCell ref="AO20:AS20"/>
    <mergeCell ref="AT20:AX20"/>
    <mergeCell ref="AY20:BC20"/>
    <mergeCell ref="BD20:BH20"/>
    <mergeCell ref="BI20:BM20"/>
    <mergeCell ref="BN20:BR20"/>
    <mergeCell ref="BS20:BW20"/>
    <mergeCell ref="BX20:CB20"/>
    <mergeCell ref="P21:T21"/>
    <mergeCell ref="U21:Y21"/>
    <mergeCell ref="Z21:AD21"/>
    <mergeCell ref="AE21:AI21"/>
    <mergeCell ref="AJ21:AN21"/>
    <mergeCell ref="AO21:AS21"/>
    <mergeCell ref="AT21:AX21"/>
    <mergeCell ref="AY21:BC21"/>
    <mergeCell ref="BD21:BH21"/>
    <mergeCell ref="BI21:BM21"/>
    <mergeCell ref="BN21:BR21"/>
    <mergeCell ref="BS21:BW21"/>
    <mergeCell ref="BX21:CB21"/>
    <mergeCell ref="P22:T22"/>
    <mergeCell ref="U22:Y22"/>
    <mergeCell ref="Z22:AD22"/>
    <mergeCell ref="AE22:AI22"/>
    <mergeCell ref="AJ22:AN22"/>
    <mergeCell ref="AO22:AS22"/>
    <mergeCell ref="AT22:AX22"/>
    <mergeCell ref="AY22:BC22"/>
    <mergeCell ref="BD22:BH22"/>
    <mergeCell ref="BI22:BM22"/>
    <mergeCell ref="BN22:BR22"/>
    <mergeCell ref="BS22:BW22"/>
    <mergeCell ref="BX22:CB22"/>
    <mergeCell ref="M23:O23"/>
    <mergeCell ref="P23:T23"/>
    <mergeCell ref="U23:Y23"/>
    <mergeCell ref="Z23:AD23"/>
    <mergeCell ref="AE23:AI23"/>
    <mergeCell ref="AJ23:AN23"/>
    <mergeCell ref="AO23:AS23"/>
    <mergeCell ref="AT23:AX23"/>
    <mergeCell ref="AY23:BC23"/>
    <mergeCell ref="BD23:BH23"/>
    <mergeCell ref="BI23:BM23"/>
    <mergeCell ref="BN23:BR23"/>
    <mergeCell ref="BS23:BW23"/>
    <mergeCell ref="BX23:CB23"/>
    <mergeCell ref="M24:O24"/>
    <mergeCell ref="P24:T24"/>
    <mergeCell ref="U24:Y24"/>
    <mergeCell ref="Z24:AD24"/>
    <mergeCell ref="AE24:AI24"/>
    <mergeCell ref="AJ24:AN24"/>
    <mergeCell ref="AO24:AS24"/>
    <mergeCell ref="AT24:AX24"/>
    <mergeCell ref="AY24:BC24"/>
    <mergeCell ref="BD24:BH24"/>
    <mergeCell ref="BI24:BM24"/>
    <mergeCell ref="BN24:BR24"/>
    <mergeCell ref="BS24:BW24"/>
    <mergeCell ref="BX24:CB24"/>
    <mergeCell ref="P25:T25"/>
    <mergeCell ref="U25:Y25"/>
    <mergeCell ref="Z25:AD25"/>
    <mergeCell ref="AE25:AI25"/>
    <mergeCell ref="AJ25:AN25"/>
    <mergeCell ref="AO25:AS25"/>
    <mergeCell ref="AT25:AX25"/>
    <mergeCell ref="AY25:BC25"/>
    <mergeCell ref="BD25:BH25"/>
    <mergeCell ref="BI25:BM25"/>
    <mergeCell ref="BN25:BR25"/>
    <mergeCell ref="BS25:BW25"/>
    <mergeCell ref="BX25:CB25"/>
    <mergeCell ref="P26:T26"/>
    <mergeCell ref="U26:Y26"/>
    <mergeCell ref="Z26:AD26"/>
    <mergeCell ref="AE26:AI26"/>
    <mergeCell ref="AJ26:AN26"/>
    <mergeCell ref="AO26:AS26"/>
    <mergeCell ref="AT26:AX26"/>
    <mergeCell ref="AY26:BC26"/>
    <mergeCell ref="BD26:BH26"/>
    <mergeCell ref="BI26:BM26"/>
    <mergeCell ref="BN26:BR26"/>
    <mergeCell ref="BS26:BW26"/>
    <mergeCell ref="BX26:CB26"/>
    <mergeCell ref="F27:L27"/>
    <mergeCell ref="F28:L28"/>
    <mergeCell ref="M28:O28"/>
    <mergeCell ref="P28:T28"/>
    <mergeCell ref="U28:Y28"/>
    <mergeCell ref="Z28:AD28"/>
    <mergeCell ref="AE28:AI28"/>
    <mergeCell ref="AJ28:AN28"/>
    <mergeCell ref="AO28:AS28"/>
    <mergeCell ref="AT28:AX28"/>
    <mergeCell ref="AY28:BC28"/>
    <mergeCell ref="BD28:BH28"/>
    <mergeCell ref="BI28:BM28"/>
    <mergeCell ref="BN28:BR28"/>
    <mergeCell ref="BS28:BW28"/>
    <mergeCell ref="BX28:CB28"/>
    <mergeCell ref="P29:T29"/>
    <mergeCell ref="U29:Y29"/>
    <mergeCell ref="Z29:AD29"/>
    <mergeCell ref="AE29:AI29"/>
    <mergeCell ref="AJ29:AN29"/>
    <mergeCell ref="AO29:AS29"/>
    <mergeCell ref="AT29:AX29"/>
    <mergeCell ref="AY29:BC29"/>
    <mergeCell ref="BD29:BH29"/>
    <mergeCell ref="BI29:BM29"/>
    <mergeCell ref="BN29:BR29"/>
    <mergeCell ref="BS29:BW29"/>
    <mergeCell ref="BX29:CB29"/>
    <mergeCell ref="P30:T30"/>
    <mergeCell ref="U30:Y30"/>
    <mergeCell ref="Z30:AD30"/>
    <mergeCell ref="AE30:AI30"/>
    <mergeCell ref="AJ30:AN30"/>
    <mergeCell ref="AO30:AS30"/>
    <mergeCell ref="AT30:AX30"/>
    <mergeCell ref="AY30:BC30"/>
    <mergeCell ref="BD30:BH30"/>
    <mergeCell ref="BI30:BM30"/>
    <mergeCell ref="BN30:BR30"/>
    <mergeCell ref="BS30:BW30"/>
    <mergeCell ref="BX30:CB30"/>
    <mergeCell ref="M31:O31"/>
    <mergeCell ref="P31:T31"/>
    <mergeCell ref="U31:Y31"/>
    <mergeCell ref="Z31:AD31"/>
    <mergeCell ref="AE31:AI31"/>
    <mergeCell ref="AJ31:AN31"/>
    <mergeCell ref="AO31:AS31"/>
    <mergeCell ref="AT31:AX31"/>
    <mergeCell ref="AY31:BC31"/>
    <mergeCell ref="BD31:BH31"/>
    <mergeCell ref="BI31:BM31"/>
    <mergeCell ref="BN31:BR31"/>
    <mergeCell ref="BS31:BW31"/>
    <mergeCell ref="BX31:CB31"/>
    <mergeCell ref="M32:O32"/>
    <mergeCell ref="P32:T32"/>
    <mergeCell ref="U32:Y32"/>
    <mergeCell ref="Z32:AD32"/>
    <mergeCell ref="AE32:AI32"/>
    <mergeCell ref="AJ32:AN32"/>
    <mergeCell ref="AO32:AS32"/>
    <mergeCell ref="AT32:AX32"/>
    <mergeCell ref="AY32:BC32"/>
    <mergeCell ref="BD32:BH32"/>
    <mergeCell ref="BI32:BM32"/>
    <mergeCell ref="BN32:BR32"/>
    <mergeCell ref="BS32:BW32"/>
    <mergeCell ref="BX32:CB32"/>
    <mergeCell ref="P33:T33"/>
    <mergeCell ref="U33:Y33"/>
    <mergeCell ref="Z33:AD33"/>
    <mergeCell ref="AE33:AI33"/>
    <mergeCell ref="AJ33:AN33"/>
    <mergeCell ref="AO33:AS33"/>
    <mergeCell ref="AT33:AX33"/>
    <mergeCell ref="AY33:BC33"/>
    <mergeCell ref="BD33:BH33"/>
    <mergeCell ref="BI33:BM33"/>
    <mergeCell ref="BN33:BR33"/>
    <mergeCell ref="BS33:BW33"/>
    <mergeCell ref="BX33:CB33"/>
    <mergeCell ref="P34:T34"/>
    <mergeCell ref="U34:Y34"/>
    <mergeCell ref="Z34:AD34"/>
    <mergeCell ref="AE34:AI34"/>
    <mergeCell ref="AJ34:AN34"/>
    <mergeCell ref="AO34:AS34"/>
    <mergeCell ref="AT34:AX34"/>
    <mergeCell ref="AY34:BC34"/>
    <mergeCell ref="BD34:BH34"/>
    <mergeCell ref="BI34:BM34"/>
    <mergeCell ref="BN34:BR34"/>
    <mergeCell ref="BS34:BW34"/>
    <mergeCell ref="BX34:CB34"/>
    <mergeCell ref="F35:L35"/>
    <mergeCell ref="A36:CB36"/>
    <mergeCell ref="A37:CB37"/>
    <mergeCell ref="A38:CB38"/>
    <mergeCell ref="U39:BC39"/>
    <mergeCell ref="BF39:BJ39"/>
    <mergeCell ref="B41:F41"/>
    <mergeCell ref="B42:F42"/>
    <mergeCell ref="AE42:AI42"/>
    <mergeCell ref="B43:F43"/>
    <mergeCell ref="AE43:AI43"/>
    <mergeCell ref="BF43:BJ43"/>
    <mergeCell ref="B44:F44"/>
    <mergeCell ref="AE44:AI44"/>
    <mergeCell ref="BF44:BJ44"/>
    <mergeCell ref="A46:O46"/>
    <mergeCell ref="P46:T46"/>
    <mergeCell ref="U46:Y46"/>
    <mergeCell ref="Z46:AD46"/>
    <mergeCell ref="AE46:AI46"/>
    <mergeCell ref="AJ46:AN46"/>
    <mergeCell ref="AO46:AS46"/>
    <mergeCell ref="AT46:AX46"/>
    <mergeCell ref="AY46:BC46"/>
    <mergeCell ref="BD46:BH46"/>
    <mergeCell ref="BI46:BM46"/>
    <mergeCell ref="BN46:BR46"/>
    <mergeCell ref="BS46:BW46"/>
    <mergeCell ref="BX46:CB46"/>
    <mergeCell ref="D47:O47"/>
    <mergeCell ref="P47:T47"/>
    <mergeCell ref="U47:Y47"/>
    <mergeCell ref="Z47:AD47"/>
    <mergeCell ref="AE47:AI47"/>
    <mergeCell ref="AJ47:AN47"/>
    <mergeCell ref="AO47:AS47"/>
    <mergeCell ref="AT47:AX47"/>
    <mergeCell ref="AY47:BC47"/>
    <mergeCell ref="BD47:BH47"/>
    <mergeCell ref="BI47:BM47"/>
    <mergeCell ref="BN47:BR47"/>
    <mergeCell ref="BS47:BW47"/>
    <mergeCell ref="BX47:CB47"/>
    <mergeCell ref="D48:O48"/>
    <mergeCell ref="P48:T48"/>
    <mergeCell ref="U48:Y48"/>
    <mergeCell ref="Z48:AD48"/>
    <mergeCell ref="AE48:AI48"/>
    <mergeCell ref="AJ48:AN48"/>
    <mergeCell ref="AO48:AS48"/>
    <mergeCell ref="AT48:AX48"/>
    <mergeCell ref="AY48:BC48"/>
    <mergeCell ref="BD48:BH48"/>
    <mergeCell ref="BI48:BM48"/>
    <mergeCell ref="BN48:BR48"/>
    <mergeCell ref="BS48:BW48"/>
    <mergeCell ref="BX48:CB48"/>
    <mergeCell ref="D49:O49"/>
    <mergeCell ref="P49:T49"/>
    <mergeCell ref="U49:Y49"/>
    <mergeCell ref="Z49:AD49"/>
    <mergeCell ref="AE49:AI49"/>
    <mergeCell ref="AJ49:AN49"/>
    <mergeCell ref="AO49:AS49"/>
    <mergeCell ref="AT49:AX49"/>
    <mergeCell ref="AY49:BC49"/>
    <mergeCell ref="BD49:BH49"/>
    <mergeCell ref="BI49:BM49"/>
    <mergeCell ref="BN49:BR49"/>
    <mergeCell ref="BS49:BW49"/>
    <mergeCell ref="BX49:CB49"/>
    <mergeCell ref="F50:L50"/>
    <mergeCell ref="M50:O50"/>
    <mergeCell ref="P50:T50"/>
    <mergeCell ref="U50:Y50"/>
    <mergeCell ref="Z50:AD50"/>
    <mergeCell ref="AE50:AI50"/>
    <mergeCell ref="AJ50:AN50"/>
    <mergeCell ref="AO50:AS50"/>
    <mergeCell ref="AT50:AX50"/>
    <mergeCell ref="AY50:BC50"/>
    <mergeCell ref="BD50:BH50"/>
    <mergeCell ref="BI50:BM50"/>
    <mergeCell ref="BN50:BR50"/>
    <mergeCell ref="BS50:BW50"/>
    <mergeCell ref="BX50:CB50"/>
    <mergeCell ref="P51:T51"/>
    <mergeCell ref="U51:Y51"/>
    <mergeCell ref="Z51:AD51"/>
    <mergeCell ref="AE51:AI51"/>
    <mergeCell ref="AJ51:AN51"/>
    <mergeCell ref="AO51:AS51"/>
    <mergeCell ref="AT51:AX51"/>
    <mergeCell ref="AY51:BC51"/>
    <mergeCell ref="BD51:BH51"/>
    <mergeCell ref="BI51:BM51"/>
    <mergeCell ref="BN51:BR51"/>
    <mergeCell ref="BS51:BW51"/>
    <mergeCell ref="BX51:CB51"/>
    <mergeCell ref="P52:T52"/>
    <mergeCell ref="U52:Y52"/>
    <mergeCell ref="Z52:AD52"/>
    <mergeCell ref="AE52:AI52"/>
    <mergeCell ref="AJ52:AN52"/>
    <mergeCell ref="AO52:AS52"/>
    <mergeCell ref="AT52:AX52"/>
    <mergeCell ref="AY52:BC52"/>
    <mergeCell ref="BD52:BH52"/>
    <mergeCell ref="BI52:BM52"/>
    <mergeCell ref="BN52:BR52"/>
    <mergeCell ref="BS52:BW52"/>
    <mergeCell ref="BX52:CB52"/>
    <mergeCell ref="M53:O53"/>
    <mergeCell ref="P53:T53"/>
    <mergeCell ref="U53:Y53"/>
    <mergeCell ref="Z53:AD53"/>
    <mergeCell ref="AE53:AI53"/>
    <mergeCell ref="AJ53:AN53"/>
    <mergeCell ref="AO53:AS53"/>
    <mergeCell ref="AT53:AX53"/>
    <mergeCell ref="AY53:BC53"/>
    <mergeCell ref="BD53:BH53"/>
    <mergeCell ref="BI53:BM53"/>
    <mergeCell ref="BN53:BR53"/>
    <mergeCell ref="BS53:BW53"/>
    <mergeCell ref="BX53:CB53"/>
    <mergeCell ref="M54:O54"/>
    <mergeCell ref="P54:T54"/>
    <mergeCell ref="U54:Y54"/>
    <mergeCell ref="Z54:AD54"/>
    <mergeCell ref="AE54:AI54"/>
    <mergeCell ref="AJ54:AN54"/>
    <mergeCell ref="AO54:AS54"/>
    <mergeCell ref="AT54:AX54"/>
    <mergeCell ref="AY54:BC54"/>
    <mergeCell ref="BD54:BH54"/>
    <mergeCell ref="BI54:BM54"/>
    <mergeCell ref="BN54:BR54"/>
    <mergeCell ref="BS54:BW54"/>
    <mergeCell ref="BX54:CB54"/>
    <mergeCell ref="P55:T55"/>
    <mergeCell ref="U55:Y55"/>
    <mergeCell ref="Z55:AD55"/>
    <mergeCell ref="AE55:AI55"/>
    <mergeCell ref="AJ55:AN55"/>
    <mergeCell ref="AO55:AS55"/>
    <mergeCell ref="AT55:AX55"/>
    <mergeCell ref="AY55:BC55"/>
    <mergeCell ref="BD55:BH55"/>
    <mergeCell ref="BI55:BM55"/>
    <mergeCell ref="BN55:BR55"/>
    <mergeCell ref="BS55:BW55"/>
    <mergeCell ref="BX55:CB55"/>
    <mergeCell ref="P56:T56"/>
    <mergeCell ref="U56:Y56"/>
    <mergeCell ref="Z56:AD56"/>
    <mergeCell ref="AE56:AI56"/>
    <mergeCell ref="AJ56:AN56"/>
    <mergeCell ref="AO56:AS56"/>
    <mergeCell ref="AT56:AX56"/>
    <mergeCell ref="AY56:BC56"/>
    <mergeCell ref="BD56:BH56"/>
    <mergeCell ref="BI56:BM56"/>
    <mergeCell ref="BN56:BR56"/>
    <mergeCell ref="BS56:BW56"/>
    <mergeCell ref="BX56:CB56"/>
    <mergeCell ref="F57:L57"/>
    <mergeCell ref="F58:L58"/>
    <mergeCell ref="M58:O58"/>
    <mergeCell ref="P58:T58"/>
    <mergeCell ref="U58:Y58"/>
    <mergeCell ref="Z58:AD58"/>
    <mergeCell ref="AE58:AI58"/>
    <mergeCell ref="AJ58:AN58"/>
    <mergeCell ref="AO58:AS58"/>
    <mergeCell ref="AT58:AX58"/>
    <mergeCell ref="AY58:BC58"/>
    <mergeCell ref="BD58:BH58"/>
    <mergeCell ref="BI58:BM58"/>
    <mergeCell ref="BN58:BR58"/>
    <mergeCell ref="BS58:BW58"/>
    <mergeCell ref="BX58:CB58"/>
    <mergeCell ref="P59:T59"/>
    <mergeCell ref="U59:Y59"/>
    <mergeCell ref="Z59:AD59"/>
    <mergeCell ref="AE59:AI59"/>
    <mergeCell ref="AJ59:AN59"/>
    <mergeCell ref="AO59:AS59"/>
    <mergeCell ref="AT59:AX59"/>
    <mergeCell ref="AY59:BC59"/>
    <mergeCell ref="BD59:BH59"/>
    <mergeCell ref="BI59:BM59"/>
    <mergeCell ref="BN59:BR59"/>
    <mergeCell ref="BS59:BW59"/>
    <mergeCell ref="BX59:CB59"/>
    <mergeCell ref="P60:T60"/>
    <mergeCell ref="U60:Y60"/>
    <mergeCell ref="Z60:AD60"/>
    <mergeCell ref="AE60:AI60"/>
    <mergeCell ref="AJ60:AN60"/>
    <mergeCell ref="AO60:AS60"/>
    <mergeCell ref="AT60:AX60"/>
    <mergeCell ref="AY60:BC60"/>
    <mergeCell ref="BD60:BH60"/>
    <mergeCell ref="BI60:BM60"/>
    <mergeCell ref="BN60:BR60"/>
    <mergeCell ref="BS60:BW60"/>
    <mergeCell ref="BX60:CB60"/>
    <mergeCell ref="M61:O61"/>
    <mergeCell ref="P61:T61"/>
    <mergeCell ref="U61:Y61"/>
    <mergeCell ref="Z61:AD61"/>
    <mergeCell ref="AE61:AI61"/>
    <mergeCell ref="AJ61:AN61"/>
    <mergeCell ref="AO61:AS61"/>
    <mergeCell ref="AT61:AX61"/>
    <mergeCell ref="AY61:BC61"/>
    <mergeCell ref="BD61:BH61"/>
    <mergeCell ref="BI61:BM61"/>
    <mergeCell ref="BN61:BR61"/>
    <mergeCell ref="BS61:BW61"/>
    <mergeCell ref="BX61:CB61"/>
    <mergeCell ref="M62:O62"/>
    <mergeCell ref="P62:T62"/>
    <mergeCell ref="U62:Y62"/>
    <mergeCell ref="Z62:AD62"/>
    <mergeCell ref="AE62:AI62"/>
    <mergeCell ref="AJ62:AN62"/>
    <mergeCell ref="AO62:AS62"/>
    <mergeCell ref="AT62:AX62"/>
    <mergeCell ref="AY62:BC62"/>
    <mergeCell ref="BD62:BH62"/>
    <mergeCell ref="BI62:BM62"/>
    <mergeCell ref="BN62:BR62"/>
    <mergeCell ref="BS62:BW62"/>
    <mergeCell ref="BX62:CB62"/>
    <mergeCell ref="P63:T63"/>
    <mergeCell ref="U63:Y63"/>
    <mergeCell ref="Z63:AD63"/>
    <mergeCell ref="AE63:AI63"/>
    <mergeCell ref="AJ63:AN63"/>
    <mergeCell ref="AO63:AS63"/>
    <mergeCell ref="AT63:AX63"/>
    <mergeCell ref="AY63:BC63"/>
    <mergeCell ref="BD63:BH63"/>
    <mergeCell ref="BI63:BM63"/>
    <mergeCell ref="BN63:BR63"/>
    <mergeCell ref="BS63:BW63"/>
    <mergeCell ref="BX63:CB63"/>
    <mergeCell ref="P64:T64"/>
    <mergeCell ref="U64:Y64"/>
    <mergeCell ref="Z64:AD64"/>
    <mergeCell ref="AE64:AI64"/>
    <mergeCell ref="AJ64:AN64"/>
    <mergeCell ref="AO64:AS64"/>
    <mergeCell ref="AT64:AX64"/>
    <mergeCell ref="AY64:BC64"/>
    <mergeCell ref="BD64:BH64"/>
    <mergeCell ref="BI64:BM64"/>
    <mergeCell ref="BN64:BR64"/>
    <mergeCell ref="BS64:BW64"/>
    <mergeCell ref="BX64:CB64"/>
    <mergeCell ref="F65:L65"/>
    <mergeCell ref="F66:L66"/>
    <mergeCell ref="M66:O66"/>
    <mergeCell ref="P66:T66"/>
    <mergeCell ref="U66:Y66"/>
    <mergeCell ref="Z66:AD66"/>
    <mergeCell ref="AE66:AI66"/>
    <mergeCell ref="AJ66:AN66"/>
    <mergeCell ref="AO66:AS66"/>
    <mergeCell ref="AT66:AX66"/>
    <mergeCell ref="AY66:BC66"/>
    <mergeCell ref="BD66:BH66"/>
    <mergeCell ref="BI66:BM66"/>
    <mergeCell ref="BN66:BR66"/>
    <mergeCell ref="BS66:BW66"/>
    <mergeCell ref="BX66:CB66"/>
    <mergeCell ref="P67:T67"/>
    <mergeCell ref="U67:Y67"/>
    <mergeCell ref="Z67:AD67"/>
    <mergeCell ref="AE67:AI67"/>
    <mergeCell ref="AJ67:AN67"/>
    <mergeCell ref="AO67:AS67"/>
    <mergeCell ref="AT67:AX67"/>
    <mergeCell ref="AY67:BC67"/>
    <mergeCell ref="BD67:BH67"/>
    <mergeCell ref="BI67:BM67"/>
    <mergeCell ref="BN67:BR67"/>
    <mergeCell ref="BS67:BW67"/>
    <mergeCell ref="BX67:CB67"/>
    <mergeCell ref="P68:T68"/>
    <mergeCell ref="U68:Y68"/>
    <mergeCell ref="Z68:AD68"/>
    <mergeCell ref="AE68:AI68"/>
    <mergeCell ref="AJ68:AN68"/>
    <mergeCell ref="AO68:AS68"/>
    <mergeCell ref="AT68:AX68"/>
    <mergeCell ref="AY68:BC68"/>
    <mergeCell ref="BD68:BH68"/>
    <mergeCell ref="BI68:BM68"/>
    <mergeCell ref="BN68:BR68"/>
    <mergeCell ref="BS68:BW68"/>
    <mergeCell ref="BX68:CB68"/>
    <mergeCell ref="M69:O69"/>
    <mergeCell ref="P69:T69"/>
    <mergeCell ref="U69:Y69"/>
    <mergeCell ref="Z69:AD69"/>
    <mergeCell ref="AE69:AI69"/>
    <mergeCell ref="AJ69:AN69"/>
    <mergeCell ref="AO69:AS69"/>
    <mergeCell ref="AT69:AX69"/>
    <mergeCell ref="AY69:BC69"/>
    <mergeCell ref="BD69:BH69"/>
    <mergeCell ref="BI69:BM69"/>
    <mergeCell ref="BN69:BR69"/>
    <mergeCell ref="BS69:BW69"/>
    <mergeCell ref="BX69:CB69"/>
    <mergeCell ref="M70:O70"/>
    <mergeCell ref="P70:T70"/>
    <mergeCell ref="U70:Y70"/>
    <mergeCell ref="Z70:AD70"/>
    <mergeCell ref="AE70:AI70"/>
    <mergeCell ref="AJ70:AN70"/>
    <mergeCell ref="AO70:AS70"/>
    <mergeCell ref="AT70:AX70"/>
    <mergeCell ref="AY70:BC70"/>
    <mergeCell ref="BD70:BH70"/>
    <mergeCell ref="BI70:BM70"/>
    <mergeCell ref="BN70:BR70"/>
    <mergeCell ref="BS70:BW70"/>
    <mergeCell ref="BX70:CB70"/>
    <mergeCell ref="P71:T71"/>
    <mergeCell ref="U71:Y71"/>
    <mergeCell ref="Z71:AD71"/>
    <mergeCell ref="AE71:AI71"/>
    <mergeCell ref="AJ71:AN71"/>
    <mergeCell ref="AO71:AS71"/>
    <mergeCell ref="AT71:AX71"/>
    <mergeCell ref="AY71:BC71"/>
    <mergeCell ref="BD71:BH71"/>
    <mergeCell ref="BI71:BM71"/>
    <mergeCell ref="BN71:BR71"/>
    <mergeCell ref="BS71:BW71"/>
    <mergeCell ref="BX71:CB71"/>
    <mergeCell ref="P72:T72"/>
    <mergeCell ref="U72:Y72"/>
    <mergeCell ref="Z72:AD72"/>
    <mergeCell ref="AE72:AI72"/>
    <mergeCell ref="AJ72:AN72"/>
    <mergeCell ref="AO72:AS72"/>
    <mergeCell ref="AT72:AX72"/>
    <mergeCell ref="AY72:BC72"/>
    <mergeCell ref="BD72:BH72"/>
    <mergeCell ref="BI72:BM72"/>
    <mergeCell ref="BN72:BR72"/>
    <mergeCell ref="BS72:BW72"/>
    <mergeCell ref="BX72:CB72"/>
    <mergeCell ref="F73:L73"/>
    <mergeCell ref="A74:CB74"/>
    <mergeCell ref="A75:CB75"/>
    <mergeCell ref="A76:CB76"/>
    <mergeCell ref="A9:C11"/>
    <mergeCell ref="F13:L14"/>
    <mergeCell ref="M13:O14"/>
    <mergeCell ref="F15:L16"/>
    <mergeCell ref="F17:L18"/>
    <mergeCell ref="M17:O18"/>
    <mergeCell ref="F21:L22"/>
    <mergeCell ref="M21:O22"/>
    <mergeCell ref="F23:L24"/>
    <mergeCell ref="F25:L26"/>
    <mergeCell ref="M25:O26"/>
    <mergeCell ref="F29:L30"/>
    <mergeCell ref="M29:O30"/>
    <mergeCell ref="F31:L32"/>
    <mergeCell ref="F33:L34"/>
    <mergeCell ref="M33:O34"/>
    <mergeCell ref="A47:C49"/>
    <mergeCell ref="F51:L52"/>
    <mergeCell ref="M51:O52"/>
    <mergeCell ref="F53:L54"/>
    <mergeCell ref="F55:L56"/>
    <mergeCell ref="M55:O56"/>
    <mergeCell ref="F59:L60"/>
    <mergeCell ref="M59:O60"/>
    <mergeCell ref="F61:L62"/>
    <mergeCell ref="F63:L64"/>
    <mergeCell ref="M63:O64"/>
    <mergeCell ref="F67:L68"/>
    <mergeCell ref="M67:O68"/>
    <mergeCell ref="F69:L70"/>
    <mergeCell ref="F71:L72"/>
    <mergeCell ref="M71:O72"/>
    <mergeCell ref="A12:E19"/>
    <mergeCell ref="A20:E27"/>
    <mergeCell ref="A28:E35"/>
    <mergeCell ref="A50:E57"/>
    <mergeCell ref="A58:E65"/>
    <mergeCell ref="A66:E73"/>
  </mergeCells>
  <phoneticPr fontId="12"/>
  <printOptions horizontalCentered="1"/>
  <pageMargins left="0.70866141732283472" right="0.70866141732283472" top="0.94488188976377963" bottom="0.74803149606299213" header="0.31496062992125984" footer="0.31496062992125984"/>
  <pageSetup paperSize="9" scale="60" fitToWidth="1" fitToHeight="1" orientation="landscape" usePrinterDefaults="1" r:id="rId1"/>
  <rowBreaks count="1" manualBreakCount="1">
    <brk id="38" max="79"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sheetPr>
    <tabColor rgb="FFFFFF00"/>
  </sheetPr>
  <dimension ref="A1:CB60"/>
  <sheetViews>
    <sheetView view="pageBreakPreview" zoomScale="60" zoomScaleNormal="75" workbookViewId="0">
      <selection activeCell="CC2" sqref="CC2"/>
    </sheetView>
  </sheetViews>
  <sheetFormatPr defaultRowHeight="13.5"/>
  <cols>
    <col min="1" max="80" width="2.625" style="1183" customWidth="1"/>
    <col min="81" max="16384" width="9" style="1183" customWidth="1"/>
  </cols>
  <sheetData>
    <row r="1" spans="1:80" ht="30" customHeight="1">
      <c r="A1" s="1185"/>
      <c r="B1" s="1185"/>
      <c r="C1" s="1185"/>
      <c r="D1" s="1185"/>
      <c r="E1" s="1185"/>
      <c r="F1" s="1185"/>
      <c r="G1" s="1185"/>
      <c r="H1" s="1185"/>
      <c r="I1" s="1185"/>
      <c r="J1" s="1185"/>
      <c r="K1" s="1185"/>
      <c r="L1" s="1185"/>
      <c r="M1" s="1185"/>
      <c r="N1" s="1185"/>
      <c r="O1" s="1185"/>
      <c r="P1" s="1185"/>
      <c r="Q1" s="1185"/>
      <c r="R1" s="1185"/>
      <c r="S1" s="1185"/>
      <c r="T1" s="1185"/>
      <c r="U1" s="1206" t="s">
        <v>1430</v>
      </c>
      <c r="V1" s="1206"/>
      <c r="W1" s="1206"/>
      <c r="X1" s="1206"/>
      <c r="Y1" s="1206"/>
      <c r="Z1" s="1206"/>
      <c r="AA1" s="1206"/>
      <c r="AB1" s="1206"/>
      <c r="AC1" s="1206"/>
      <c r="AD1" s="1206"/>
      <c r="AE1" s="1206"/>
      <c r="AF1" s="1206"/>
      <c r="AG1" s="1206"/>
      <c r="AH1" s="1206"/>
      <c r="AI1" s="1206"/>
      <c r="AJ1" s="1206"/>
      <c r="AK1" s="1206"/>
      <c r="AL1" s="1206"/>
      <c r="AM1" s="1206"/>
      <c r="AN1" s="1206"/>
      <c r="AO1" s="1206"/>
      <c r="AP1" s="1206"/>
      <c r="AQ1" s="1206"/>
      <c r="AR1" s="1206"/>
      <c r="AS1" s="1206"/>
      <c r="AT1" s="1206"/>
      <c r="AU1" s="1206"/>
      <c r="AV1" s="1206"/>
      <c r="AW1" s="1206"/>
      <c r="AX1" s="1206"/>
      <c r="AY1" s="1206"/>
      <c r="AZ1" s="1206"/>
      <c r="BA1" s="1206"/>
      <c r="BB1" s="1206"/>
      <c r="BC1" s="1206"/>
      <c r="BD1" s="1185"/>
      <c r="BE1" s="1185"/>
      <c r="BF1" s="1229" t="s">
        <v>691</v>
      </c>
      <c r="BG1" s="1229"/>
      <c r="BH1" s="1229"/>
      <c r="BI1" s="1229"/>
      <c r="BJ1" s="1229"/>
      <c r="BK1" s="1185"/>
      <c r="BL1" s="1185"/>
      <c r="BM1" s="1185"/>
      <c r="BN1" s="1185"/>
      <c r="BO1" s="1185"/>
      <c r="BP1" s="1185"/>
      <c r="BQ1" s="1185"/>
      <c r="BR1" s="1185"/>
      <c r="BS1" s="1185"/>
      <c r="BT1" s="1185"/>
      <c r="BU1" s="1185"/>
      <c r="BV1" s="1185"/>
      <c r="BW1" s="1185"/>
      <c r="BX1" s="1185"/>
      <c r="BY1" s="1185"/>
      <c r="BZ1" s="1185"/>
      <c r="CA1" s="1185"/>
      <c r="CB1" s="1185"/>
    </row>
    <row r="2" spans="1:80" ht="24" customHeight="1"/>
    <row r="3" spans="1:80" s="1184" customFormat="1" ht="24" customHeight="1">
      <c r="B3" s="1192" t="s">
        <v>395</v>
      </c>
      <c r="C3" s="1192"/>
      <c r="D3" s="1192"/>
      <c r="E3" s="1192"/>
      <c r="F3" s="1192"/>
      <c r="G3" s="1203" t="str">
        <f>基本データ!D4</f>
        <v>土下維工　第○○号</v>
      </c>
      <c r="H3" s="1203"/>
      <c r="I3" s="1203"/>
      <c r="J3" s="1203"/>
      <c r="K3" s="1203"/>
      <c r="L3" s="1203"/>
      <c r="M3" s="1203"/>
      <c r="N3" s="1203"/>
      <c r="O3" s="1203"/>
      <c r="P3" s="1203"/>
      <c r="Q3" s="1203"/>
      <c r="R3" s="1203"/>
      <c r="S3" s="1203"/>
      <c r="T3" s="1203"/>
      <c r="U3" s="1203"/>
      <c r="V3" s="1203"/>
      <c r="W3" s="1203"/>
      <c r="X3" s="1203"/>
      <c r="Y3" s="1203"/>
      <c r="Z3" s="1203"/>
      <c r="AA3" s="1203"/>
      <c r="AB3" s="1203"/>
      <c r="AC3" s="1203"/>
      <c r="AE3" s="1263"/>
      <c r="AF3" s="1263"/>
      <c r="AG3" s="1263"/>
      <c r="AH3" s="1263"/>
      <c r="AI3" s="1263"/>
      <c r="AJ3" s="1277"/>
      <c r="AK3" s="1277"/>
      <c r="AL3" s="1277"/>
      <c r="AM3" s="1277"/>
      <c r="AN3" s="1277"/>
      <c r="AO3" s="1277"/>
      <c r="AP3" s="1277"/>
      <c r="AQ3" s="1277"/>
      <c r="AR3" s="1277"/>
      <c r="AS3" s="1277"/>
      <c r="AT3" s="1277"/>
      <c r="AU3" s="1277"/>
      <c r="AV3" s="1277"/>
      <c r="AW3" s="1277"/>
      <c r="AX3" s="1277"/>
      <c r="AY3" s="1277"/>
      <c r="AZ3" s="1277"/>
      <c r="BA3" s="1277"/>
      <c r="BB3" s="1277"/>
      <c r="BC3" s="1277"/>
      <c r="BF3" s="1263"/>
      <c r="BG3" s="1263"/>
      <c r="BH3" s="1263"/>
      <c r="BI3" s="1263"/>
      <c r="BJ3" s="1263"/>
      <c r="BK3" s="1263"/>
      <c r="BL3" s="1263"/>
      <c r="BM3" s="1263"/>
      <c r="BN3" s="1277"/>
      <c r="BO3" s="1277"/>
      <c r="BP3" s="1277"/>
      <c r="BQ3" s="1277"/>
      <c r="BR3" s="1277"/>
      <c r="BS3" s="1277"/>
      <c r="BT3" s="1277"/>
      <c r="BU3" s="1277"/>
      <c r="BV3" s="1277"/>
      <c r="BW3" s="1277"/>
      <c r="BX3" s="1277"/>
      <c r="BY3" s="1277"/>
      <c r="BZ3" s="1277"/>
      <c r="CA3" s="1277"/>
      <c r="CB3" s="1277"/>
    </row>
    <row r="4" spans="1:80" s="1184" customFormat="1" ht="24" customHeight="1">
      <c r="B4" s="1191" t="s">
        <v>661</v>
      </c>
      <c r="C4" s="1191"/>
      <c r="D4" s="1191"/>
      <c r="E4" s="1191"/>
      <c r="F4" s="1191"/>
      <c r="G4" s="1267" t="str">
        <f>基本データ!D5</f>
        <v>○○○○○○○○○○○○○○○○○○○○○○○○○○○○○○○○○工事</v>
      </c>
      <c r="H4" s="1267"/>
      <c r="I4" s="1267"/>
      <c r="J4" s="1267"/>
      <c r="K4" s="1267"/>
      <c r="L4" s="1267"/>
      <c r="M4" s="1267"/>
      <c r="N4" s="1267"/>
      <c r="O4" s="1267"/>
      <c r="P4" s="1267"/>
      <c r="Q4" s="1267"/>
      <c r="R4" s="1267"/>
      <c r="S4" s="1267"/>
      <c r="T4" s="1267"/>
      <c r="U4" s="1267"/>
      <c r="V4" s="1267"/>
      <c r="W4" s="1267"/>
      <c r="X4" s="1267"/>
      <c r="Y4" s="1267"/>
      <c r="Z4" s="1267"/>
      <c r="AA4" s="1267"/>
      <c r="AB4" s="1267"/>
      <c r="AC4" s="1267"/>
      <c r="AE4" s="1191" t="s">
        <v>532</v>
      </c>
      <c r="AF4" s="1191"/>
      <c r="AG4" s="1191"/>
      <c r="AH4" s="1191"/>
      <c r="AI4" s="1191"/>
      <c r="AJ4" s="1218" t="s">
        <v>730</v>
      </c>
      <c r="AK4" s="1218"/>
      <c r="AL4" s="1218"/>
      <c r="AM4" s="1218"/>
      <c r="AN4" s="1218"/>
      <c r="AO4" s="1218"/>
      <c r="AP4" s="1218"/>
      <c r="AQ4" s="1218"/>
      <c r="AR4" s="1218"/>
      <c r="AS4" s="1218"/>
      <c r="AT4" s="1218"/>
      <c r="AU4" s="1218"/>
      <c r="AV4" s="1218"/>
      <c r="AW4" s="1218"/>
      <c r="AX4" s="1218"/>
      <c r="AY4" s="1218"/>
      <c r="AZ4" s="1218"/>
      <c r="BA4" s="1218"/>
      <c r="BB4" s="1234"/>
      <c r="BC4" s="1234"/>
      <c r="BF4" s="1263"/>
      <c r="BG4" s="1263"/>
      <c r="BH4" s="1263"/>
      <c r="BI4" s="1263"/>
      <c r="BJ4" s="1263"/>
      <c r="BK4" s="1263"/>
      <c r="BL4" s="1263"/>
      <c r="BM4" s="1263"/>
      <c r="BN4" s="1277"/>
      <c r="BO4" s="1277"/>
      <c r="BP4" s="1277"/>
      <c r="BQ4" s="1277"/>
      <c r="BR4" s="1277"/>
      <c r="BS4" s="1277"/>
      <c r="BT4" s="1277"/>
      <c r="BU4" s="1277"/>
      <c r="BV4" s="1277"/>
      <c r="BW4" s="1277"/>
      <c r="BX4" s="1277"/>
      <c r="BY4" s="1277"/>
      <c r="BZ4" s="1277"/>
      <c r="CA4" s="1277"/>
      <c r="CB4" s="1277"/>
    </row>
    <row r="5" spans="1:80" s="1184" customFormat="1" ht="24" customHeight="1">
      <c r="B5" s="1191" t="s">
        <v>1912</v>
      </c>
      <c r="C5" s="1191"/>
      <c r="D5" s="1191"/>
      <c r="E5" s="1191"/>
      <c r="F5" s="1191"/>
      <c r="G5" s="1234"/>
      <c r="H5" s="1236" t="str">
        <f>TEXT((基本データ!D7),"ggge年M月d日")&amp;"～"&amp;TEXT((基本データ!D8),"ggge年M月d日")</f>
        <v>令和7年5月14日～令和8年3月15日</v>
      </c>
      <c r="I5" s="1236"/>
      <c r="J5" s="1236"/>
      <c r="K5" s="1236"/>
      <c r="L5" s="1236"/>
      <c r="M5" s="1236"/>
      <c r="N5" s="1236"/>
      <c r="O5" s="1236"/>
      <c r="P5" s="1236"/>
      <c r="Q5" s="1236"/>
      <c r="R5" s="1236"/>
      <c r="S5" s="1236"/>
      <c r="T5" s="1236"/>
      <c r="U5" s="1236"/>
      <c r="V5" s="1236"/>
      <c r="W5" s="1236"/>
      <c r="X5" s="1236"/>
      <c r="Y5" s="1236"/>
      <c r="Z5" s="1236"/>
      <c r="AA5" s="1234"/>
      <c r="AB5" s="1316"/>
      <c r="AC5" s="1316"/>
      <c r="AE5" s="1217" t="s">
        <v>1699</v>
      </c>
      <c r="AF5" s="1217"/>
      <c r="AG5" s="1217"/>
      <c r="AH5" s="1217"/>
      <c r="AI5" s="1217"/>
      <c r="AJ5" s="1219" t="str">
        <f>基本データ!D11</f>
        <v>技師　　○○　○○</v>
      </c>
      <c r="AK5" s="1219"/>
      <c r="AL5" s="1219"/>
      <c r="AM5" s="1219"/>
      <c r="AN5" s="1219"/>
      <c r="AO5" s="1219"/>
      <c r="AP5" s="1219"/>
      <c r="AQ5" s="1219"/>
      <c r="AR5" s="1219"/>
      <c r="AS5" s="1219"/>
      <c r="AT5" s="1219"/>
      <c r="AU5" s="1219"/>
      <c r="AV5" s="1219"/>
      <c r="AW5" s="1219"/>
      <c r="AX5" s="1219"/>
      <c r="AY5" s="1219"/>
      <c r="AZ5" s="1219"/>
      <c r="BA5" s="1219"/>
      <c r="BB5" s="1228" t="s">
        <v>32</v>
      </c>
      <c r="BC5" s="1228"/>
      <c r="BF5" s="1191" t="s">
        <v>578</v>
      </c>
      <c r="BG5" s="1191"/>
      <c r="BH5" s="1191"/>
      <c r="BI5" s="1191"/>
      <c r="BJ5" s="1191"/>
      <c r="BK5" s="1231" t="str">
        <f>基本データ!D15</f>
        <v>○○○○　(株)</v>
      </c>
      <c r="BL5" s="1231"/>
      <c r="BM5" s="1231"/>
      <c r="BN5" s="1231"/>
      <c r="BO5" s="1231"/>
      <c r="BP5" s="1231"/>
      <c r="BQ5" s="1231"/>
      <c r="BR5" s="1231"/>
      <c r="BS5" s="1231"/>
      <c r="BT5" s="1231"/>
      <c r="BU5" s="1231"/>
      <c r="BV5" s="1231"/>
      <c r="BW5" s="1231"/>
      <c r="BX5" s="1231"/>
      <c r="BY5" s="1231"/>
      <c r="BZ5" s="1231"/>
      <c r="CA5" s="1234" t="s">
        <v>32</v>
      </c>
      <c r="CB5" s="1234"/>
    </row>
    <row r="6" spans="1:80" s="1184" customFormat="1" ht="24" customHeight="1">
      <c r="B6" s="1191" t="s">
        <v>1574</v>
      </c>
      <c r="C6" s="1191"/>
      <c r="D6" s="1191"/>
      <c r="E6" s="1191"/>
      <c r="F6" s="1191"/>
      <c r="G6" s="1269"/>
      <c r="H6" s="1269"/>
      <c r="I6" s="1269"/>
      <c r="J6" s="1269"/>
      <c r="K6" s="1269"/>
      <c r="L6" s="1269"/>
      <c r="M6" s="1269"/>
      <c r="N6" s="1269"/>
      <c r="O6" s="1269"/>
      <c r="P6" s="1269"/>
      <c r="Q6" s="1269"/>
      <c r="R6" s="1269"/>
      <c r="S6" s="1269"/>
      <c r="T6" s="1269"/>
      <c r="U6" s="1269"/>
      <c r="V6" s="1269"/>
      <c r="W6" s="1269"/>
      <c r="X6" s="1269"/>
      <c r="Y6" s="1269"/>
      <c r="Z6" s="1269"/>
      <c r="AA6" s="1269"/>
      <c r="AB6" s="1269"/>
      <c r="AC6" s="1269"/>
      <c r="AE6" s="1217" t="s">
        <v>1699</v>
      </c>
      <c r="AF6" s="1217"/>
      <c r="AG6" s="1217"/>
      <c r="AH6" s="1217"/>
      <c r="AI6" s="1217"/>
      <c r="AJ6" s="1228"/>
      <c r="AK6" s="1228"/>
      <c r="AL6" s="1228"/>
      <c r="AM6" s="1228"/>
      <c r="AN6" s="1228"/>
      <c r="AO6" s="1228"/>
      <c r="AP6" s="1228"/>
      <c r="AQ6" s="1228"/>
      <c r="AR6" s="1228"/>
      <c r="AS6" s="1228"/>
      <c r="AT6" s="1228"/>
      <c r="AU6" s="1228"/>
      <c r="AV6" s="1228"/>
      <c r="AW6" s="1228"/>
      <c r="AX6" s="1228"/>
      <c r="AY6" s="1228"/>
      <c r="AZ6" s="1228"/>
      <c r="BA6" s="1228"/>
      <c r="BB6" s="1228" t="s">
        <v>32</v>
      </c>
      <c r="BC6" s="1228"/>
      <c r="BF6" s="1217" t="s">
        <v>1928</v>
      </c>
      <c r="BG6" s="1217"/>
      <c r="BH6" s="1217"/>
      <c r="BI6" s="1217"/>
      <c r="BJ6" s="1217"/>
      <c r="BK6" s="1219"/>
      <c r="BL6" s="1219"/>
      <c r="BM6" s="1219"/>
      <c r="BN6" s="1234"/>
      <c r="BO6" s="1234"/>
      <c r="BP6" s="1234"/>
      <c r="BQ6" s="1234"/>
      <c r="BR6" s="1234"/>
      <c r="BS6" s="1234"/>
      <c r="BT6" s="1234"/>
      <c r="BU6" s="1234"/>
      <c r="BV6" s="1234"/>
      <c r="BW6" s="1234"/>
      <c r="BX6" s="1234"/>
      <c r="BY6" s="1234"/>
      <c r="BZ6" s="1234"/>
      <c r="CA6" s="1234" t="s">
        <v>32</v>
      </c>
      <c r="CB6" s="1234"/>
    </row>
    <row r="7" spans="1:80" ht="24" customHeight="1"/>
    <row r="8" spans="1:80" s="1184" customFormat="1" ht="30" customHeight="1">
      <c r="A8" s="1213" t="s">
        <v>83</v>
      </c>
      <c r="B8" s="1214"/>
      <c r="C8" s="1214"/>
      <c r="D8" s="1214"/>
      <c r="E8" s="1214"/>
      <c r="F8" s="1214"/>
      <c r="G8" s="1214"/>
      <c r="H8" s="1214"/>
      <c r="I8" s="1214"/>
      <c r="J8" s="1214"/>
      <c r="K8" s="1214"/>
      <c r="L8" s="1214"/>
      <c r="M8" s="1214"/>
      <c r="N8" s="1214"/>
      <c r="O8" s="1230"/>
      <c r="P8" s="1213"/>
      <c r="Q8" s="1214"/>
      <c r="R8" s="1214"/>
      <c r="S8" s="1214"/>
      <c r="T8" s="1230"/>
      <c r="U8" s="1213"/>
      <c r="V8" s="1214"/>
      <c r="W8" s="1214"/>
      <c r="X8" s="1214"/>
      <c r="Y8" s="1230"/>
      <c r="Z8" s="1213"/>
      <c r="AA8" s="1214"/>
      <c r="AB8" s="1214"/>
      <c r="AC8" s="1214"/>
      <c r="AD8" s="1230"/>
      <c r="AE8" s="1213"/>
      <c r="AF8" s="1214"/>
      <c r="AG8" s="1214"/>
      <c r="AH8" s="1214"/>
      <c r="AI8" s="1230"/>
      <c r="AJ8" s="1213"/>
      <c r="AK8" s="1214"/>
      <c r="AL8" s="1214"/>
      <c r="AM8" s="1214"/>
      <c r="AN8" s="1230"/>
      <c r="AO8" s="1213"/>
      <c r="AP8" s="1214"/>
      <c r="AQ8" s="1214"/>
      <c r="AR8" s="1214"/>
      <c r="AS8" s="1230"/>
      <c r="AT8" s="1213"/>
      <c r="AU8" s="1214"/>
      <c r="AV8" s="1214"/>
      <c r="AW8" s="1214"/>
      <c r="AX8" s="1230"/>
      <c r="AY8" s="1213"/>
      <c r="AZ8" s="1214"/>
      <c r="BA8" s="1214"/>
      <c r="BB8" s="1214"/>
      <c r="BC8" s="1230"/>
      <c r="BD8" s="1213"/>
      <c r="BE8" s="1214"/>
      <c r="BF8" s="1214"/>
      <c r="BG8" s="1214"/>
      <c r="BH8" s="1230"/>
      <c r="BI8" s="1213"/>
      <c r="BJ8" s="1214"/>
      <c r="BK8" s="1214"/>
      <c r="BL8" s="1214"/>
      <c r="BM8" s="1230"/>
      <c r="BN8" s="1213"/>
      <c r="BO8" s="1214"/>
      <c r="BP8" s="1214"/>
      <c r="BQ8" s="1214"/>
      <c r="BR8" s="1230"/>
      <c r="BS8" s="1213"/>
      <c r="BT8" s="1214"/>
      <c r="BU8" s="1214"/>
      <c r="BV8" s="1214"/>
      <c r="BW8" s="1230"/>
      <c r="BX8" s="1213"/>
      <c r="BY8" s="1214"/>
      <c r="BZ8" s="1214"/>
      <c r="CA8" s="1214"/>
      <c r="CB8" s="1230"/>
    </row>
    <row r="9" spans="1:80" s="1184" customFormat="1" ht="30" customHeight="1">
      <c r="A9" s="1207" t="s">
        <v>1920</v>
      </c>
      <c r="B9" s="1193"/>
      <c r="C9" s="1198"/>
      <c r="D9" s="1213" t="s">
        <v>1931</v>
      </c>
      <c r="E9" s="1214"/>
      <c r="F9" s="1214"/>
      <c r="G9" s="1214"/>
      <c r="H9" s="1214"/>
      <c r="I9" s="1214"/>
      <c r="J9" s="1214"/>
      <c r="K9" s="1214"/>
      <c r="L9" s="1214"/>
      <c r="M9" s="1214"/>
      <c r="N9" s="1214"/>
      <c r="O9" s="1230"/>
      <c r="P9" s="1213"/>
      <c r="Q9" s="1214"/>
      <c r="R9" s="1214"/>
      <c r="S9" s="1214"/>
      <c r="T9" s="1230"/>
      <c r="U9" s="1213"/>
      <c r="V9" s="1214"/>
      <c r="W9" s="1214"/>
      <c r="X9" s="1214"/>
      <c r="Y9" s="1230"/>
      <c r="Z9" s="1213"/>
      <c r="AA9" s="1214"/>
      <c r="AB9" s="1214"/>
      <c r="AC9" s="1214"/>
      <c r="AD9" s="1230"/>
      <c r="AE9" s="1213"/>
      <c r="AF9" s="1214"/>
      <c r="AG9" s="1214"/>
      <c r="AH9" s="1214"/>
      <c r="AI9" s="1230"/>
      <c r="AJ9" s="1213"/>
      <c r="AK9" s="1214"/>
      <c r="AL9" s="1214"/>
      <c r="AM9" s="1214"/>
      <c r="AN9" s="1230"/>
      <c r="AO9" s="1213"/>
      <c r="AP9" s="1214"/>
      <c r="AQ9" s="1214"/>
      <c r="AR9" s="1214"/>
      <c r="AS9" s="1230"/>
      <c r="AT9" s="1213"/>
      <c r="AU9" s="1214"/>
      <c r="AV9" s="1214"/>
      <c r="AW9" s="1214"/>
      <c r="AX9" s="1230"/>
      <c r="AY9" s="1213"/>
      <c r="AZ9" s="1214"/>
      <c r="BA9" s="1214"/>
      <c r="BB9" s="1214"/>
      <c r="BC9" s="1230"/>
      <c r="BD9" s="1213"/>
      <c r="BE9" s="1214"/>
      <c r="BF9" s="1214"/>
      <c r="BG9" s="1214"/>
      <c r="BH9" s="1230"/>
      <c r="BI9" s="1213"/>
      <c r="BJ9" s="1214"/>
      <c r="BK9" s="1214"/>
      <c r="BL9" s="1214"/>
      <c r="BM9" s="1230"/>
      <c r="BN9" s="1213"/>
      <c r="BO9" s="1214"/>
      <c r="BP9" s="1214"/>
      <c r="BQ9" s="1214"/>
      <c r="BR9" s="1230"/>
      <c r="BS9" s="1213"/>
      <c r="BT9" s="1214"/>
      <c r="BU9" s="1214"/>
      <c r="BV9" s="1214"/>
      <c r="BW9" s="1230"/>
      <c r="BX9" s="1213"/>
      <c r="BY9" s="1214"/>
      <c r="BZ9" s="1214"/>
      <c r="CA9" s="1214"/>
      <c r="CB9" s="1230"/>
    </row>
    <row r="10" spans="1:80" s="1184" customFormat="1" ht="30" customHeight="1">
      <c r="A10" s="1187"/>
      <c r="B10" s="1194"/>
      <c r="C10" s="1199"/>
      <c r="D10" s="1213" t="s">
        <v>1244</v>
      </c>
      <c r="E10" s="1214"/>
      <c r="F10" s="1214"/>
      <c r="G10" s="1214"/>
      <c r="H10" s="1214"/>
      <c r="I10" s="1214"/>
      <c r="J10" s="1214"/>
      <c r="K10" s="1214"/>
      <c r="L10" s="1214"/>
      <c r="M10" s="1214"/>
      <c r="N10" s="1214"/>
      <c r="O10" s="1230"/>
      <c r="P10" s="1213"/>
      <c r="Q10" s="1214"/>
      <c r="R10" s="1214"/>
      <c r="S10" s="1214"/>
      <c r="T10" s="1230"/>
      <c r="U10" s="1213"/>
      <c r="V10" s="1214"/>
      <c r="W10" s="1214"/>
      <c r="X10" s="1214"/>
      <c r="Y10" s="1230"/>
      <c r="Z10" s="1213"/>
      <c r="AA10" s="1214"/>
      <c r="AB10" s="1214"/>
      <c r="AC10" s="1214"/>
      <c r="AD10" s="1230"/>
      <c r="AE10" s="1213"/>
      <c r="AF10" s="1214"/>
      <c r="AG10" s="1214"/>
      <c r="AH10" s="1214"/>
      <c r="AI10" s="1230"/>
      <c r="AJ10" s="1213"/>
      <c r="AK10" s="1214"/>
      <c r="AL10" s="1214"/>
      <c r="AM10" s="1214"/>
      <c r="AN10" s="1230"/>
      <c r="AO10" s="1213"/>
      <c r="AP10" s="1214"/>
      <c r="AQ10" s="1214"/>
      <c r="AR10" s="1214"/>
      <c r="AS10" s="1230"/>
      <c r="AT10" s="1213"/>
      <c r="AU10" s="1214"/>
      <c r="AV10" s="1214"/>
      <c r="AW10" s="1214"/>
      <c r="AX10" s="1230"/>
      <c r="AY10" s="1213"/>
      <c r="AZ10" s="1214"/>
      <c r="BA10" s="1214"/>
      <c r="BB10" s="1214"/>
      <c r="BC10" s="1230"/>
      <c r="BD10" s="1213"/>
      <c r="BE10" s="1214"/>
      <c r="BF10" s="1214"/>
      <c r="BG10" s="1214"/>
      <c r="BH10" s="1230"/>
      <c r="BI10" s="1213"/>
      <c r="BJ10" s="1214"/>
      <c r="BK10" s="1214"/>
      <c r="BL10" s="1214"/>
      <c r="BM10" s="1230"/>
      <c r="BN10" s="1213"/>
      <c r="BO10" s="1214"/>
      <c r="BP10" s="1214"/>
      <c r="BQ10" s="1214"/>
      <c r="BR10" s="1230"/>
      <c r="BS10" s="1213"/>
      <c r="BT10" s="1214"/>
      <c r="BU10" s="1214"/>
      <c r="BV10" s="1214"/>
      <c r="BW10" s="1230"/>
      <c r="BX10" s="1213"/>
      <c r="BY10" s="1214"/>
      <c r="BZ10" s="1214"/>
      <c r="CA10" s="1214"/>
      <c r="CB10" s="1230"/>
    </row>
    <row r="11" spans="1:80" s="1184" customFormat="1" ht="30" customHeight="1">
      <c r="A11" s="1188"/>
      <c r="B11" s="1195"/>
      <c r="C11" s="1200"/>
      <c r="D11" s="1213" t="s">
        <v>1674</v>
      </c>
      <c r="E11" s="1214"/>
      <c r="F11" s="1214"/>
      <c r="G11" s="1214"/>
      <c r="H11" s="1214"/>
      <c r="I11" s="1214"/>
      <c r="J11" s="1214"/>
      <c r="K11" s="1214"/>
      <c r="L11" s="1214"/>
      <c r="M11" s="1214"/>
      <c r="N11" s="1214"/>
      <c r="O11" s="1230"/>
      <c r="P11" s="1213"/>
      <c r="Q11" s="1214"/>
      <c r="R11" s="1214"/>
      <c r="S11" s="1214"/>
      <c r="T11" s="1230"/>
      <c r="U11" s="1213"/>
      <c r="V11" s="1214"/>
      <c r="W11" s="1214"/>
      <c r="X11" s="1214"/>
      <c r="Y11" s="1230"/>
      <c r="Z11" s="1213"/>
      <c r="AA11" s="1214"/>
      <c r="AB11" s="1214"/>
      <c r="AC11" s="1214"/>
      <c r="AD11" s="1230"/>
      <c r="AE11" s="1213"/>
      <c r="AF11" s="1214"/>
      <c r="AG11" s="1214"/>
      <c r="AH11" s="1214"/>
      <c r="AI11" s="1230"/>
      <c r="AJ11" s="1213"/>
      <c r="AK11" s="1214"/>
      <c r="AL11" s="1214"/>
      <c r="AM11" s="1214"/>
      <c r="AN11" s="1230"/>
      <c r="AO11" s="1213"/>
      <c r="AP11" s="1214"/>
      <c r="AQ11" s="1214"/>
      <c r="AR11" s="1214"/>
      <c r="AS11" s="1230"/>
      <c r="AT11" s="1213"/>
      <c r="AU11" s="1214"/>
      <c r="AV11" s="1214"/>
      <c r="AW11" s="1214"/>
      <c r="AX11" s="1230"/>
      <c r="AY11" s="1213"/>
      <c r="AZ11" s="1214"/>
      <c r="BA11" s="1214"/>
      <c r="BB11" s="1214"/>
      <c r="BC11" s="1230"/>
      <c r="BD11" s="1213"/>
      <c r="BE11" s="1214"/>
      <c r="BF11" s="1214"/>
      <c r="BG11" s="1214"/>
      <c r="BH11" s="1230"/>
      <c r="BI11" s="1213"/>
      <c r="BJ11" s="1214"/>
      <c r="BK11" s="1214"/>
      <c r="BL11" s="1214"/>
      <c r="BM11" s="1230"/>
      <c r="BN11" s="1213"/>
      <c r="BO11" s="1214"/>
      <c r="BP11" s="1214"/>
      <c r="BQ11" s="1214"/>
      <c r="BR11" s="1230"/>
      <c r="BS11" s="1213"/>
      <c r="BT11" s="1214"/>
      <c r="BU11" s="1214"/>
      <c r="BV11" s="1214"/>
      <c r="BW11" s="1230"/>
      <c r="BX11" s="1213"/>
      <c r="BY11" s="1214"/>
      <c r="BZ11" s="1214"/>
      <c r="CA11" s="1214"/>
      <c r="CB11" s="1230"/>
    </row>
    <row r="12" spans="1:80" ht="30" customHeight="1">
      <c r="A12" s="1292" t="s">
        <v>1930</v>
      </c>
      <c r="B12" s="1264"/>
      <c r="C12" s="1264"/>
      <c r="D12" s="1264"/>
      <c r="E12" s="1299"/>
      <c r="F12" s="1189"/>
      <c r="G12" s="1196"/>
      <c r="H12" s="1196"/>
      <c r="I12" s="1196"/>
      <c r="J12" s="1196"/>
      <c r="K12" s="1196"/>
      <c r="L12" s="1201"/>
      <c r="M12" s="1189"/>
      <c r="N12" s="1196"/>
      <c r="O12" s="1201"/>
      <c r="P12" s="1189"/>
      <c r="Q12" s="1196"/>
      <c r="R12" s="1196"/>
      <c r="S12" s="1196"/>
      <c r="T12" s="1201"/>
      <c r="U12" s="1189"/>
      <c r="V12" s="1196"/>
      <c r="W12" s="1196"/>
      <c r="X12" s="1196"/>
      <c r="Y12" s="1201"/>
      <c r="Z12" s="1189"/>
      <c r="AA12" s="1196"/>
      <c r="AB12" s="1196"/>
      <c r="AC12" s="1196"/>
      <c r="AD12" s="1201"/>
      <c r="AE12" s="1189"/>
      <c r="AF12" s="1196"/>
      <c r="AG12" s="1196"/>
      <c r="AH12" s="1196"/>
      <c r="AI12" s="1201"/>
      <c r="AJ12" s="1189"/>
      <c r="AK12" s="1196"/>
      <c r="AL12" s="1196"/>
      <c r="AM12" s="1196"/>
      <c r="AN12" s="1201"/>
      <c r="AO12" s="1189"/>
      <c r="AP12" s="1196"/>
      <c r="AQ12" s="1196"/>
      <c r="AR12" s="1196"/>
      <c r="AS12" s="1201"/>
      <c r="AT12" s="1189"/>
      <c r="AU12" s="1196"/>
      <c r="AV12" s="1196"/>
      <c r="AW12" s="1196"/>
      <c r="AX12" s="1201"/>
      <c r="AY12" s="1189"/>
      <c r="AZ12" s="1196"/>
      <c r="BA12" s="1196"/>
      <c r="BB12" s="1196"/>
      <c r="BC12" s="1201"/>
      <c r="BD12" s="1189"/>
      <c r="BE12" s="1196"/>
      <c r="BF12" s="1196"/>
      <c r="BG12" s="1196"/>
      <c r="BH12" s="1201"/>
      <c r="BI12" s="1189"/>
      <c r="BJ12" s="1196"/>
      <c r="BK12" s="1196"/>
      <c r="BL12" s="1196"/>
      <c r="BM12" s="1201"/>
      <c r="BN12" s="1189"/>
      <c r="BO12" s="1196"/>
      <c r="BP12" s="1196"/>
      <c r="BQ12" s="1196"/>
      <c r="BR12" s="1201"/>
      <c r="BS12" s="1189"/>
      <c r="BT12" s="1196"/>
      <c r="BU12" s="1196"/>
      <c r="BV12" s="1196"/>
      <c r="BW12" s="1201"/>
      <c r="BX12" s="1189"/>
      <c r="BY12" s="1196"/>
      <c r="BZ12" s="1196"/>
      <c r="CA12" s="1196"/>
      <c r="CB12" s="1201"/>
    </row>
    <row r="13" spans="1:80" ht="30" customHeight="1">
      <c r="A13" s="1293"/>
      <c r="B13" s="1263"/>
      <c r="C13" s="1263"/>
      <c r="D13" s="1263"/>
      <c r="E13" s="1300"/>
      <c r="F13" s="1302" t="s">
        <v>1134</v>
      </c>
      <c r="G13" s="1304"/>
      <c r="H13" s="1304"/>
      <c r="I13" s="1304"/>
      <c r="J13" s="1304"/>
      <c r="K13" s="1304"/>
      <c r="L13" s="1306"/>
      <c r="M13" s="1187" t="s">
        <v>1926</v>
      </c>
      <c r="N13" s="1194"/>
      <c r="O13" s="1199"/>
      <c r="P13" s="1257"/>
      <c r="Q13" s="1276"/>
      <c r="R13" s="1276"/>
      <c r="S13" s="1276"/>
      <c r="T13" s="1309"/>
      <c r="U13" s="1257"/>
      <c r="V13" s="1276"/>
      <c r="W13" s="1276"/>
      <c r="X13" s="1276"/>
      <c r="Y13" s="1309"/>
      <c r="Z13" s="1257"/>
      <c r="AA13" s="1276"/>
      <c r="AB13" s="1276"/>
      <c r="AC13" s="1276"/>
      <c r="AD13" s="1309"/>
      <c r="AE13" s="1257"/>
      <c r="AF13" s="1276"/>
      <c r="AG13" s="1276"/>
      <c r="AH13" s="1276"/>
      <c r="AI13" s="1309"/>
      <c r="AJ13" s="1257"/>
      <c r="AK13" s="1276"/>
      <c r="AL13" s="1276"/>
      <c r="AM13" s="1276"/>
      <c r="AN13" s="1309"/>
      <c r="AO13" s="1257"/>
      <c r="AP13" s="1276"/>
      <c r="AQ13" s="1276"/>
      <c r="AR13" s="1276"/>
      <c r="AS13" s="1309"/>
      <c r="AT13" s="1257"/>
      <c r="AU13" s="1276"/>
      <c r="AV13" s="1276"/>
      <c r="AW13" s="1276"/>
      <c r="AX13" s="1309"/>
      <c r="AY13" s="1257"/>
      <c r="AZ13" s="1276"/>
      <c r="BA13" s="1276"/>
      <c r="BB13" s="1276"/>
      <c r="BC13" s="1309"/>
      <c r="BD13" s="1257"/>
      <c r="BE13" s="1276"/>
      <c r="BF13" s="1276"/>
      <c r="BG13" s="1276"/>
      <c r="BH13" s="1309"/>
      <c r="BI13" s="1257"/>
      <c r="BJ13" s="1276"/>
      <c r="BK13" s="1276"/>
      <c r="BL13" s="1276"/>
      <c r="BM13" s="1309"/>
      <c r="BN13" s="1257"/>
      <c r="BO13" s="1276"/>
      <c r="BP13" s="1276"/>
      <c r="BQ13" s="1276"/>
      <c r="BR13" s="1309"/>
      <c r="BS13" s="1257"/>
      <c r="BT13" s="1276"/>
      <c r="BU13" s="1276"/>
      <c r="BV13" s="1276"/>
      <c r="BW13" s="1309"/>
      <c r="BX13" s="1257"/>
      <c r="BY13" s="1276"/>
      <c r="BZ13" s="1276"/>
      <c r="CA13" s="1276"/>
      <c r="CB13" s="1309"/>
    </row>
    <row r="14" spans="1:80" ht="30" customHeight="1">
      <c r="A14" s="1293"/>
      <c r="B14" s="1263"/>
      <c r="C14" s="1263"/>
      <c r="D14" s="1263"/>
      <c r="E14" s="1300"/>
      <c r="F14" s="1302"/>
      <c r="G14" s="1304"/>
      <c r="H14" s="1304"/>
      <c r="I14" s="1304"/>
      <c r="J14" s="1304"/>
      <c r="K14" s="1304"/>
      <c r="L14" s="1306"/>
      <c r="M14" s="1187"/>
      <c r="N14" s="1194"/>
      <c r="O14" s="1199"/>
      <c r="P14" s="1310"/>
      <c r="Q14" s="1312"/>
      <c r="R14" s="1312"/>
      <c r="S14" s="1312"/>
      <c r="T14" s="1314"/>
      <c r="U14" s="1310"/>
      <c r="V14" s="1312"/>
      <c r="W14" s="1312"/>
      <c r="X14" s="1312"/>
      <c r="Y14" s="1314"/>
      <c r="Z14" s="1310"/>
      <c r="AA14" s="1312"/>
      <c r="AB14" s="1312"/>
      <c r="AC14" s="1312"/>
      <c r="AD14" s="1314"/>
      <c r="AE14" s="1310"/>
      <c r="AF14" s="1312"/>
      <c r="AG14" s="1312"/>
      <c r="AH14" s="1312"/>
      <c r="AI14" s="1314"/>
      <c r="AJ14" s="1310"/>
      <c r="AK14" s="1312"/>
      <c r="AL14" s="1312"/>
      <c r="AM14" s="1312"/>
      <c r="AN14" s="1314"/>
      <c r="AO14" s="1310"/>
      <c r="AP14" s="1312"/>
      <c r="AQ14" s="1312"/>
      <c r="AR14" s="1312"/>
      <c r="AS14" s="1314"/>
      <c r="AT14" s="1310"/>
      <c r="AU14" s="1312"/>
      <c r="AV14" s="1312"/>
      <c r="AW14" s="1312"/>
      <c r="AX14" s="1314"/>
      <c r="AY14" s="1310"/>
      <c r="AZ14" s="1312"/>
      <c r="BA14" s="1312"/>
      <c r="BB14" s="1312"/>
      <c r="BC14" s="1314"/>
      <c r="BD14" s="1310"/>
      <c r="BE14" s="1312"/>
      <c r="BF14" s="1312"/>
      <c r="BG14" s="1312"/>
      <c r="BH14" s="1314"/>
      <c r="BI14" s="1310"/>
      <c r="BJ14" s="1312"/>
      <c r="BK14" s="1312"/>
      <c r="BL14" s="1312"/>
      <c r="BM14" s="1314"/>
      <c r="BN14" s="1310"/>
      <c r="BO14" s="1312"/>
      <c r="BP14" s="1312"/>
      <c r="BQ14" s="1312"/>
      <c r="BR14" s="1314"/>
      <c r="BS14" s="1310"/>
      <c r="BT14" s="1312"/>
      <c r="BU14" s="1312"/>
      <c r="BV14" s="1312"/>
      <c r="BW14" s="1314"/>
      <c r="BX14" s="1310"/>
      <c r="BY14" s="1312"/>
      <c r="BZ14" s="1312"/>
      <c r="CA14" s="1312"/>
      <c r="CB14" s="1314"/>
    </row>
    <row r="15" spans="1:80" ht="30" customHeight="1">
      <c r="A15" s="1293"/>
      <c r="B15" s="1263"/>
      <c r="C15" s="1263"/>
      <c r="D15" s="1263"/>
      <c r="E15" s="1300"/>
      <c r="F15" s="1302" t="s">
        <v>1886</v>
      </c>
      <c r="G15" s="1304"/>
      <c r="H15" s="1304"/>
      <c r="I15" s="1304"/>
      <c r="J15" s="1304"/>
      <c r="K15" s="1304"/>
      <c r="L15" s="1306"/>
      <c r="M15" s="1257"/>
      <c r="N15" s="1276"/>
      <c r="O15" s="1309"/>
      <c r="P15" s="1257"/>
      <c r="Q15" s="1276"/>
      <c r="R15" s="1276"/>
      <c r="S15" s="1276"/>
      <c r="T15" s="1309"/>
      <c r="U15" s="1257"/>
      <c r="V15" s="1276"/>
      <c r="W15" s="1276"/>
      <c r="X15" s="1276"/>
      <c r="Y15" s="1309"/>
      <c r="Z15" s="1257"/>
      <c r="AA15" s="1276"/>
      <c r="AB15" s="1276"/>
      <c r="AC15" s="1276"/>
      <c r="AD15" s="1309"/>
      <c r="AE15" s="1257"/>
      <c r="AF15" s="1276"/>
      <c r="AG15" s="1276"/>
      <c r="AH15" s="1276"/>
      <c r="AI15" s="1309"/>
      <c r="AJ15" s="1257"/>
      <c r="AK15" s="1276"/>
      <c r="AL15" s="1276"/>
      <c r="AM15" s="1276"/>
      <c r="AN15" s="1309"/>
      <c r="AO15" s="1257"/>
      <c r="AP15" s="1276"/>
      <c r="AQ15" s="1276"/>
      <c r="AR15" s="1276"/>
      <c r="AS15" s="1309"/>
      <c r="AT15" s="1257"/>
      <c r="AU15" s="1276"/>
      <c r="AV15" s="1276"/>
      <c r="AW15" s="1276"/>
      <c r="AX15" s="1309"/>
      <c r="AY15" s="1257"/>
      <c r="AZ15" s="1276"/>
      <c r="BA15" s="1276"/>
      <c r="BB15" s="1276"/>
      <c r="BC15" s="1309"/>
      <c r="BD15" s="1257"/>
      <c r="BE15" s="1276"/>
      <c r="BF15" s="1276"/>
      <c r="BG15" s="1276"/>
      <c r="BH15" s="1309"/>
      <c r="BI15" s="1257"/>
      <c r="BJ15" s="1276"/>
      <c r="BK15" s="1276"/>
      <c r="BL15" s="1276"/>
      <c r="BM15" s="1309"/>
      <c r="BN15" s="1257"/>
      <c r="BO15" s="1276"/>
      <c r="BP15" s="1276"/>
      <c r="BQ15" s="1276"/>
      <c r="BR15" s="1309"/>
      <c r="BS15" s="1257"/>
      <c r="BT15" s="1276"/>
      <c r="BU15" s="1276"/>
      <c r="BV15" s="1276"/>
      <c r="BW15" s="1309"/>
      <c r="BX15" s="1257"/>
      <c r="BY15" s="1276"/>
      <c r="BZ15" s="1276"/>
      <c r="CA15" s="1276"/>
      <c r="CB15" s="1309"/>
    </row>
    <row r="16" spans="1:80" ht="30" customHeight="1">
      <c r="A16" s="1293"/>
      <c r="B16" s="1263"/>
      <c r="C16" s="1263"/>
      <c r="D16" s="1263"/>
      <c r="E16" s="1300"/>
      <c r="F16" s="1302"/>
      <c r="G16" s="1304"/>
      <c r="H16" s="1304"/>
      <c r="I16" s="1304"/>
      <c r="J16" s="1304"/>
      <c r="K16" s="1304"/>
      <c r="L16" s="1306"/>
      <c r="M16" s="1257"/>
      <c r="N16" s="1276"/>
      <c r="O16" s="1309"/>
      <c r="P16" s="1257"/>
      <c r="Q16" s="1276"/>
      <c r="R16" s="1276"/>
      <c r="S16" s="1276"/>
      <c r="T16" s="1309"/>
      <c r="U16" s="1257"/>
      <c r="V16" s="1276"/>
      <c r="W16" s="1276"/>
      <c r="X16" s="1276"/>
      <c r="Y16" s="1309"/>
      <c r="Z16" s="1257"/>
      <c r="AA16" s="1276"/>
      <c r="AB16" s="1276"/>
      <c r="AC16" s="1276"/>
      <c r="AD16" s="1309"/>
      <c r="AE16" s="1257"/>
      <c r="AF16" s="1276"/>
      <c r="AG16" s="1276"/>
      <c r="AH16" s="1276"/>
      <c r="AI16" s="1309"/>
      <c r="AJ16" s="1257"/>
      <c r="AK16" s="1276"/>
      <c r="AL16" s="1276"/>
      <c r="AM16" s="1276"/>
      <c r="AN16" s="1309"/>
      <c r="AO16" s="1257"/>
      <c r="AP16" s="1276"/>
      <c r="AQ16" s="1276"/>
      <c r="AR16" s="1276"/>
      <c r="AS16" s="1309"/>
      <c r="AT16" s="1257"/>
      <c r="AU16" s="1276"/>
      <c r="AV16" s="1276"/>
      <c r="AW16" s="1276"/>
      <c r="AX16" s="1309"/>
      <c r="AY16" s="1257"/>
      <c r="AZ16" s="1276"/>
      <c r="BA16" s="1276"/>
      <c r="BB16" s="1276"/>
      <c r="BC16" s="1309"/>
      <c r="BD16" s="1257"/>
      <c r="BE16" s="1276"/>
      <c r="BF16" s="1276"/>
      <c r="BG16" s="1276"/>
      <c r="BH16" s="1309"/>
      <c r="BI16" s="1257"/>
      <c r="BJ16" s="1276"/>
      <c r="BK16" s="1276"/>
      <c r="BL16" s="1276"/>
      <c r="BM16" s="1309"/>
      <c r="BN16" s="1257"/>
      <c r="BO16" s="1276"/>
      <c r="BP16" s="1276"/>
      <c r="BQ16" s="1276"/>
      <c r="BR16" s="1309"/>
      <c r="BS16" s="1257"/>
      <c r="BT16" s="1276"/>
      <c r="BU16" s="1276"/>
      <c r="BV16" s="1276"/>
      <c r="BW16" s="1309"/>
      <c r="BX16" s="1257"/>
      <c r="BY16" s="1276"/>
      <c r="BZ16" s="1276"/>
      <c r="CA16" s="1276"/>
      <c r="CB16" s="1309"/>
    </row>
    <row r="17" spans="1:80" ht="30" customHeight="1">
      <c r="A17" s="1293"/>
      <c r="B17" s="1263"/>
      <c r="C17" s="1263"/>
      <c r="D17" s="1263"/>
      <c r="E17" s="1300"/>
      <c r="F17" s="1302" t="s">
        <v>1261</v>
      </c>
      <c r="G17" s="1304"/>
      <c r="H17" s="1304"/>
      <c r="I17" s="1304"/>
      <c r="J17" s="1304"/>
      <c r="K17" s="1304"/>
      <c r="L17" s="1306"/>
      <c r="M17" s="1187">
        <v>-150</v>
      </c>
      <c r="N17" s="1194"/>
      <c r="O17" s="1199"/>
      <c r="P17" s="1257"/>
      <c r="Q17" s="1276"/>
      <c r="R17" s="1276"/>
      <c r="S17" s="1276"/>
      <c r="T17" s="1309"/>
      <c r="U17" s="1257"/>
      <c r="V17" s="1276"/>
      <c r="W17" s="1276"/>
      <c r="X17" s="1276"/>
      <c r="Y17" s="1309"/>
      <c r="Z17" s="1257"/>
      <c r="AA17" s="1276"/>
      <c r="AB17" s="1276"/>
      <c r="AC17" s="1276"/>
      <c r="AD17" s="1309"/>
      <c r="AE17" s="1257"/>
      <c r="AF17" s="1276"/>
      <c r="AG17" s="1276"/>
      <c r="AH17" s="1276"/>
      <c r="AI17" s="1309"/>
      <c r="AJ17" s="1257"/>
      <c r="AK17" s="1276"/>
      <c r="AL17" s="1276"/>
      <c r="AM17" s="1276"/>
      <c r="AN17" s="1309"/>
      <c r="AO17" s="1257"/>
      <c r="AP17" s="1276"/>
      <c r="AQ17" s="1276"/>
      <c r="AR17" s="1276"/>
      <c r="AS17" s="1309"/>
      <c r="AT17" s="1257"/>
      <c r="AU17" s="1276"/>
      <c r="AV17" s="1276"/>
      <c r="AW17" s="1276"/>
      <c r="AX17" s="1309"/>
      <c r="AY17" s="1257"/>
      <c r="AZ17" s="1276"/>
      <c r="BA17" s="1276"/>
      <c r="BB17" s="1276"/>
      <c r="BC17" s="1309"/>
      <c r="BD17" s="1257"/>
      <c r="BE17" s="1276"/>
      <c r="BF17" s="1276"/>
      <c r="BG17" s="1276"/>
      <c r="BH17" s="1309"/>
      <c r="BI17" s="1257"/>
      <c r="BJ17" s="1276"/>
      <c r="BK17" s="1276"/>
      <c r="BL17" s="1276"/>
      <c r="BM17" s="1309"/>
      <c r="BN17" s="1257"/>
      <c r="BO17" s="1276"/>
      <c r="BP17" s="1276"/>
      <c r="BQ17" s="1276"/>
      <c r="BR17" s="1309"/>
      <c r="BS17" s="1257"/>
      <c r="BT17" s="1276"/>
      <c r="BU17" s="1276"/>
      <c r="BV17" s="1276"/>
      <c r="BW17" s="1309"/>
      <c r="BX17" s="1257"/>
      <c r="BY17" s="1276"/>
      <c r="BZ17" s="1276"/>
      <c r="CA17" s="1276"/>
      <c r="CB17" s="1309"/>
    </row>
    <row r="18" spans="1:80" ht="30" customHeight="1">
      <c r="A18" s="1293"/>
      <c r="B18" s="1263"/>
      <c r="C18" s="1263"/>
      <c r="D18" s="1263"/>
      <c r="E18" s="1300"/>
      <c r="F18" s="1302"/>
      <c r="G18" s="1304"/>
      <c r="H18" s="1304"/>
      <c r="I18" s="1304"/>
      <c r="J18" s="1304"/>
      <c r="K18" s="1304"/>
      <c r="L18" s="1306"/>
      <c r="M18" s="1187"/>
      <c r="N18" s="1194"/>
      <c r="O18" s="1199"/>
      <c r="P18" s="1257"/>
      <c r="Q18" s="1276"/>
      <c r="R18" s="1276"/>
      <c r="S18" s="1276"/>
      <c r="T18" s="1309"/>
      <c r="U18" s="1257"/>
      <c r="V18" s="1276"/>
      <c r="W18" s="1276"/>
      <c r="X18" s="1276"/>
      <c r="Y18" s="1309"/>
      <c r="Z18" s="1257"/>
      <c r="AA18" s="1276"/>
      <c r="AB18" s="1276"/>
      <c r="AC18" s="1276"/>
      <c r="AD18" s="1309"/>
      <c r="AE18" s="1257"/>
      <c r="AF18" s="1276"/>
      <c r="AG18" s="1276"/>
      <c r="AH18" s="1276"/>
      <c r="AI18" s="1309"/>
      <c r="AJ18" s="1257"/>
      <c r="AK18" s="1276"/>
      <c r="AL18" s="1276"/>
      <c r="AM18" s="1276"/>
      <c r="AN18" s="1309"/>
      <c r="AO18" s="1257"/>
      <c r="AP18" s="1276"/>
      <c r="AQ18" s="1276"/>
      <c r="AR18" s="1276"/>
      <c r="AS18" s="1309"/>
      <c r="AT18" s="1257"/>
      <c r="AU18" s="1276"/>
      <c r="AV18" s="1276"/>
      <c r="AW18" s="1276"/>
      <c r="AX18" s="1309"/>
      <c r="AY18" s="1257"/>
      <c r="AZ18" s="1276"/>
      <c r="BA18" s="1276"/>
      <c r="BB18" s="1276"/>
      <c r="BC18" s="1309"/>
      <c r="BD18" s="1257"/>
      <c r="BE18" s="1276"/>
      <c r="BF18" s="1276"/>
      <c r="BG18" s="1276"/>
      <c r="BH18" s="1309"/>
      <c r="BI18" s="1257"/>
      <c r="BJ18" s="1276"/>
      <c r="BK18" s="1276"/>
      <c r="BL18" s="1276"/>
      <c r="BM18" s="1309"/>
      <c r="BN18" s="1257"/>
      <c r="BO18" s="1276"/>
      <c r="BP18" s="1276"/>
      <c r="BQ18" s="1276"/>
      <c r="BR18" s="1309"/>
      <c r="BS18" s="1257"/>
      <c r="BT18" s="1276"/>
      <c r="BU18" s="1276"/>
      <c r="BV18" s="1276"/>
      <c r="BW18" s="1309"/>
      <c r="BX18" s="1257"/>
      <c r="BY18" s="1276"/>
      <c r="BZ18" s="1276"/>
      <c r="CA18" s="1276"/>
      <c r="CB18" s="1309"/>
    </row>
    <row r="19" spans="1:80" ht="30" customHeight="1">
      <c r="A19" s="1294"/>
      <c r="B19" s="1298"/>
      <c r="C19" s="1298"/>
      <c r="D19" s="1298"/>
      <c r="E19" s="1301"/>
      <c r="F19" s="1303"/>
      <c r="G19" s="1305"/>
      <c r="H19" s="1305"/>
      <c r="I19" s="1305"/>
      <c r="J19" s="1305"/>
      <c r="K19" s="1305"/>
      <c r="L19" s="1307"/>
      <c r="M19" s="1188"/>
      <c r="N19" s="1195"/>
      <c r="O19" s="1200"/>
      <c r="P19" s="1190"/>
      <c r="Q19" s="1197"/>
      <c r="R19" s="1197"/>
      <c r="S19" s="1197"/>
      <c r="T19" s="1202"/>
      <c r="U19" s="1190"/>
      <c r="V19" s="1197"/>
      <c r="W19" s="1197"/>
      <c r="X19" s="1197"/>
      <c r="Y19" s="1202"/>
      <c r="Z19" s="1190"/>
      <c r="AA19" s="1197"/>
      <c r="AB19" s="1197"/>
      <c r="AC19" s="1197"/>
      <c r="AD19" s="1202"/>
      <c r="AE19" s="1190"/>
      <c r="AF19" s="1197"/>
      <c r="AG19" s="1197"/>
      <c r="AH19" s="1197"/>
      <c r="AI19" s="1202"/>
      <c r="AJ19" s="1190"/>
      <c r="AK19" s="1197"/>
      <c r="AL19" s="1197"/>
      <c r="AM19" s="1197"/>
      <c r="AN19" s="1202"/>
      <c r="AO19" s="1190"/>
      <c r="AP19" s="1197"/>
      <c r="AQ19" s="1197"/>
      <c r="AR19" s="1197"/>
      <c r="AS19" s="1202"/>
      <c r="AT19" s="1190"/>
      <c r="AU19" s="1197"/>
      <c r="AV19" s="1197"/>
      <c r="AW19" s="1197"/>
      <c r="AX19" s="1202"/>
      <c r="AY19" s="1190"/>
      <c r="AZ19" s="1197"/>
      <c r="BA19" s="1197"/>
      <c r="BB19" s="1197"/>
      <c r="BC19" s="1202"/>
      <c r="BD19" s="1190"/>
      <c r="BE19" s="1197"/>
      <c r="BF19" s="1197"/>
      <c r="BG19" s="1197"/>
      <c r="BH19" s="1202"/>
      <c r="BI19" s="1190"/>
      <c r="BJ19" s="1197"/>
      <c r="BK19" s="1197"/>
      <c r="BL19" s="1197"/>
      <c r="BM19" s="1202"/>
      <c r="BN19" s="1190"/>
      <c r="BO19" s="1197"/>
      <c r="BP19" s="1197"/>
      <c r="BQ19" s="1197"/>
      <c r="BR19" s="1202"/>
      <c r="BS19" s="1190"/>
      <c r="BT19" s="1197"/>
      <c r="BU19" s="1197"/>
      <c r="BV19" s="1197"/>
      <c r="BW19" s="1202"/>
      <c r="BX19" s="1190"/>
      <c r="BY19" s="1197"/>
      <c r="BZ19" s="1197"/>
      <c r="CA19" s="1197"/>
      <c r="CB19" s="1202"/>
    </row>
    <row r="20" spans="1:80" ht="30" customHeight="1">
      <c r="A20" s="1292" t="s">
        <v>1596</v>
      </c>
      <c r="B20" s="1264"/>
      <c r="C20" s="1264"/>
      <c r="D20" s="1264"/>
      <c r="E20" s="1299"/>
      <c r="F20" s="1189"/>
      <c r="G20" s="1196"/>
      <c r="H20" s="1196"/>
      <c r="I20" s="1196"/>
      <c r="J20" s="1196"/>
      <c r="K20" s="1196"/>
      <c r="L20" s="1201"/>
      <c r="M20" s="1189"/>
      <c r="N20" s="1196"/>
      <c r="O20" s="1201"/>
      <c r="P20" s="1189"/>
      <c r="Q20" s="1196"/>
      <c r="R20" s="1196"/>
      <c r="S20" s="1196"/>
      <c r="T20" s="1201"/>
      <c r="U20" s="1189"/>
      <c r="V20" s="1196"/>
      <c r="W20" s="1196"/>
      <c r="X20" s="1196"/>
      <c r="Y20" s="1201"/>
      <c r="Z20" s="1189"/>
      <c r="AA20" s="1196"/>
      <c r="AB20" s="1196"/>
      <c r="AC20" s="1196"/>
      <c r="AD20" s="1201"/>
      <c r="AE20" s="1189"/>
      <c r="AF20" s="1196"/>
      <c r="AG20" s="1196"/>
      <c r="AH20" s="1196"/>
      <c r="AI20" s="1201"/>
      <c r="AJ20" s="1189"/>
      <c r="AK20" s="1196"/>
      <c r="AL20" s="1196"/>
      <c r="AM20" s="1196"/>
      <c r="AN20" s="1201"/>
      <c r="AO20" s="1189"/>
      <c r="AP20" s="1196"/>
      <c r="AQ20" s="1196"/>
      <c r="AR20" s="1196"/>
      <c r="AS20" s="1201"/>
      <c r="AT20" s="1189"/>
      <c r="AU20" s="1196"/>
      <c r="AV20" s="1196"/>
      <c r="AW20" s="1196"/>
      <c r="AX20" s="1201"/>
      <c r="AY20" s="1189"/>
      <c r="AZ20" s="1196"/>
      <c r="BA20" s="1196"/>
      <c r="BB20" s="1196"/>
      <c r="BC20" s="1201"/>
      <c r="BD20" s="1189"/>
      <c r="BE20" s="1196"/>
      <c r="BF20" s="1196"/>
      <c r="BG20" s="1196"/>
      <c r="BH20" s="1201"/>
      <c r="BI20" s="1189"/>
      <c r="BJ20" s="1196"/>
      <c r="BK20" s="1196"/>
      <c r="BL20" s="1196"/>
      <c r="BM20" s="1201"/>
      <c r="BN20" s="1189"/>
      <c r="BO20" s="1196"/>
      <c r="BP20" s="1196"/>
      <c r="BQ20" s="1196"/>
      <c r="BR20" s="1201"/>
      <c r="BS20" s="1189"/>
      <c r="BT20" s="1196"/>
      <c r="BU20" s="1196"/>
      <c r="BV20" s="1196"/>
      <c r="BW20" s="1201"/>
      <c r="BX20" s="1189"/>
      <c r="BY20" s="1196"/>
      <c r="BZ20" s="1196"/>
      <c r="CA20" s="1196"/>
      <c r="CB20" s="1201"/>
    </row>
    <row r="21" spans="1:80" ht="30" customHeight="1">
      <c r="A21" s="1293"/>
      <c r="B21" s="1263"/>
      <c r="C21" s="1263"/>
      <c r="D21" s="1263"/>
      <c r="E21" s="1300"/>
      <c r="F21" s="1302" t="s">
        <v>1134</v>
      </c>
      <c r="G21" s="1304"/>
      <c r="H21" s="1304"/>
      <c r="I21" s="1304"/>
      <c r="J21" s="1304"/>
      <c r="K21" s="1304"/>
      <c r="L21" s="1306"/>
      <c r="M21" s="1308" t="s">
        <v>1932</v>
      </c>
      <c r="N21" s="1194"/>
      <c r="O21" s="1199"/>
      <c r="P21" s="1257"/>
      <c r="Q21" s="1276"/>
      <c r="R21" s="1276"/>
      <c r="S21" s="1276"/>
      <c r="T21" s="1309"/>
      <c r="U21" s="1257"/>
      <c r="V21" s="1276"/>
      <c r="W21" s="1276"/>
      <c r="X21" s="1276"/>
      <c r="Y21" s="1309"/>
      <c r="Z21" s="1257"/>
      <c r="AA21" s="1276"/>
      <c r="AB21" s="1276"/>
      <c r="AC21" s="1276"/>
      <c r="AD21" s="1309"/>
      <c r="AE21" s="1257"/>
      <c r="AF21" s="1276"/>
      <c r="AG21" s="1276"/>
      <c r="AH21" s="1276"/>
      <c r="AI21" s="1309"/>
      <c r="AJ21" s="1257"/>
      <c r="AK21" s="1276"/>
      <c r="AL21" s="1276"/>
      <c r="AM21" s="1276"/>
      <c r="AN21" s="1309"/>
      <c r="AO21" s="1257"/>
      <c r="AP21" s="1276"/>
      <c r="AQ21" s="1276"/>
      <c r="AR21" s="1276"/>
      <c r="AS21" s="1309"/>
      <c r="AT21" s="1257"/>
      <c r="AU21" s="1276"/>
      <c r="AV21" s="1276"/>
      <c r="AW21" s="1276"/>
      <c r="AX21" s="1309"/>
      <c r="AY21" s="1257"/>
      <c r="AZ21" s="1276"/>
      <c r="BA21" s="1276"/>
      <c r="BB21" s="1276"/>
      <c r="BC21" s="1309"/>
      <c r="BD21" s="1257"/>
      <c r="BE21" s="1276"/>
      <c r="BF21" s="1276"/>
      <c r="BG21" s="1276"/>
      <c r="BH21" s="1309"/>
      <c r="BI21" s="1257"/>
      <c r="BJ21" s="1276"/>
      <c r="BK21" s="1276"/>
      <c r="BL21" s="1276"/>
      <c r="BM21" s="1309"/>
      <c r="BN21" s="1257"/>
      <c r="BO21" s="1276"/>
      <c r="BP21" s="1276"/>
      <c r="BQ21" s="1276"/>
      <c r="BR21" s="1309"/>
      <c r="BS21" s="1257"/>
      <c r="BT21" s="1276"/>
      <c r="BU21" s="1276"/>
      <c r="BV21" s="1276"/>
      <c r="BW21" s="1309"/>
      <c r="BX21" s="1257"/>
      <c r="BY21" s="1276"/>
      <c r="BZ21" s="1276"/>
      <c r="CA21" s="1276"/>
      <c r="CB21" s="1309"/>
    </row>
    <row r="22" spans="1:80" ht="30" customHeight="1">
      <c r="A22" s="1293"/>
      <c r="B22" s="1263"/>
      <c r="C22" s="1263"/>
      <c r="D22" s="1263"/>
      <c r="E22" s="1300"/>
      <c r="F22" s="1302"/>
      <c r="G22" s="1304"/>
      <c r="H22" s="1304"/>
      <c r="I22" s="1304"/>
      <c r="J22" s="1304"/>
      <c r="K22" s="1304"/>
      <c r="L22" s="1306"/>
      <c r="M22" s="1187"/>
      <c r="N22" s="1194"/>
      <c r="O22" s="1199"/>
      <c r="P22" s="1257"/>
      <c r="Q22" s="1276"/>
      <c r="R22" s="1276"/>
      <c r="S22" s="1276"/>
      <c r="T22" s="1309"/>
      <c r="U22" s="1257"/>
      <c r="V22" s="1276"/>
      <c r="W22" s="1276"/>
      <c r="X22" s="1276"/>
      <c r="Y22" s="1309"/>
      <c r="Z22" s="1257"/>
      <c r="AA22" s="1276"/>
      <c r="AB22" s="1276"/>
      <c r="AC22" s="1276"/>
      <c r="AD22" s="1309"/>
      <c r="AE22" s="1257"/>
      <c r="AF22" s="1276"/>
      <c r="AG22" s="1276"/>
      <c r="AH22" s="1276"/>
      <c r="AI22" s="1309"/>
      <c r="AJ22" s="1257"/>
      <c r="AK22" s="1276"/>
      <c r="AL22" s="1276"/>
      <c r="AM22" s="1276"/>
      <c r="AN22" s="1309"/>
      <c r="AO22" s="1257"/>
      <c r="AP22" s="1276"/>
      <c r="AQ22" s="1276"/>
      <c r="AR22" s="1276"/>
      <c r="AS22" s="1309"/>
      <c r="AT22" s="1257"/>
      <c r="AU22" s="1276"/>
      <c r="AV22" s="1276"/>
      <c r="AW22" s="1276"/>
      <c r="AX22" s="1309"/>
      <c r="AY22" s="1257"/>
      <c r="AZ22" s="1276"/>
      <c r="BA22" s="1276"/>
      <c r="BB22" s="1276"/>
      <c r="BC22" s="1309"/>
      <c r="BD22" s="1257"/>
      <c r="BE22" s="1276"/>
      <c r="BF22" s="1276"/>
      <c r="BG22" s="1276"/>
      <c r="BH22" s="1309"/>
      <c r="BI22" s="1257"/>
      <c r="BJ22" s="1276"/>
      <c r="BK22" s="1276"/>
      <c r="BL22" s="1276"/>
      <c r="BM22" s="1309"/>
      <c r="BN22" s="1257"/>
      <c r="BO22" s="1276"/>
      <c r="BP22" s="1276"/>
      <c r="BQ22" s="1276"/>
      <c r="BR22" s="1309"/>
      <c r="BS22" s="1257"/>
      <c r="BT22" s="1276"/>
      <c r="BU22" s="1276"/>
      <c r="BV22" s="1276"/>
      <c r="BW22" s="1309"/>
      <c r="BX22" s="1257"/>
      <c r="BY22" s="1276"/>
      <c r="BZ22" s="1276"/>
      <c r="CA22" s="1276"/>
      <c r="CB22" s="1309"/>
    </row>
    <row r="23" spans="1:80" ht="30" customHeight="1">
      <c r="A23" s="1293"/>
      <c r="B23" s="1263"/>
      <c r="C23" s="1263"/>
      <c r="D23" s="1263"/>
      <c r="E23" s="1300"/>
      <c r="F23" s="1302" t="s">
        <v>1886</v>
      </c>
      <c r="G23" s="1304"/>
      <c r="H23" s="1304"/>
      <c r="I23" s="1304"/>
      <c r="J23" s="1304"/>
      <c r="K23" s="1304"/>
      <c r="L23" s="1306"/>
      <c r="M23" s="1187" t="s">
        <v>1926</v>
      </c>
      <c r="N23" s="1194"/>
      <c r="O23" s="1199"/>
      <c r="P23" s="1311"/>
      <c r="Q23" s="1313"/>
      <c r="R23" s="1313"/>
      <c r="S23" s="1313"/>
      <c r="T23" s="1315"/>
      <c r="U23" s="1311"/>
      <c r="V23" s="1313"/>
      <c r="W23" s="1313"/>
      <c r="X23" s="1313"/>
      <c r="Y23" s="1315"/>
      <c r="Z23" s="1311"/>
      <c r="AA23" s="1313"/>
      <c r="AB23" s="1313"/>
      <c r="AC23" s="1313"/>
      <c r="AD23" s="1315"/>
      <c r="AE23" s="1311"/>
      <c r="AF23" s="1313"/>
      <c r="AG23" s="1313"/>
      <c r="AH23" s="1313"/>
      <c r="AI23" s="1315"/>
      <c r="AJ23" s="1311"/>
      <c r="AK23" s="1313"/>
      <c r="AL23" s="1313"/>
      <c r="AM23" s="1313"/>
      <c r="AN23" s="1315"/>
      <c r="AO23" s="1311"/>
      <c r="AP23" s="1313"/>
      <c r="AQ23" s="1313"/>
      <c r="AR23" s="1313"/>
      <c r="AS23" s="1315"/>
      <c r="AT23" s="1311"/>
      <c r="AU23" s="1313"/>
      <c r="AV23" s="1313"/>
      <c r="AW23" s="1313"/>
      <c r="AX23" s="1315"/>
      <c r="AY23" s="1311"/>
      <c r="AZ23" s="1313"/>
      <c r="BA23" s="1313"/>
      <c r="BB23" s="1313"/>
      <c r="BC23" s="1315"/>
      <c r="BD23" s="1311"/>
      <c r="BE23" s="1313"/>
      <c r="BF23" s="1313"/>
      <c r="BG23" s="1313"/>
      <c r="BH23" s="1315"/>
      <c r="BI23" s="1311"/>
      <c r="BJ23" s="1313"/>
      <c r="BK23" s="1313"/>
      <c r="BL23" s="1313"/>
      <c r="BM23" s="1315"/>
      <c r="BN23" s="1311"/>
      <c r="BO23" s="1313"/>
      <c r="BP23" s="1313"/>
      <c r="BQ23" s="1313"/>
      <c r="BR23" s="1315"/>
      <c r="BS23" s="1311"/>
      <c r="BT23" s="1313"/>
      <c r="BU23" s="1313"/>
      <c r="BV23" s="1313"/>
      <c r="BW23" s="1315"/>
      <c r="BX23" s="1311"/>
      <c r="BY23" s="1313"/>
      <c r="BZ23" s="1313"/>
      <c r="CA23" s="1313"/>
      <c r="CB23" s="1315"/>
    </row>
    <row r="24" spans="1:80" ht="30" customHeight="1">
      <c r="A24" s="1293"/>
      <c r="B24" s="1263"/>
      <c r="C24" s="1263"/>
      <c r="D24" s="1263"/>
      <c r="E24" s="1300"/>
      <c r="F24" s="1302"/>
      <c r="G24" s="1304"/>
      <c r="H24" s="1304"/>
      <c r="I24" s="1304"/>
      <c r="J24" s="1304"/>
      <c r="K24" s="1304"/>
      <c r="L24" s="1306"/>
      <c r="M24" s="1187"/>
      <c r="N24" s="1194"/>
      <c r="O24" s="1199"/>
      <c r="P24" s="1310"/>
      <c r="Q24" s="1312"/>
      <c r="R24" s="1312"/>
      <c r="S24" s="1312"/>
      <c r="T24" s="1314"/>
      <c r="U24" s="1310"/>
      <c r="V24" s="1312"/>
      <c r="W24" s="1312"/>
      <c r="X24" s="1312"/>
      <c r="Y24" s="1314"/>
      <c r="Z24" s="1310"/>
      <c r="AA24" s="1312"/>
      <c r="AB24" s="1312"/>
      <c r="AC24" s="1312"/>
      <c r="AD24" s="1314"/>
      <c r="AE24" s="1310"/>
      <c r="AF24" s="1312"/>
      <c r="AG24" s="1312"/>
      <c r="AH24" s="1312"/>
      <c r="AI24" s="1314"/>
      <c r="AJ24" s="1310"/>
      <c r="AK24" s="1312"/>
      <c r="AL24" s="1312"/>
      <c r="AM24" s="1312"/>
      <c r="AN24" s="1314"/>
      <c r="AO24" s="1310"/>
      <c r="AP24" s="1312"/>
      <c r="AQ24" s="1312"/>
      <c r="AR24" s="1312"/>
      <c r="AS24" s="1314"/>
      <c r="AT24" s="1310"/>
      <c r="AU24" s="1312"/>
      <c r="AV24" s="1312"/>
      <c r="AW24" s="1312"/>
      <c r="AX24" s="1314"/>
      <c r="AY24" s="1310"/>
      <c r="AZ24" s="1312"/>
      <c r="BA24" s="1312"/>
      <c r="BB24" s="1312"/>
      <c r="BC24" s="1314"/>
      <c r="BD24" s="1310"/>
      <c r="BE24" s="1312"/>
      <c r="BF24" s="1312"/>
      <c r="BG24" s="1312"/>
      <c r="BH24" s="1314"/>
      <c r="BI24" s="1310"/>
      <c r="BJ24" s="1312"/>
      <c r="BK24" s="1312"/>
      <c r="BL24" s="1312"/>
      <c r="BM24" s="1314"/>
      <c r="BN24" s="1310"/>
      <c r="BO24" s="1312"/>
      <c r="BP24" s="1312"/>
      <c r="BQ24" s="1312"/>
      <c r="BR24" s="1314"/>
      <c r="BS24" s="1310"/>
      <c r="BT24" s="1312"/>
      <c r="BU24" s="1312"/>
      <c r="BV24" s="1312"/>
      <c r="BW24" s="1314"/>
      <c r="BX24" s="1310"/>
      <c r="BY24" s="1312"/>
      <c r="BZ24" s="1312"/>
      <c r="CA24" s="1312"/>
      <c r="CB24" s="1314"/>
    </row>
    <row r="25" spans="1:80" ht="30" customHeight="1">
      <c r="A25" s="1293"/>
      <c r="B25" s="1263"/>
      <c r="C25" s="1263"/>
      <c r="D25" s="1263"/>
      <c r="E25" s="1300"/>
      <c r="F25" s="1302" t="s">
        <v>1261</v>
      </c>
      <c r="G25" s="1304"/>
      <c r="H25" s="1304"/>
      <c r="I25" s="1304"/>
      <c r="J25" s="1304"/>
      <c r="K25" s="1304"/>
      <c r="L25" s="1306"/>
      <c r="M25" s="1187">
        <v>-100</v>
      </c>
      <c r="N25" s="1194"/>
      <c r="O25" s="1199"/>
      <c r="P25" s="1257"/>
      <c r="Q25" s="1276"/>
      <c r="R25" s="1276"/>
      <c r="S25" s="1276"/>
      <c r="T25" s="1309"/>
      <c r="U25" s="1257"/>
      <c r="V25" s="1276"/>
      <c r="W25" s="1276"/>
      <c r="X25" s="1276"/>
      <c r="Y25" s="1309"/>
      <c r="Z25" s="1257"/>
      <c r="AA25" s="1276"/>
      <c r="AB25" s="1276"/>
      <c r="AC25" s="1276"/>
      <c r="AD25" s="1309"/>
      <c r="AE25" s="1257"/>
      <c r="AF25" s="1276"/>
      <c r="AG25" s="1276"/>
      <c r="AH25" s="1276"/>
      <c r="AI25" s="1309"/>
      <c r="AJ25" s="1257"/>
      <c r="AK25" s="1276"/>
      <c r="AL25" s="1276"/>
      <c r="AM25" s="1276"/>
      <c r="AN25" s="1309"/>
      <c r="AO25" s="1257"/>
      <c r="AP25" s="1276"/>
      <c r="AQ25" s="1276"/>
      <c r="AR25" s="1276"/>
      <c r="AS25" s="1309"/>
      <c r="AT25" s="1257"/>
      <c r="AU25" s="1276"/>
      <c r="AV25" s="1276"/>
      <c r="AW25" s="1276"/>
      <c r="AX25" s="1309"/>
      <c r="AY25" s="1257"/>
      <c r="AZ25" s="1276"/>
      <c r="BA25" s="1276"/>
      <c r="BB25" s="1276"/>
      <c r="BC25" s="1309"/>
      <c r="BD25" s="1257"/>
      <c r="BE25" s="1276"/>
      <c r="BF25" s="1276"/>
      <c r="BG25" s="1276"/>
      <c r="BH25" s="1309"/>
      <c r="BI25" s="1257"/>
      <c r="BJ25" s="1276"/>
      <c r="BK25" s="1276"/>
      <c r="BL25" s="1276"/>
      <c r="BM25" s="1309"/>
      <c r="BN25" s="1257"/>
      <c r="BO25" s="1276"/>
      <c r="BP25" s="1276"/>
      <c r="BQ25" s="1276"/>
      <c r="BR25" s="1309"/>
      <c r="BS25" s="1257"/>
      <c r="BT25" s="1276"/>
      <c r="BU25" s="1276"/>
      <c r="BV25" s="1276"/>
      <c r="BW25" s="1309"/>
      <c r="BX25" s="1257"/>
      <c r="BY25" s="1276"/>
      <c r="BZ25" s="1276"/>
      <c r="CA25" s="1276"/>
      <c r="CB25" s="1309"/>
    </row>
    <row r="26" spans="1:80" ht="30" customHeight="1">
      <c r="A26" s="1293"/>
      <c r="B26" s="1263"/>
      <c r="C26" s="1263"/>
      <c r="D26" s="1263"/>
      <c r="E26" s="1300"/>
      <c r="F26" s="1302"/>
      <c r="G26" s="1304"/>
      <c r="H26" s="1304"/>
      <c r="I26" s="1304"/>
      <c r="J26" s="1304"/>
      <c r="K26" s="1304"/>
      <c r="L26" s="1306"/>
      <c r="M26" s="1187"/>
      <c r="N26" s="1194"/>
      <c r="O26" s="1199"/>
      <c r="P26" s="1257"/>
      <c r="Q26" s="1276"/>
      <c r="R26" s="1276"/>
      <c r="S26" s="1276"/>
      <c r="T26" s="1309"/>
      <c r="U26" s="1257"/>
      <c r="V26" s="1276"/>
      <c r="W26" s="1276"/>
      <c r="X26" s="1276"/>
      <c r="Y26" s="1309"/>
      <c r="Z26" s="1257"/>
      <c r="AA26" s="1276"/>
      <c r="AB26" s="1276"/>
      <c r="AC26" s="1276"/>
      <c r="AD26" s="1309"/>
      <c r="AE26" s="1257"/>
      <c r="AF26" s="1276"/>
      <c r="AG26" s="1276"/>
      <c r="AH26" s="1276"/>
      <c r="AI26" s="1309"/>
      <c r="AJ26" s="1257"/>
      <c r="AK26" s="1276"/>
      <c r="AL26" s="1276"/>
      <c r="AM26" s="1276"/>
      <c r="AN26" s="1309"/>
      <c r="AO26" s="1257"/>
      <c r="AP26" s="1276"/>
      <c r="AQ26" s="1276"/>
      <c r="AR26" s="1276"/>
      <c r="AS26" s="1309"/>
      <c r="AT26" s="1257"/>
      <c r="AU26" s="1276"/>
      <c r="AV26" s="1276"/>
      <c r="AW26" s="1276"/>
      <c r="AX26" s="1309"/>
      <c r="AY26" s="1257"/>
      <c r="AZ26" s="1276"/>
      <c r="BA26" s="1276"/>
      <c r="BB26" s="1276"/>
      <c r="BC26" s="1309"/>
      <c r="BD26" s="1257"/>
      <c r="BE26" s="1276"/>
      <c r="BF26" s="1276"/>
      <c r="BG26" s="1276"/>
      <c r="BH26" s="1309"/>
      <c r="BI26" s="1257"/>
      <c r="BJ26" s="1276"/>
      <c r="BK26" s="1276"/>
      <c r="BL26" s="1276"/>
      <c r="BM26" s="1309"/>
      <c r="BN26" s="1257"/>
      <c r="BO26" s="1276"/>
      <c r="BP26" s="1276"/>
      <c r="BQ26" s="1276"/>
      <c r="BR26" s="1309"/>
      <c r="BS26" s="1257"/>
      <c r="BT26" s="1276"/>
      <c r="BU26" s="1276"/>
      <c r="BV26" s="1276"/>
      <c r="BW26" s="1309"/>
      <c r="BX26" s="1257"/>
      <c r="BY26" s="1276"/>
      <c r="BZ26" s="1276"/>
      <c r="CA26" s="1276"/>
      <c r="CB26" s="1309"/>
    </row>
    <row r="27" spans="1:80" ht="30" customHeight="1">
      <c r="A27" s="1294"/>
      <c r="B27" s="1298"/>
      <c r="C27" s="1298"/>
      <c r="D27" s="1298"/>
      <c r="E27" s="1301"/>
      <c r="F27" s="1303"/>
      <c r="G27" s="1305"/>
      <c r="H27" s="1305"/>
      <c r="I27" s="1305"/>
      <c r="J27" s="1305"/>
      <c r="K27" s="1305"/>
      <c r="L27" s="1307"/>
      <c r="M27" s="1188"/>
      <c r="N27" s="1195"/>
      <c r="O27" s="1200"/>
      <c r="P27" s="1190"/>
      <c r="Q27" s="1197"/>
      <c r="R27" s="1197"/>
      <c r="S27" s="1197"/>
      <c r="T27" s="1202"/>
      <c r="U27" s="1190"/>
      <c r="V27" s="1197"/>
      <c r="W27" s="1197"/>
      <c r="X27" s="1197"/>
      <c r="Y27" s="1202"/>
      <c r="Z27" s="1190"/>
      <c r="AA27" s="1197"/>
      <c r="AB27" s="1197"/>
      <c r="AC27" s="1197"/>
      <c r="AD27" s="1202"/>
      <c r="AE27" s="1190"/>
      <c r="AF27" s="1197"/>
      <c r="AG27" s="1197"/>
      <c r="AH27" s="1197"/>
      <c r="AI27" s="1202"/>
      <c r="AJ27" s="1190"/>
      <c r="AK27" s="1197"/>
      <c r="AL27" s="1197"/>
      <c r="AM27" s="1197"/>
      <c r="AN27" s="1202"/>
      <c r="AO27" s="1190"/>
      <c r="AP27" s="1197"/>
      <c r="AQ27" s="1197"/>
      <c r="AR27" s="1197"/>
      <c r="AS27" s="1202"/>
      <c r="AT27" s="1190"/>
      <c r="AU27" s="1197"/>
      <c r="AV27" s="1197"/>
      <c r="AW27" s="1197"/>
      <c r="AX27" s="1202"/>
      <c r="AY27" s="1190"/>
      <c r="AZ27" s="1197"/>
      <c r="BA27" s="1197"/>
      <c r="BB27" s="1197"/>
      <c r="BC27" s="1202"/>
      <c r="BD27" s="1190"/>
      <c r="BE27" s="1197"/>
      <c r="BF27" s="1197"/>
      <c r="BG27" s="1197"/>
      <c r="BH27" s="1202"/>
      <c r="BI27" s="1190"/>
      <c r="BJ27" s="1197"/>
      <c r="BK27" s="1197"/>
      <c r="BL27" s="1197"/>
      <c r="BM27" s="1202"/>
      <c r="BN27" s="1190"/>
      <c r="BO27" s="1197"/>
      <c r="BP27" s="1197"/>
      <c r="BQ27" s="1197"/>
      <c r="BR27" s="1202"/>
      <c r="BS27" s="1190"/>
      <c r="BT27" s="1197"/>
      <c r="BU27" s="1197"/>
      <c r="BV27" s="1197"/>
      <c r="BW27" s="1202"/>
      <c r="BX27" s="1190"/>
      <c r="BY27" s="1197"/>
      <c r="BZ27" s="1197"/>
      <c r="CA27" s="1197"/>
      <c r="CB27" s="1202"/>
    </row>
    <row r="28" spans="1:80" s="1184" customFormat="1" ht="24" customHeight="1">
      <c r="A28" s="1295" t="s">
        <v>1241</v>
      </c>
      <c r="B28" s="1256"/>
      <c r="C28" s="1256"/>
      <c r="D28" s="1256"/>
      <c r="E28" s="1256"/>
      <c r="F28" s="1256"/>
      <c r="G28" s="1256"/>
      <c r="H28" s="1256"/>
      <c r="I28" s="1256"/>
      <c r="J28" s="1256"/>
      <c r="K28" s="1256"/>
      <c r="L28" s="1256"/>
      <c r="M28" s="1256"/>
      <c r="N28" s="1256"/>
      <c r="O28" s="1256"/>
      <c r="P28" s="1256"/>
      <c r="Q28" s="1256"/>
      <c r="R28" s="1256"/>
      <c r="S28" s="1256"/>
      <c r="T28" s="1256"/>
      <c r="U28" s="1256"/>
      <c r="V28" s="1256"/>
      <c r="W28" s="1256"/>
      <c r="X28" s="1256"/>
      <c r="Y28" s="1256"/>
      <c r="Z28" s="1256"/>
      <c r="AA28" s="1256"/>
      <c r="AB28" s="1256"/>
      <c r="AC28" s="1256"/>
      <c r="AD28" s="1256"/>
      <c r="AE28" s="1256"/>
      <c r="AF28" s="1256"/>
      <c r="AG28" s="1256"/>
      <c r="AH28" s="1256"/>
      <c r="AI28" s="1256"/>
      <c r="AJ28" s="1256"/>
      <c r="AK28" s="1256"/>
      <c r="AL28" s="1256"/>
      <c r="AM28" s="1256"/>
      <c r="AN28" s="1256"/>
      <c r="AO28" s="1256"/>
      <c r="AP28" s="1256"/>
      <c r="AQ28" s="1256"/>
      <c r="AR28" s="1256"/>
      <c r="AS28" s="1256"/>
      <c r="AT28" s="1256"/>
      <c r="AU28" s="1256"/>
      <c r="AV28" s="1256"/>
      <c r="AW28" s="1256"/>
      <c r="AX28" s="1256"/>
      <c r="AY28" s="1256"/>
      <c r="AZ28" s="1256"/>
      <c r="BA28" s="1256"/>
      <c r="BB28" s="1256"/>
      <c r="BC28" s="1256"/>
      <c r="BD28" s="1256"/>
      <c r="BE28" s="1256"/>
      <c r="BF28" s="1256"/>
      <c r="BG28" s="1256"/>
      <c r="BH28" s="1256"/>
      <c r="BI28" s="1256"/>
      <c r="BJ28" s="1256"/>
      <c r="BK28" s="1256"/>
      <c r="BL28" s="1256"/>
      <c r="BM28" s="1256"/>
      <c r="BN28" s="1256"/>
      <c r="BO28" s="1256"/>
      <c r="BP28" s="1256"/>
      <c r="BQ28" s="1256"/>
      <c r="BR28" s="1256"/>
      <c r="BS28" s="1256"/>
      <c r="BT28" s="1256"/>
      <c r="BU28" s="1256"/>
      <c r="BV28" s="1256"/>
      <c r="BW28" s="1256"/>
      <c r="BX28" s="1256"/>
      <c r="BY28" s="1256"/>
      <c r="BZ28" s="1256"/>
      <c r="CA28" s="1256"/>
      <c r="CB28" s="1317"/>
    </row>
    <row r="29" spans="1:80" s="1184" customFormat="1" ht="24" customHeight="1">
      <c r="A29" s="1296" t="s">
        <v>1923</v>
      </c>
      <c r="B29" s="1235"/>
      <c r="C29" s="1235"/>
      <c r="D29" s="1235"/>
      <c r="E29" s="1235"/>
      <c r="F29" s="1235"/>
      <c r="G29" s="1235"/>
      <c r="H29" s="1235"/>
      <c r="I29" s="1235"/>
      <c r="J29" s="1235"/>
      <c r="K29" s="1235"/>
      <c r="L29" s="1235"/>
      <c r="M29" s="1235"/>
      <c r="N29" s="1235"/>
      <c r="O29" s="1235"/>
      <c r="P29" s="1235"/>
      <c r="Q29" s="1235"/>
      <c r="R29" s="1235"/>
      <c r="S29" s="1235"/>
      <c r="T29" s="1235"/>
      <c r="U29" s="1235"/>
      <c r="V29" s="1235"/>
      <c r="W29" s="1235"/>
      <c r="X29" s="1235"/>
      <c r="Y29" s="1235"/>
      <c r="Z29" s="1235"/>
      <c r="AA29" s="1235"/>
      <c r="AB29" s="1235"/>
      <c r="AC29" s="1235"/>
      <c r="AD29" s="1235"/>
      <c r="AE29" s="1235"/>
      <c r="AF29" s="1235"/>
      <c r="AG29" s="1235"/>
      <c r="AH29" s="1235"/>
      <c r="AI29" s="1235"/>
      <c r="AJ29" s="1235"/>
      <c r="AK29" s="1235"/>
      <c r="AL29" s="1235"/>
      <c r="AM29" s="1235"/>
      <c r="AN29" s="1235"/>
      <c r="AO29" s="1235"/>
      <c r="AP29" s="1235"/>
      <c r="AQ29" s="1235"/>
      <c r="AR29" s="1235"/>
      <c r="AS29" s="1235"/>
      <c r="AT29" s="1235"/>
      <c r="AU29" s="1235"/>
      <c r="AV29" s="1235"/>
      <c r="AW29" s="1235"/>
      <c r="AX29" s="1235"/>
      <c r="AY29" s="1235"/>
      <c r="AZ29" s="1235"/>
      <c r="BA29" s="1235"/>
      <c r="BB29" s="1235"/>
      <c r="BC29" s="1235"/>
      <c r="BD29" s="1235"/>
      <c r="BE29" s="1235"/>
      <c r="BF29" s="1235"/>
      <c r="BG29" s="1235"/>
      <c r="BH29" s="1235"/>
      <c r="BI29" s="1235"/>
      <c r="BJ29" s="1235"/>
      <c r="BK29" s="1235"/>
      <c r="BL29" s="1235"/>
      <c r="BM29" s="1235"/>
      <c r="BN29" s="1235"/>
      <c r="BO29" s="1235"/>
      <c r="BP29" s="1235"/>
      <c r="BQ29" s="1235"/>
      <c r="BR29" s="1235"/>
      <c r="BS29" s="1235"/>
      <c r="BT29" s="1235"/>
      <c r="BU29" s="1235"/>
      <c r="BV29" s="1235"/>
      <c r="BW29" s="1235"/>
      <c r="BX29" s="1235"/>
      <c r="BY29" s="1235"/>
      <c r="BZ29" s="1235"/>
      <c r="CA29" s="1235"/>
      <c r="CB29" s="1318"/>
    </row>
    <row r="30" spans="1:80" s="1184" customFormat="1" ht="24" customHeight="1">
      <c r="A30" s="1297" t="s">
        <v>1925</v>
      </c>
      <c r="B30" s="1232"/>
      <c r="C30" s="1232"/>
      <c r="D30" s="1232"/>
      <c r="E30" s="1232"/>
      <c r="F30" s="1232"/>
      <c r="G30" s="1232"/>
      <c r="H30" s="1232"/>
      <c r="I30" s="1232"/>
      <c r="J30" s="1232"/>
      <c r="K30" s="1232"/>
      <c r="L30" s="1232"/>
      <c r="M30" s="1232"/>
      <c r="N30" s="1232"/>
      <c r="O30" s="1232"/>
      <c r="P30" s="1232"/>
      <c r="Q30" s="1232"/>
      <c r="R30" s="1232"/>
      <c r="S30" s="1232"/>
      <c r="T30" s="1232"/>
      <c r="U30" s="1232"/>
      <c r="V30" s="1232"/>
      <c r="W30" s="1232"/>
      <c r="X30" s="1232"/>
      <c r="Y30" s="1232"/>
      <c r="Z30" s="1232"/>
      <c r="AA30" s="1232"/>
      <c r="AB30" s="1232"/>
      <c r="AC30" s="1232"/>
      <c r="AD30" s="1232"/>
      <c r="AE30" s="1232"/>
      <c r="AF30" s="1232"/>
      <c r="AG30" s="1232"/>
      <c r="AH30" s="1232"/>
      <c r="AI30" s="1232"/>
      <c r="AJ30" s="1232"/>
      <c r="AK30" s="1232"/>
      <c r="AL30" s="1232"/>
      <c r="AM30" s="1232"/>
      <c r="AN30" s="1232"/>
      <c r="AO30" s="1232"/>
      <c r="AP30" s="1232"/>
      <c r="AQ30" s="1232"/>
      <c r="AR30" s="1232"/>
      <c r="AS30" s="1232"/>
      <c r="AT30" s="1232"/>
      <c r="AU30" s="1232"/>
      <c r="AV30" s="1232"/>
      <c r="AW30" s="1232"/>
      <c r="AX30" s="1232"/>
      <c r="AY30" s="1232"/>
      <c r="AZ30" s="1232"/>
      <c r="BA30" s="1232"/>
      <c r="BB30" s="1232"/>
      <c r="BC30" s="1232"/>
      <c r="BD30" s="1232"/>
      <c r="BE30" s="1232"/>
      <c r="BF30" s="1232"/>
      <c r="BG30" s="1232"/>
      <c r="BH30" s="1232"/>
      <c r="BI30" s="1232"/>
      <c r="BJ30" s="1232"/>
      <c r="BK30" s="1232"/>
      <c r="BL30" s="1232"/>
      <c r="BM30" s="1232"/>
      <c r="BN30" s="1232"/>
      <c r="BO30" s="1232"/>
      <c r="BP30" s="1232"/>
      <c r="BQ30" s="1232"/>
      <c r="BR30" s="1232"/>
      <c r="BS30" s="1232"/>
      <c r="BT30" s="1232"/>
      <c r="BU30" s="1232"/>
      <c r="BV30" s="1232"/>
      <c r="BW30" s="1232"/>
      <c r="BX30" s="1232"/>
      <c r="BY30" s="1232"/>
      <c r="BZ30" s="1232"/>
      <c r="CA30" s="1232"/>
      <c r="CB30" s="1319"/>
    </row>
    <row r="31" spans="1:80" ht="30" customHeight="1">
      <c r="A31" s="1185"/>
      <c r="B31" s="1185"/>
      <c r="C31" s="1185"/>
      <c r="D31" s="1185"/>
      <c r="E31" s="1185"/>
      <c r="F31" s="1185"/>
      <c r="G31" s="1185"/>
      <c r="H31" s="1185"/>
      <c r="I31" s="1185"/>
      <c r="J31" s="1185"/>
      <c r="K31" s="1185"/>
      <c r="L31" s="1185"/>
      <c r="M31" s="1185"/>
      <c r="N31" s="1185"/>
      <c r="O31" s="1185"/>
      <c r="P31" s="1185"/>
      <c r="Q31" s="1185"/>
      <c r="R31" s="1185"/>
      <c r="S31" s="1185"/>
      <c r="T31" s="1185"/>
      <c r="U31" s="1206" t="s">
        <v>1430</v>
      </c>
      <c r="V31" s="1206"/>
      <c r="W31" s="1206"/>
      <c r="X31" s="1206"/>
      <c r="Y31" s="1206"/>
      <c r="Z31" s="1206"/>
      <c r="AA31" s="1206"/>
      <c r="AB31" s="1206"/>
      <c r="AC31" s="1206"/>
      <c r="AD31" s="1206"/>
      <c r="AE31" s="1206"/>
      <c r="AF31" s="1206"/>
      <c r="AG31" s="1206"/>
      <c r="AH31" s="1206"/>
      <c r="AI31" s="1206"/>
      <c r="AJ31" s="1206"/>
      <c r="AK31" s="1206"/>
      <c r="AL31" s="1206"/>
      <c r="AM31" s="1206"/>
      <c r="AN31" s="1206"/>
      <c r="AO31" s="1206"/>
      <c r="AP31" s="1206"/>
      <c r="AQ31" s="1206"/>
      <c r="AR31" s="1206"/>
      <c r="AS31" s="1206"/>
      <c r="AT31" s="1206"/>
      <c r="AU31" s="1206"/>
      <c r="AV31" s="1206"/>
      <c r="AW31" s="1206"/>
      <c r="AX31" s="1206"/>
      <c r="AY31" s="1206"/>
      <c r="AZ31" s="1206"/>
      <c r="BA31" s="1206"/>
      <c r="BB31" s="1206"/>
      <c r="BC31" s="1206"/>
      <c r="BD31" s="1185"/>
      <c r="BE31" s="1185"/>
      <c r="BF31" s="1229" t="s">
        <v>1933</v>
      </c>
      <c r="BG31" s="1229"/>
      <c r="BH31" s="1229"/>
      <c r="BI31" s="1229"/>
      <c r="BJ31" s="1229"/>
      <c r="BK31" s="1185"/>
      <c r="BL31" s="1185"/>
      <c r="BM31" s="1185"/>
      <c r="BN31" s="1185"/>
      <c r="BO31" s="1185"/>
      <c r="BP31" s="1185"/>
      <c r="BQ31" s="1185"/>
      <c r="BR31" s="1185"/>
      <c r="BS31" s="1185"/>
      <c r="BT31" s="1185"/>
      <c r="BU31" s="1185"/>
      <c r="BV31" s="1185"/>
      <c r="BW31" s="1185"/>
      <c r="BX31" s="1185"/>
      <c r="BY31" s="1185"/>
      <c r="BZ31" s="1185"/>
      <c r="CA31" s="1185"/>
      <c r="CB31" s="1185"/>
    </row>
    <row r="32" spans="1:80" ht="24" customHeight="1"/>
    <row r="33" spans="1:80" s="1184" customFormat="1" ht="24" customHeight="1">
      <c r="A33" s="1277"/>
      <c r="B33" s="1263"/>
      <c r="C33" s="1263"/>
      <c r="D33" s="1263"/>
      <c r="E33" s="1263"/>
      <c r="F33" s="1263"/>
      <c r="G33" s="1277"/>
      <c r="H33" s="1277"/>
      <c r="I33" s="1277"/>
      <c r="J33" s="1277"/>
      <c r="K33" s="1277"/>
      <c r="L33" s="1277"/>
      <c r="M33" s="1277"/>
      <c r="N33" s="1277"/>
      <c r="O33" s="1277"/>
      <c r="P33" s="1277"/>
      <c r="Q33" s="1277"/>
      <c r="R33" s="1277"/>
      <c r="S33" s="1277"/>
      <c r="T33" s="1277"/>
      <c r="U33" s="1277"/>
      <c r="V33" s="1277"/>
      <c r="W33" s="1277"/>
      <c r="X33" s="1277"/>
      <c r="Y33" s="1277"/>
      <c r="Z33" s="1277"/>
      <c r="AA33" s="1277"/>
      <c r="AB33" s="1277"/>
      <c r="AC33" s="1277"/>
      <c r="AD33" s="1277"/>
      <c r="AE33" s="1263"/>
      <c r="AF33" s="1263"/>
      <c r="AG33" s="1263"/>
      <c r="AH33" s="1263"/>
      <c r="AI33" s="1263"/>
      <c r="AJ33" s="1277"/>
      <c r="AK33" s="1277"/>
      <c r="AL33" s="1277"/>
      <c r="AM33" s="1277"/>
      <c r="AN33" s="1277"/>
      <c r="AO33" s="1277"/>
      <c r="AP33" s="1277"/>
      <c r="AQ33" s="1277"/>
      <c r="AR33" s="1277"/>
      <c r="AS33" s="1277"/>
      <c r="AT33" s="1277"/>
      <c r="AU33" s="1277"/>
      <c r="AV33" s="1277"/>
      <c r="AW33" s="1277"/>
      <c r="AX33" s="1277"/>
      <c r="AY33" s="1277"/>
      <c r="AZ33" s="1277"/>
      <c r="BA33" s="1277"/>
      <c r="BB33" s="1277"/>
      <c r="BC33" s="1277"/>
      <c r="BD33" s="1277"/>
      <c r="BE33" s="1277"/>
      <c r="BF33" s="1263"/>
      <c r="BG33" s="1263"/>
      <c r="BH33" s="1263"/>
      <c r="BI33" s="1263"/>
      <c r="BJ33" s="1263"/>
      <c r="BK33" s="1263"/>
      <c r="BL33" s="1263"/>
      <c r="BM33" s="1263"/>
      <c r="BN33" s="1277"/>
      <c r="BO33" s="1277"/>
      <c r="BP33" s="1277"/>
      <c r="BQ33" s="1277"/>
      <c r="BR33" s="1277"/>
      <c r="BS33" s="1277"/>
      <c r="BT33" s="1277"/>
      <c r="BU33" s="1277"/>
      <c r="BV33" s="1277"/>
      <c r="BW33" s="1277"/>
      <c r="BX33" s="1277"/>
      <c r="BY33" s="1277"/>
      <c r="BZ33" s="1277"/>
      <c r="CA33" s="1277"/>
      <c r="CB33" s="1277"/>
    </row>
    <row r="34" spans="1:80" s="1184" customFormat="1" ht="24" customHeight="1">
      <c r="A34" s="1277"/>
      <c r="B34" s="1263"/>
      <c r="C34" s="1263"/>
      <c r="D34" s="1263"/>
      <c r="E34" s="1263"/>
      <c r="F34" s="1263"/>
      <c r="G34" s="1277"/>
      <c r="H34" s="1277"/>
      <c r="I34" s="1277"/>
      <c r="J34" s="1277"/>
      <c r="K34" s="1277"/>
      <c r="L34" s="1277"/>
      <c r="M34" s="1277"/>
      <c r="N34" s="1277"/>
      <c r="O34" s="1277"/>
      <c r="P34" s="1277"/>
      <c r="Q34" s="1277"/>
      <c r="R34" s="1277"/>
      <c r="S34" s="1277"/>
      <c r="T34" s="1277"/>
      <c r="U34" s="1277"/>
      <c r="V34" s="1277"/>
      <c r="W34" s="1277"/>
      <c r="X34" s="1277"/>
      <c r="Y34" s="1277"/>
      <c r="Z34" s="1277"/>
      <c r="AA34" s="1277"/>
      <c r="AB34" s="1277"/>
      <c r="AC34" s="1277"/>
      <c r="AD34" s="1277"/>
      <c r="AE34" s="1263"/>
      <c r="AF34" s="1263"/>
      <c r="AG34" s="1263"/>
      <c r="AH34" s="1263"/>
      <c r="AI34" s="1263"/>
      <c r="AJ34" s="1277"/>
      <c r="AK34" s="1277"/>
      <c r="AL34" s="1277"/>
      <c r="AM34" s="1277"/>
      <c r="AN34" s="1277"/>
      <c r="AO34" s="1277"/>
      <c r="AP34" s="1277"/>
      <c r="AQ34" s="1277"/>
      <c r="AR34" s="1277"/>
      <c r="AS34" s="1277"/>
      <c r="AT34" s="1277"/>
      <c r="AU34" s="1277"/>
      <c r="AV34" s="1277"/>
      <c r="AW34" s="1277"/>
      <c r="AX34" s="1277"/>
      <c r="AY34" s="1277"/>
      <c r="AZ34" s="1277"/>
      <c r="BA34" s="1277"/>
      <c r="BB34" s="1277"/>
      <c r="BC34" s="1277"/>
      <c r="BD34" s="1277"/>
      <c r="BE34" s="1277"/>
      <c r="BF34" s="1263"/>
      <c r="BG34" s="1263"/>
      <c r="BH34" s="1263"/>
      <c r="BI34" s="1263"/>
      <c r="BJ34" s="1263"/>
      <c r="BK34" s="1263"/>
      <c r="BL34" s="1263"/>
      <c r="BM34" s="1263"/>
      <c r="BN34" s="1277"/>
      <c r="BO34" s="1277"/>
      <c r="BP34" s="1277"/>
      <c r="BQ34" s="1277"/>
      <c r="BR34" s="1277"/>
      <c r="BS34" s="1277"/>
      <c r="BT34" s="1277"/>
      <c r="BU34" s="1277"/>
      <c r="BV34" s="1277"/>
      <c r="BW34" s="1277"/>
      <c r="BX34" s="1277"/>
      <c r="BY34" s="1277"/>
      <c r="BZ34" s="1277"/>
      <c r="CA34" s="1277"/>
      <c r="CB34" s="1277"/>
    </row>
    <row r="35" spans="1:80" s="1184" customFormat="1" ht="24" customHeight="1">
      <c r="A35" s="1277"/>
      <c r="B35" s="1263"/>
      <c r="C35" s="1263"/>
      <c r="D35" s="1263"/>
      <c r="E35" s="1263"/>
      <c r="F35" s="1263"/>
      <c r="G35" s="1277"/>
      <c r="H35" s="1277"/>
      <c r="I35" s="1277"/>
      <c r="J35" s="1277"/>
      <c r="K35" s="1277"/>
      <c r="L35" s="1277"/>
      <c r="M35" s="1277"/>
      <c r="N35" s="1277"/>
      <c r="O35" s="1277"/>
      <c r="P35" s="1277"/>
      <c r="Q35" s="1277"/>
      <c r="R35" s="1277"/>
      <c r="S35" s="1277"/>
      <c r="T35" s="1277"/>
      <c r="U35" s="1277"/>
      <c r="V35" s="1277"/>
      <c r="W35" s="1277"/>
      <c r="X35" s="1277"/>
      <c r="Y35" s="1277"/>
      <c r="Z35" s="1277"/>
      <c r="AA35" s="1277"/>
      <c r="AB35" s="1277"/>
      <c r="AC35" s="1277"/>
      <c r="AD35" s="1277"/>
      <c r="AE35" s="1263"/>
      <c r="AF35" s="1263"/>
      <c r="AG35" s="1263"/>
      <c r="AH35" s="1263"/>
      <c r="AI35" s="1263"/>
      <c r="AJ35" s="1277"/>
      <c r="AK35" s="1277"/>
      <c r="AL35" s="1277"/>
      <c r="AM35" s="1277"/>
      <c r="AN35" s="1277"/>
      <c r="AO35" s="1277"/>
      <c r="AP35" s="1277"/>
      <c r="AQ35" s="1277"/>
      <c r="AR35" s="1277"/>
      <c r="AS35" s="1277"/>
      <c r="AT35" s="1277"/>
      <c r="AU35" s="1277"/>
      <c r="AV35" s="1277"/>
      <c r="AW35" s="1277"/>
      <c r="AX35" s="1277"/>
      <c r="AY35" s="1277"/>
      <c r="AZ35" s="1277"/>
      <c r="BA35" s="1277"/>
      <c r="BB35" s="1277"/>
      <c r="BC35" s="1277"/>
      <c r="BD35" s="1277"/>
      <c r="BE35" s="1277"/>
      <c r="BF35" s="1263"/>
      <c r="BG35" s="1263"/>
      <c r="BH35" s="1263"/>
      <c r="BI35" s="1263"/>
      <c r="BJ35" s="1263"/>
      <c r="BK35" s="1277"/>
      <c r="BL35" s="1277"/>
      <c r="BM35" s="1277"/>
      <c r="BN35" s="1277"/>
      <c r="BO35" s="1277"/>
      <c r="BP35" s="1277"/>
      <c r="BQ35" s="1277"/>
      <c r="BR35" s="1277"/>
      <c r="BS35" s="1277"/>
      <c r="BT35" s="1277"/>
      <c r="BU35" s="1277"/>
      <c r="BV35" s="1277"/>
      <c r="BW35" s="1277"/>
      <c r="BX35" s="1277"/>
      <c r="BY35" s="1277"/>
      <c r="BZ35" s="1277"/>
      <c r="CA35" s="1277"/>
      <c r="CB35" s="1277"/>
    </row>
    <row r="36" spans="1:80" s="1184" customFormat="1" ht="24" customHeight="1">
      <c r="A36" s="1277"/>
      <c r="B36" s="1263"/>
      <c r="C36" s="1263"/>
      <c r="D36" s="1263"/>
      <c r="E36" s="1263"/>
      <c r="F36" s="1263"/>
      <c r="G36" s="1277"/>
      <c r="H36" s="1277"/>
      <c r="I36" s="1277"/>
      <c r="J36" s="1277"/>
      <c r="K36" s="1277"/>
      <c r="L36" s="1277"/>
      <c r="M36" s="1277"/>
      <c r="N36" s="1277"/>
      <c r="O36" s="1277"/>
      <c r="P36" s="1277"/>
      <c r="Q36" s="1277"/>
      <c r="R36" s="1277"/>
      <c r="S36" s="1277"/>
      <c r="T36" s="1277"/>
      <c r="U36" s="1277"/>
      <c r="V36" s="1277"/>
      <c r="W36" s="1277"/>
      <c r="X36" s="1277"/>
      <c r="Y36" s="1277"/>
      <c r="Z36" s="1277"/>
      <c r="AA36" s="1277"/>
      <c r="AB36" s="1277"/>
      <c r="AC36" s="1277"/>
      <c r="AD36" s="1277"/>
      <c r="AE36" s="1263"/>
      <c r="AF36" s="1263"/>
      <c r="AG36" s="1263"/>
      <c r="AH36" s="1263"/>
      <c r="AI36" s="1263"/>
      <c r="AJ36" s="1277"/>
      <c r="AK36" s="1277"/>
      <c r="AL36" s="1277"/>
      <c r="AM36" s="1277"/>
      <c r="AN36" s="1277"/>
      <c r="AO36" s="1277"/>
      <c r="AP36" s="1277"/>
      <c r="AQ36" s="1277"/>
      <c r="AR36" s="1277"/>
      <c r="AS36" s="1277"/>
      <c r="AT36" s="1277"/>
      <c r="AU36" s="1277"/>
      <c r="AV36" s="1277"/>
      <c r="AW36" s="1277"/>
      <c r="AX36" s="1277"/>
      <c r="AY36" s="1277"/>
      <c r="AZ36" s="1277"/>
      <c r="BA36" s="1277"/>
      <c r="BB36" s="1277"/>
      <c r="BC36" s="1277"/>
      <c r="BD36" s="1277"/>
      <c r="BE36" s="1277"/>
      <c r="BF36" s="1263"/>
      <c r="BG36" s="1263"/>
      <c r="BH36" s="1263"/>
      <c r="BI36" s="1263"/>
      <c r="BJ36" s="1263"/>
      <c r="BK36" s="1277"/>
      <c r="BL36" s="1277"/>
      <c r="BM36" s="1277"/>
      <c r="BN36" s="1277"/>
      <c r="BO36" s="1277"/>
      <c r="BP36" s="1277"/>
      <c r="BQ36" s="1277"/>
      <c r="BR36" s="1277"/>
      <c r="BS36" s="1277"/>
      <c r="BT36" s="1277"/>
      <c r="BU36" s="1277"/>
      <c r="BV36" s="1277"/>
      <c r="BW36" s="1277"/>
      <c r="BX36" s="1277"/>
      <c r="BY36" s="1277"/>
      <c r="BZ36" s="1277"/>
      <c r="CA36" s="1277"/>
      <c r="CB36" s="1277"/>
    </row>
    <row r="37" spans="1:80" ht="24" customHeight="1"/>
    <row r="38" spans="1:80" s="1184" customFormat="1" ht="30" customHeight="1">
      <c r="A38" s="1213" t="s">
        <v>83</v>
      </c>
      <c r="B38" s="1214"/>
      <c r="C38" s="1214"/>
      <c r="D38" s="1214"/>
      <c r="E38" s="1214"/>
      <c r="F38" s="1214"/>
      <c r="G38" s="1214"/>
      <c r="H38" s="1214"/>
      <c r="I38" s="1214"/>
      <c r="J38" s="1214"/>
      <c r="K38" s="1214"/>
      <c r="L38" s="1214"/>
      <c r="M38" s="1214"/>
      <c r="N38" s="1214"/>
      <c r="O38" s="1230"/>
      <c r="P38" s="1213"/>
      <c r="Q38" s="1214"/>
      <c r="R38" s="1214"/>
      <c r="S38" s="1214"/>
      <c r="T38" s="1230"/>
      <c r="U38" s="1213"/>
      <c r="V38" s="1214"/>
      <c r="W38" s="1214"/>
      <c r="X38" s="1214"/>
      <c r="Y38" s="1230"/>
      <c r="Z38" s="1213"/>
      <c r="AA38" s="1214"/>
      <c r="AB38" s="1214"/>
      <c r="AC38" s="1214"/>
      <c r="AD38" s="1230"/>
      <c r="AE38" s="1213"/>
      <c r="AF38" s="1214"/>
      <c r="AG38" s="1214"/>
      <c r="AH38" s="1214"/>
      <c r="AI38" s="1230"/>
      <c r="AJ38" s="1213"/>
      <c r="AK38" s="1214"/>
      <c r="AL38" s="1214"/>
      <c r="AM38" s="1214"/>
      <c r="AN38" s="1230"/>
      <c r="AO38" s="1213"/>
      <c r="AP38" s="1214"/>
      <c r="AQ38" s="1214"/>
      <c r="AR38" s="1214"/>
      <c r="AS38" s="1230"/>
      <c r="AT38" s="1213"/>
      <c r="AU38" s="1214"/>
      <c r="AV38" s="1214"/>
      <c r="AW38" s="1214"/>
      <c r="AX38" s="1230"/>
      <c r="AY38" s="1213"/>
      <c r="AZ38" s="1214"/>
      <c r="BA38" s="1214"/>
      <c r="BB38" s="1214"/>
      <c r="BC38" s="1230"/>
      <c r="BD38" s="1213"/>
      <c r="BE38" s="1214"/>
      <c r="BF38" s="1214"/>
      <c r="BG38" s="1214"/>
      <c r="BH38" s="1230"/>
      <c r="BI38" s="1213"/>
      <c r="BJ38" s="1214"/>
      <c r="BK38" s="1214"/>
      <c r="BL38" s="1214"/>
      <c r="BM38" s="1230"/>
      <c r="BN38" s="1213"/>
      <c r="BO38" s="1214"/>
      <c r="BP38" s="1214"/>
      <c r="BQ38" s="1214"/>
      <c r="BR38" s="1230"/>
      <c r="BS38" s="1213"/>
      <c r="BT38" s="1214"/>
      <c r="BU38" s="1214"/>
      <c r="BV38" s="1214"/>
      <c r="BW38" s="1230"/>
      <c r="BX38" s="1213"/>
      <c r="BY38" s="1214"/>
      <c r="BZ38" s="1214"/>
      <c r="CA38" s="1214"/>
      <c r="CB38" s="1230"/>
    </row>
    <row r="39" spans="1:80" s="1184" customFormat="1" ht="30" customHeight="1">
      <c r="A39" s="1207" t="s">
        <v>1920</v>
      </c>
      <c r="B39" s="1193"/>
      <c r="C39" s="1198"/>
      <c r="D39" s="1213" t="s">
        <v>1931</v>
      </c>
      <c r="E39" s="1214"/>
      <c r="F39" s="1214"/>
      <c r="G39" s="1214"/>
      <c r="H39" s="1214"/>
      <c r="I39" s="1214"/>
      <c r="J39" s="1214"/>
      <c r="K39" s="1214"/>
      <c r="L39" s="1214"/>
      <c r="M39" s="1214"/>
      <c r="N39" s="1214"/>
      <c r="O39" s="1230"/>
      <c r="P39" s="1213"/>
      <c r="Q39" s="1214"/>
      <c r="R39" s="1214"/>
      <c r="S39" s="1214"/>
      <c r="T39" s="1230"/>
      <c r="U39" s="1213"/>
      <c r="V39" s="1214"/>
      <c r="W39" s="1214"/>
      <c r="X39" s="1214"/>
      <c r="Y39" s="1230"/>
      <c r="Z39" s="1213"/>
      <c r="AA39" s="1214"/>
      <c r="AB39" s="1214"/>
      <c r="AC39" s="1214"/>
      <c r="AD39" s="1230"/>
      <c r="AE39" s="1213"/>
      <c r="AF39" s="1214"/>
      <c r="AG39" s="1214"/>
      <c r="AH39" s="1214"/>
      <c r="AI39" s="1230"/>
      <c r="AJ39" s="1213"/>
      <c r="AK39" s="1214"/>
      <c r="AL39" s="1214"/>
      <c r="AM39" s="1214"/>
      <c r="AN39" s="1230"/>
      <c r="AO39" s="1213"/>
      <c r="AP39" s="1214"/>
      <c r="AQ39" s="1214"/>
      <c r="AR39" s="1214"/>
      <c r="AS39" s="1230"/>
      <c r="AT39" s="1213"/>
      <c r="AU39" s="1214"/>
      <c r="AV39" s="1214"/>
      <c r="AW39" s="1214"/>
      <c r="AX39" s="1230"/>
      <c r="AY39" s="1213"/>
      <c r="AZ39" s="1214"/>
      <c r="BA39" s="1214"/>
      <c r="BB39" s="1214"/>
      <c r="BC39" s="1230"/>
      <c r="BD39" s="1213"/>
      <c r="BE39" s="1214"/>
      <c r="BF39" s="1214"/>
      <c r="BG39" s="1214"/>
      <c r="BH39" s="1230"/>
      <c r="BI39" s="1213"/>
      <c r="BJ39" s="1214"/>
      <c r="BK39" s="1214"/>
      <c r="BL39" s="1214"/>
      <c r="BM39" s="1230"/>
      <c r="BN39" s="1213"/>
      <c r="BO39" s="1214"/>
      <c r="BP39" s="1214"/>
      <c r="BQ39" s="1214"/>
      <c r="BR39" s="1230"/>
      <c r="BS39" s="1213"/>
      <c r="BT39" s="1214"/>
      <c r="BU39" s="1214"/>
      <c r="BV39" s="1214"/>
      <c r="BW39" s="1230"/>
      <c r="BX39" s="1213"/>
      <c r="BY39" s="1214"/>
      <c r="BZ39" s="1214"/>
      <c r="CA39" s="1214"/>
      <c r="CB39" s="1230"/>
    </row>
    <row r="40" spans="1:80" s="1184" customFormat="1" ht="30" customHeight="1">
      <c r="A40" s="1187"/>
      <c r="B40" s="1194"/>
      <c r="C40" s="1199"/>
      <c r="D40" s="1213" t="s">
        <v>1244</v>
      </c>
      <c r="E40" s="1214"/>
      <c r="F40" s="1214"/>
      <c r="G40" s="1214"/>
      <c r="H40" s="1214"/>
      <c r="I40" s="1214"/>
      <c r="J40" s="1214"/>
      <c r="K40" s="1214"/>
      <c r="L40" s="1214"/>
      <c r="M40" s="1214"/>
      <c r="N40" s="1214"/>
      <c r="O40" s="1230"/>
      <c r="P40" s="1213"/>
      <c r="Q40" s="1214"/>
      <c r="R40" s="1214"/>
      <c r="S40" s="1214"/>
      <c r="T40" s="1230"/>
      <c r="U40" s="1213"/>
      <c r="V40" s="1214"/>
      <c r="W40" s="1214"/>
      <c r="X40" s="1214"/>
      <c r="Y40" s="1230"/>
      <c r="Z40" s="1213"/>
      <c r="AA40" s="1214"/>
      <c r="AB40" s="1214"/>
      <c r="AC40" s="1214"/>
      <c r="AD40" s="1230"/>
      <c r="AE40" s="1213"/>
      <c r="AF40" s="1214"/>
      <c r="AG40" s="1214"/>
      <c r="AH40" s="1214"/>
      <c r="AI40" s="1230"/>
      <c r="AJ40" s="1213"/>
      <c r="AK40" s="1214"/>
      <c r="AL40" s="1214"/>
      <c r="AM40" s="1214"/>
      <c r="AN40" s="1230"/>
      <c r="AO40" s="1213"/>
      <c r="AP40" s="1214"/>
      <c r="AQ40" s="1214"/>
      <c r="AR40" s="1214"/>
      <c r="AS40" s="1230"/>
      <c r="AT40" s="1213"/>
      <c r="AU40" s="1214"/>
      <c r="AV40" s="1214"/>
      <c r="AW40" s="1214"/>
      <c r="AX40" s="1230"/>
      <c r="AY40" s="1213"/>
      <c r="AZ40" s="1214"/>
      <c r="BA40" s="1214"/>
      <c r="BB40" s="1214"/>
      <c r="BC40" s="1230"/>
      <c r="BD40" s="1213"/>
      <c r="BE40" s="1214"/>
      <c r="BF40" s="1214"/>
      <c r="BG40" s="1214"/>
      <c r="BH40" s="1230"/>
      <c r="BI40" s="1213"/>
      <c r="BJ40" s="1214"/>
      <c r="BK40" s="1214"/>
      <c r="BL40" s="1214"/>
      <c r="BM40" s="1230"/>
      <c r="BN40" s="1213"/>
      <c r="BO40" s="1214"/>
      <c r="BP40" s="1214"/>
      <c r="BQ40" s="1214"/>
      <c r="BR40" s="1230"/>
      <c r="BS40" s="1213"/>
      <c r="BT40" s="1214"/>
      <c r="BU40" s="1214"/>
      <c r="BV40" s="1214"/>
      <c r="BW40" s="1230"/>
      <c r="BX40" s="1213"/>
      <c r="BY40" s="1214"/>
      <c r="BZ40" s="1214"/>
      <c r="CA40" s="1214"/>
      <c r="CB40" s="1230"/>
    </row>
    <row r="41" spans="1:80" s="1184" customFormat="1" ht="30" customHeight="1">
      <c r="A41" s="1188"/>
      <c r="B41" s="1195"/>
      <c r="C41" s="1200"/>
      <c r="D41" s="1213" t="s">
        <v>1674</v>
      </c>
      <c r="E41" s="1214"/>
      <c r="F41" s="1214"/>
      <c r="G41" s="1214"/>
      <c r="H41" s="1214"/>
      <c r="I41" s="1214"/>
      <c r="J41" s="1214"/>
      <c r="K41" s="1214"/>
      <c r="L41" s="1214"/>
      <c r="M41" s="1214"/>
      <c r="N41" s="1214"/>
      <c r="O41" s="1230"/>
      <c r="P41" s="1213"/>
      <c r="Q41" s="1214"/>
      <c r="R41" s="1214"/>
      <c r="S41" s="1214"/>
      <c r="T41" s="1230"/>
      <c r="U41" s="1213"/>
      <c r="V41" s="1214"/>
      <c r="W41" s="1214"/>
      <c r="X41" s="1214"/>
      <c r="Y41" s="1230"/>
      <c r="Z41" s="1213"/>
      <c r="AA41" s="1214"/>
      <c r="AB41" s="1214"/>
      <c r="AC41" s="1214"/>
      <c r="AD41" s="1230"/>
      <c r="AE41" s="1213"/>
      <c r="AF41" s="1214"/>
      <c r="AG41" s="1214"/>
      <c r="AH41" s="1214"/>
      <c r="AI41" s="1230"/>
      <c r="AJ41" s="1213"/>
      <c r="AK41" s="1214"/>
      <c r="AL41" s="1214"/>
      <c r="AM41" s="1214"/>
      <c r="AN41" s="1230"/>
      <c r="AO41" s="1213"/>
      <c r="AP41" s="1214"/>
      <c r="AQ41" s="1214"/>
      <c r="AR41" s="1214"/>
      <c r="AS41" s="1230"/>
      <c r="AT41" s="1213"/>
      <c r="AU41" s="1214"/>
      <c r="AV41" s="1214"/>
      <c r="AW41" s="1214"/>
      <c r="AX41" s="1230"/>
      <c r="AY41" s="1213"/>
      <c r="AZ41" s="1214"/>
      <c r="BA41" s="1214"/>
      <c r="BB41" s="1214"/>
      <c r="BC41" s="1230"/>
      <c r="BD41" s="1213"/>
      <c r="BE41" s="1214"/>
      <c r="BF41" s="1214"/>
      <c r="BG41" s="1214"/>
      <c r="BH41" s="1230"/>
      <c r="BI41" s="1213"/>
      <c r="BJ41" s="1214"/>
      <c r="BK41" s="1214"/>
      <c r="BL41" s="1214"/>
      <c r="BM41" s="1230"/>
      <c r="BN41" s="1213"/>
      <c r="BO41" s="1214"/>
      <c r="BP41" s="1214"/>
      <c r="BQ41" s="1214"/>
      <c r="BR41" s="1230"/>
      <c r="BS41" s="1213"/>
      <c r="BT41" s="1214"/>
      <c r="BU41" s="1214"/>
      <c r="BV41" s="1214"/>
      <c r="BW41" s="1230"/>
      <c r="BX41" s="1213"/>
      <c r="BY41" s="1214"/>
      <c r="BZ41" s="1214"/>
      <c r="CA41" s="1214"/>
      <c r="CB41" s="1230"/>
    </row>
    <row r="42" spans="1:80" ht="30" customHeight="1">
      <c r="A42" s="1292" t="s">
        <v>1930</v>
      </c>
      <c r="B42" s="1264"/>
      <c r="C42" s="1264"/>
      <c r="D42" s="1264"/>
      <c r="E42" s="1299"/>
      <c r="F42" s="1189"/>
      <c r="G42" s="1196"/>
      <c r="H42" s="1196"/>
      <c r="I42" s="1196"/>
      <c r="J42" s="1196"/>
      <c r="K42" s="1196"/>
      <c r="L42" s="1201"/>
      <c r="M42" s="1189"/>
      <c r="N42" s="1196"/>
      <c r="O42" s="1201"/>
      <c r="P42" s="1189"/>
      <c r="Q42" s="1196"/>
      <c r="R42" s="1196"/>
      <c r="S42" s="1196"/>
      <c r="T42" s="1201"/>
      <c r="U42" s="1189"/>
      <c r="V42" s="1196"/>
      <c r="W42" s="1196"/>
      <c r="X42" s="1196"/>
      <c r="Y42" s="1201"/>
      <c r="Z42" s="1189"/>
      <c r="AA42" s="1196"/>
      <c r="AB42" s="1196"/>
      <c r="AC42" s="1196"/>
      <c r="AD42" s="1201"/>
      <c r="AE42" s="1189"/>
      <c r="AF42" s="1196"/>
      <c r="AG42" s="1196"/>
      <c r="AH42" s="1196"/>
      <c r="AI42" s="1201"/>
      <c r="AJ42" s="1189"/>
      <c r="AK42" s="1196"/>
      <c r="AL42" s="1196"/>
      <c r="AM42" s="1196"/>
      <c r="AN42" s="1201"/>
      <c r="AO42" s="1189"/>
      <c r="AP42" s="1196"/>
      <c r="AQ42" s="1196"/>
      <c r="AR42" s="1196"/>
      <c r="AS42" s="1201"/>
      <c r="AT42" s="1189"/>
      <c r="AU42" s="1196"/>
      <c r="AV42" s="1196"/>
      <c r="AW42" s="1196"/>
      <c r="AX42" s="1201"/>
      <c r="AY42" s="1189"/>
      <c r="AZ42" s="1196"/>
      <c r="BA42" s="1196"/>
      <c r="BB42" s="1196"/>
      <c r="BC42" s="1201"/>
      <c r="BD42" s="1189"/>
      <c r="BE42" s="1196"/>
      <c r="BF42" s="1196"/>
      <c r="BG42" s="1196"/>
      <c r="BH42" s="1201"/>
      <c r="BI42" s="1189"/>
      <c r="BJ42" s="1196"/>
      <c r="BK42" s="1196"/>
      <c r="BL42" s="1196"/>
      <c r="BM42" s="1201"/>
      <c r="BN42" s="1189"/>
      <c r="BO42" s="1196"/>
      <c r="BP42" s="1196"/>
      <c r="BQ42" s="1196"/>
      <c r="BR42" s="1201"/>
      <c r="BS42" s="1189"/>
      <c r="BT42" s="1196"/>
      <c r="BU42" s="1196"/>
      <c r="BV42" s="1196"/>
      <c r="BW42" s="1201"/>
      <c r="BX42" s="1189"/>
      <c r="BY42" s="1196"/>
      <c r="BZ42" s="1196"/>
      <c r="CA42" s="1196"/>
      <c r="CB42" s="1201"/>
    </row>
    <row r="43" spans="1:80" ht="30" customHeight="1">
      <c r="A43" s="1293"/>
      <c r="B43" s="1263"/>
      <c r="C43" s="1263"/>
      <c r="D43" s="1263"/>
      <c r="E43" s="1300"/>
      <c r="F43" s="1302" t="s">
        <v>1134</v>
      </c>
      <c r="G43" s="1304"/>
      <c r="H43" s="1304"/>
      <c r="I43" s="1304"/>
      <c r="J43" s="1304"/>
      <c r="K43" s="1304"/>
      <c r="L43" s="1306"/>
      <c r="M43" s="1187" t="s">
        <v>1926</v>
      </c>
      <c r="N43" s="1194"/>
      <c r="O43" s="1199"/>
      <c r="P43" s="1257"/>
      <c r="Q43" s="1276"/>
      <c r="R43" s="1276"/>
      <c r="S43" s="1276"/>
      <c r="T43" s="1309"/>
      <c r="U43" s="1257"/>
      <c r="V43" s="1276"/>
      <c r="W43" s="1276"/>
      <c r="X43" s="1276"/>
      <c r="Y43" s="1309"/>
      <c r="Z43" s="1257"/>
      <c r="AA43" s="1276"/>
      <c r="AB43" s="1276"/>
      <c r="AC43" s="1276"/>
      <c r="AD43" s="1309"/>
      <c r="AE43" s="1257"/>
      <c r="AF43" s="1276"/>
      <c r="AG43" s="1276"/>
      <c r="AH43" s="1276"/>
      <c r="AI43" s="1309"/>
      <c r="AJ43" s="1257"/>
      <c r="AK43" s="1276"/>
      <c r="AL43" s="1276"/>
      <c r="AM43" s="1276"/>
      <c r="AN43" s="1309"/>
      <c r="AO43" s="1257"/>
      <c r="AP43" s="1276"/>
      <c r="AQ43" s="1276"/>
      <c r="AR43" s="1276"/>
      <c r="AS43" s="1309"/>
      <c r="AT43" s="1257"/>
      <c r="AU43" s="1276"/>
      <c r="AV43" s="1276"/>
      <c r="AW43" s="1276"/>
      <c r="AX43" s="1309"/>
      <c r="AY43" s="1257"/>
      <c r="AZ43" s="1276"/>
      <c r="BA43" s="1276"/>
      <c r="BB43" s="1276"/>
      <c r="BC43" s="1309"/>
      <c r="BD43" s="1257"/>
      <c r="BE43" s="1276"/>
      <c r="BF43" s="1276"/>
      <c r="BG43" s="1276"/>
      <c r="BH43" s="1309"/>
      <c r="BI43" s="1257"/>
      <c r="BJ43" s="1276"/>
      <c r="BK43" s="1276"/>
      <c r="BL43" s="1276"/>
      <c r="BM43" s="1309"/>
      <c r="BN43" s="1257"/>
      <c r="BO43" s="1276"/>
      <c r="BP43" s="1276"/>
      <c r="BQ43" s="1276"/>
      <c r="BR43" s="1309"/>
      <c r="BS43" s="1257"/>
      <c r="BT43" s="1276"/>
      <c r="BU43" s="1276"/>
      <c r="BV43" s="1276"/>
      <c r="BW43" s="1309"/>
      <c r="BX43" s="1257"/>
      <c r="BY43" s="1276"/>
      <c r="BZ43" s="1276"/>
      <c r="CA43" s="1276"/>
      <c r="CB43" s="1309"/>
    </row>
    <row r="44" spans="1:80" ht="30" customHeight="1">
      <c r="A44" s="1293"/>
      <c r="B44" s="1263"/>
      <c r="C44" s="1263"/>
      <c r="D44" s="1263"/>
      <c r="E44" s="1300"/>
      <c r="F44" s="1302"/>
      <c r="G44" s="1304"/>
      <c r="H44" s="1304"/>
      <c r="I44" s="1304"/>
      <c r="J44" s="1304"/>
      <c r="K44" s="1304"/>
      <c r="L44" s="1306"/>
      <c r="M44" s="1187"/>
      <c r="N44" s="1194"/>
      <c r="O44" s="1199"/>
      <c r="P44" s="1310"/>
      <c r="Q44" s="1312"/>
      <c r="R44" s="1312"/>
      <c r="S44" s="1312"/>
      <c r="T44" s="1314"/>
      <c r="U44" s="1310"/>
      <c r="V44" s="1312"/>
      <c r="W44" s="1312"/>
      <c r="X44" s="1312"/>
      <c r="Y44" s="1314"/>
      <c r="Z44" s="1310"/>
      <c r="AA44" s="1312"/>
      <c r="AB44" s="1312"/>
      <c r="AC44" s="1312"/>
      <c r="AD44" s="1314"/>
      <c r="AE44" s="1310"/>
      <c r="AF44" s="1312"/>
      <c r="AG44" s="1312"/>
      <c r="AH44" s="1312"/>
      <c r="AI44" s="1314"/>
      <c r="AJ44" s="1310"/>
      <c r="AK44" s="1312"/>
      <c r="AL44" s="1312"/>
      <c r="AM44" s="1312"/>
      <c r="AN44" s="1314"/>
      <c r="AO44" s="1310"/>
      <c r="AP44" s="1312"/>
      <c r="AQ44" s="1312"/>
      <c r="AR44" s="1312"/>
      <c r="AS44" s="1314"/>
      <c r="AT44" s="1310"/>
      <c r="AU44" s="1312"/>
      <c r="AV44" s="1312"/>
      <c r="AW44" s="1312"/>
      <c r="AX44" s="1314"/>
      <c r="AY44" s="1310"/>
      <c r="AZ44" s="1312"/>
      <c r="BA44" s="1312"/>
      <c r="BB44" s="1312"/>
      <c r="BC44" s="1314"/>
      <c r="BD44" s="1310"/>
      <c r="BE44" s="1312"/>
      <c r="BF44" s="1312"/>
      <c r="BG44" s="1312"/>
      <c r="BH44" s="1314"/>
      <c r="BI44" s="1310"/>
      <c r="BJ44" s="1312"/>
      <c r="BK44" s="1312"/>
      <c r="BL44" s="1312"/>
      <c r="BM44" s="1314"/>
      <c r="BN44" s="1310"/>
      <c r="BO44" s="1312"/>
      <c r="BP44" s="1312"/>
      <c r="BQ44" s="1312"/>
      <c r="BR44" s="1314"/>
      <c r="BS44" s="1310"/>
      <c r="BT44" s="1312"/>
      <c r="BU44" s="1312"/>
      <c r="BV44" s="1312"/>
      <c r="BW44" s="1314"/>
      <c r="BX44" s="1310"/>
      <c r="BY44" s="1312"/>
      <c r="BZ44" s="1312"/>
      <c r="CA44" s="1312"/>
      <c r="CB44" s="1314"/>
    </row>
    <row r="45" spans="1:80" ht="30" customHeight="1">
      <c r="A45" s="1293"/>
      <c r="B45" s="1263"/>
      <c r="C45" s="1263"/>
      <c r="D45" s="1263"/>
      <c r="E45" s="1300"/>
      <c r="F45" s="1302" t="s">
        <v>1886</v>
      </c>
      <c r="G45" s="1304"/>
      <c r="H45" s="1304"/>
      <c r="I45" s="1304"/>
      <c r="J45" s="1304"/>
      <c r="K45" s="1304"/>
      <c r="L45" s="1306"/>
      <c r="M45" s="1257"/>
      <c r="N45" s="1276"/>
      <c r="O45" s="1309"/>
      <c r="P45" s="1257"/>
      <c r="Q45" s="1276"/>
      <c r="R45" s="1276"/>
      <c r="S45" s="1276"/>
      <c r="T45" s="1309"/>
      <c r="U45" s="1257"/>
      <c r="V45" s="1276"/>
      <c r="W45" s="1276"/>
      <c r="X45" s="1276"/>
      <c r="Y45" s="1309"/>
      <c r="Z45" s="1257"/>
      <c r="AA45" s="1276"/>
      <c r="AB45" s="1276"/>
      <c r="AC45" s="1276"/>
      <c r="AD45" s="1309"/>
      <c r="AE45" s="1257"/>
      <c r="AF45" s="1276"/>
      <c r="AG45" s="1276"/>
      <c r="AH45" s="1276"/>
      <c r="AI45" s="1309"/>
      <c r="AJ45" s="1257"/>
      <c r="AK45" s="1276"/>
      <c r="AL45" s="1276"/>
      <c r="AM45" s="1276"/>
      <c r="AN45" s="1309"/>
      <c r="AO45" s="1257"/>
      <c r="AP45" s="1276"/>
      <c r="AQ45" s="1276"/>
      <c r="AR45" s="1276"/>
      <c r="AS45" s="1309"/>
      <c r="AT45" s="1257"/>
      <c r="AU45" s="1276"/>
      <c r="AV45" s="1276"/>
      <c r="AW45" s="1276"/>
      <c r="AX45" s="1309"/>
      <c r="AY45" s="1257"/>
      <c r="AZ45" s="1276"/>
      <c r="BA45" s="1276"/>
      <c r="BB45" s="1276"/>
      <c r="BC45" s="1309"/>
      <c r="BD45" s="1257"/>
      <c r="BE45" s="1276"/>
      <c r="BF45" s="1276"/>
      <c r="BG45" s="1276"/>
      <c r="BH45" s="1309"/>
      <c r="BI45" s="1257"/>
      <c r="BJ45" s="1276"/>
      <c r="BK45" s="1276"/>
      <c r="BL45" s="1276"/>
      <c r="BM45" s="1309"/>
      <c r="BN45" s="1257"/>
      <c r="BO45" s="1276"/>
      <c r="BP45" s="1276"/>
      <c r="BQ45" s="1276"/>
      <c r="BR45" s="1309"/>
      <c r="BS45" s="1257"/>
      <c r="BT45" s="1276"/>
      <c r="BU45" s="1276"/>
      <c r="BV45" s="1276"/>
      <c r="BW45" s="1309"/>
      <c r="BX45" s="1257"/>
      <c r="BY45" s="1276"/>
      <c r="BZ45" s="1276"/>
      <c r="CA45" s="1276"/>
      <c r="CB45" s="1309"/>
    </row>
    <row r="46" spans="1:80" ht="30" customHeight="1">
      <c r="A46" s="1293"/>
      <c r="B46" s="1263"/>
      <c r="C46" s="1263"/>
      <c r="D46" s="1263"/>
      <c r="E46" s="1300"/>
      <c r="F46" s="1302"/>
      <c r="G46" s="1304"/>
      <c r="H46" s="1304"/>
      <c r="I46" s="1304"/>
      <c r="J46" s="1304"/>
      <c r="K46" s="1304"/>
      <c r="L46" s="1306"/>
      <c r="M46" s="1257"/>
      <c r="N46" s="1276"/>
      <c r="O46" s="1309"/>
      <c r="P46" s="1257"/>
      <c r="Q46" s="1276"/>
      <c r="R46" s="1276"/>
      <c r="S46" s="1276"/>
      <c r="T46" s="1309"/>
      <c r="U46" s="1257"/>
      <c r="V46" s="1276"/>
      <c r="W46" s="1276"/>
      <c r="X46" s="1276"/>
      <c r="Y46" s="1309"/>
      <c r="Z46" s="1257"/>
      <c r="AA46" s="1276"/>
      <c r="AB46" s="1276"/>
      <c r="AC46" s="1276"/>
      <c r="AD46" s="1309"/>
      <c r="AE46" s="1257"/>
      <c r="AF46" s="1276"/>
      <c r="AG46" s="1276"/>
      <c r="AH46" s="1276"/>
      <c r="AI46" s="1309"/>
      <c r="AJ46" s="1257"/>
      <c r="AK46" s="1276"/>
      <c r="AL46" s="1276"/>
      <c r="AM46" s="1276"/>
      <c r="AN46" s="1309"/>
      <c r="AO46" s="1257"/>
      <c r="AP46" s="1276"/>
      <c r="AQ46" s="1276"/>
      <c r="AR46" s="1276"/>
      <c r="AS46" s="1309"/>
      <c r="AT46" s="1257"/>
      <c r="AU46" s="1276"/>
      <c r="AV46" s="1276"/>
      <c r="AW46" s="1276"/>
      <c r="AX46" s="1309"/>
      <c r="AY46" s="1257"/>
      <c r="AZ46" s="1276"/>
      <c r="BA46" s="1276"/>
      <c r="BB46" s="1276"/>
      <c r="BC46" s="1309"/>
      <c r="BD46" s="1257"/>
      <c r="BE46" s="1276"/>
      <c r="BF46" s="1276"/>
      <c r="BG46" s="1276"/>
      <c r="BH46" s="1309"/>
      <c r="BI46" s="1257"/>
      <c r="BJ46" s="1276"/>
      <c r="BK46" s="1276"/>
      <c r="BL46" s="1276"/>
      <c r="BM46" s="1309"/>
      <c r="BN46" s="1257"/>
      <c r="BO46" s="1276"/>
      <c r="BP46" s="1276"/>
      <c r="BQ46" s="1276"/>
      <c r="BR46" s="1309"/>
      <c r="BS46" s="1257"/>
      <c r="BT46" s="1276"/>
      <c r="BU46" s="1276"/>
      <c r="BV46" s="1276"/>
      <c r="BW46" s="1309"/>
      <c r="BX46" s="1257"/>
      <c r="BY46" s="1276"/>
      <c r="BZ46" s="1276"/>
      <c r="CA46" s="1276"/>
      <c r="CB46" s="1309"/>
    </row>
    <row r="47" spans="1:80" ht="30" customHeight="1">
      <c r="A47" s="1293"/>
      <c r="B47" s="1263"/>
      <c r="C47" s="1263"/>
      <c r="D47" s="1263"/>
      <c r="E47" s="1300"/>
      <c r="F47" s="1302" t="s">
        <v>1261</v>
      </c>
      <c r="G47" s="1304"/>
      <c r="H47" s="1304"/>
      <c r="I47" s="1304"/>
      <c r="J47" s="1304"/>
      <c r="K47" s="1304"/>
      <c r="L47" s="1306"/>
      <c r="M47" s="1187">
        <v>-150</v>
      </c>
      <c r="N47" s="1194"/>
      <c r="O47" s="1199"/>
      <c r="P47" s="1257"/>
      <c r="Q47" s="1276"/>
      <c r="R47" s="1276"/>
      <c r="S47" s="1276"/>
      <c r="T47" s="1309"/>
      <c r="U47" s="1257"/>
      <c r="V47" s="1276"/>
      <c r="W47" s="1276"/>
      <c r="X47" s="1276"/>
      <c r="Y47" s="1309"/>
      <c r="Z47" s="1257"/>
      <c r="AA47" s="1276"/>
      <c r="AB47" s="1276"/>
      <c r="AC47" s="1276"/>
      <c r="AD47" s="1309"/>
      <c r="AE47" s="1257"/>
      <c r="AF47" s="1276"/>
      <c r="AG47" s="1276"/>
      <c r="AH47" s="1276"/>
      <c r="AI47" s="1309"/>
      <c r="AJ47" s="1257"/>
      <c r="AK47" s="1276"/>
      <c r="AL47" s="1276"/>
      <c r="AM47" s="1276"/>
      <c r="AN47" s="1309"/>
      <c r="AO47" s="1257"/>
      <c r="AP47" s="1276"/>
      <c r="AQ47" s="1276"/>
      <c r="AR47" s="1276"/>
      <c r="AS47" s="1309"/>
      <c r="AT47" s="1257"/>
      <c r="AU47" s="1276"/>
      <c r="AV47" s="1276"/>
      <c r="AW47" s="1276"/>
      <c r="AX47" s="1309"/>
      <c r="AY47" s="1257"/>
      <c r="AZ47" s="1276"/>
      <c r="BA47" s="1276"/>
      <c r="BB47" s="1276"/>
      <c r="BC47" s="1309"/>
      <c r="BD47" s="1257"/>
      <c r="BE47" s="1276"/>
      <c r="BF47" s="1276"/>
      <c r="BG47" s="1276"/>
      <c r="BH47" s="1309"/>
      <c r="BI47" s="1257"/>
      <c r="BJ47" s="1276"/>
      <c r="BK47" s="1276"/>
      <c r="BL47" s="1276"/>
      <c r="BM47" s="1309"/>
      <c r="BN47" s="1257"/>
      <c r="BO47" s="1276"/>
      <c r="BP47" s="1276"/>
      <c r="BQ47" s="1276"/>
      <c r="BR47" s="1309"/>
      <c r="BS47" s="1257"/>
      <c r="BT47" s="1276"/>
      <c r="BU47" s="1276"/>
      <c r="BV47" s="1276"/>
      <c r="BW47" s="1309"/>
      <c r="BX47" s="1257"/>
      <c r="BY47" s="1276"/>
      <c r="BZ47" s="1276"/>
      <c r="CA47" s="1276"/>
      <c r="CB47" s="1309"/>
    </row>
    <row r="48" spans="1:80" ht="30" customHeight="1">
      <c r="A48" s="1293"/>
      <c r="B48" s="1263"/>
      <c r="C48" s="1263"/>
      <c r="D48" s="1263"/>
      <c r="E48" s="1300"/>
      <c r="F48" s="1302"/>
      <c r="G48" s="1304"/>
      <c r="H48" s="1304"/>
      <c r="I48" s="1304"/>
      <c r="J48" s="1304"/>
      <c r="K48" s="1304"/>
      <c r="L48" s="1306"/>
      <c r="M48" s="1187"/>
      <c r="N48" s="1194"/>
      <c r="O48" s="1199"/>
      <c r="P48" s="1257"/>
      <c r="Q48" s="1276"/>
      <c r="R48" s="1276"/>
      <c r="S48" s="1276"/>
      <c r="T48" s="1309"/>
      <c r="U48" s="1257"/>
      <c r="V48" s="1276"/>
      <c r="W48" s="1276"/>
      <c r="X48" s="1276"/>
      <c r="Y48" s="1309"/>
      <c r="Z48" s="1257"/>
      <c r="AA48" s="1276"/>
      <c r="AB48" s="1276"/>
      <c r="AC48" s="1276"/>
      <c r="AD48" s="1309"/>
      <c r="AE48" s="1257"/>
      <c r="AF48" s="1276"/>
      <c r="AG48" s="1276"/>
      <c r="AH48" s="1276"/>
      <c r="AI48" s="1309"/>
      <c r="AJ48" s="1257"/>
      <c r="AK48" s="1276"/>
      <c r="AL48" s="1276"/>
      <c r="AM48" s="1276"/>
      <c r="AN48" s="1309"/>
      <c r="AO48" s="1257"/>
      <c r="AP48" s="1276"/>
      <c r="AQ48" s="1276"/>
      <c r="AR48" s="1276"/>
      <c r="AS48" s="1309"/>
      <c r="AT48" s="1257"/>
      <c r="AU48" s="1276"/>
      <c r="AV48" s="1276"/>
      <c r="AW48" s="1276"/>
      <c r="AX48" s="1309"/>
      <c r="AY48" s="1257"/>
      <c r="AZ48" s="1276"/>
      <c r="BA48" s="1276"/>
      <c r="BB48" s="1276"/>
      <c r="BC48" s="1309"/>
      <c r="BD48" s="1257"/>
      <c r="BE48" s="1276"/>
      <c r="BF48" s="1276"/>
      <c r="BG48" s="1276"/>
      <c r="BH48" s="1309"/>
      <c r="BI48" s="1257"/>
      <c r="BJ48" s="1276"/>
      <c r="BK48" s="1276"/>
      <c r="BL48" s="1276"/>
      <c r="BM48" s="1309"/>
      <c r="BN48" s="1257"/>
      <c r="BO48" s="1276"/>
      <c r="BP48" s="1276"/>
      <c r="BQ48" s="1276"/>
      <c r="BR48" s="1309"/>
      <c r="BS48" s="1257"/>
      <c r="BT48" s="1276"/>
      <c r="BU48" s="1276"/>
      <c r="BV48" s="1276"/>
      <c r="BW48" s="1309"/>
      <c r="BX48" s="1257"/>
      <c r="BY48" s="1276"/>
      <c r="BZ48" s="1276"/>
      <c r="CA48" s="1276"/>
      <c r="CB48" s="1309"/>
    </row>
    <row r="49" spans="1:80" ht="30" customHeight="1">
      <c r="A49" s="1294"/>
      <c r="B49" s="1298"/>
      <c r="C49" s="1298"/>
      <c r="D49" s="1298"/>
      <c r="E49" s="1301"/>
      <c r="F49" s="1303"/>
      <c r="G49" s="1305"/>
      <c r="H49" s="1305"/>
      <c r="I49" s="1305"/>
      <c r="J49" s="1305"/>
      <c r="K49" s="1305"/>
      <c r="L49" s="1307"/>
      <c r="M49" s="1188"/>
      <c r="N49" s="1195"/>
      <c r="O49" s="1200"/>
      <c r="P49" s="1190"/>
      <c r="Q49" s="1197"/>
      <c r="R49" s="1197"/>
      <c r="S49" s="1197"/>
      <c r="T49" s="1202"/>
      <c r="U49" s="1190"/>
      <c r="V49" s="1197"/>
      <c r="W49" s="1197"/>
      <c r="X49" s="1197"/>
      <c r="Y49" s="1202"/>
      <c r="Z49" s="1190"/>
      <c r="AA49" s="1197"/>
      <c r="AB49" s="1197"/>
      <c r="AC49" s="1197"/>
      <c r="AD49" s="1202"/>
      <c r="AE49" s="1190"/>
      <c r="AF49" s="1197"/>
      <c r="AG49" s="1197"/>
      <c r="AH49" s="1197"/>
      <c r="AI49" s="1202"/>
      <c r="AJ49" s="1190"/>
      <c r="AK49" s="1197"/>
      <c r="AL49" s="1197"/>
      <c r="AM49" s="1197"/>
      <c r="AN49" s="1202"/>
      <c r="AO49" s="1190"/>
      <c r="AP49" s="1197"/>
      <c r="AQ49" s="1197"/>
      <c r="AR49" s="1197"/>
      <c r="AS49" s="1202"/>
      <c r="AT49" s="1190"/>
      <c r="AU49" s="1197"/>
      <c r="AV49" s="1197"/>
      <c r="AW49" s="1197"/>
      <c r="AX49" s="1202"/>
      <c r="AY49" s="1190"/>
      <c r="AZ49" s="1197"/>
      <c r="BA49" s="1197"/>
      <c r="BB49" s="1197"/>
      <c r="BC49" s="1202"/>
      <c r="BD49" s="1190"/>
      <c r="BE49" s="1197"/>
      <c r="BF49" s="1197"/>
      <c r="BG49" s="1197"/>
      <c r="BH49" s="1202"/>
      <c r="BI49" s="1190"/>
      <c r="BJ49" s="1197"/>
      <c r="BK49" s="1197"/>
      <c r="BL49" s="1197"/>
      <c r="BM49" s="1202"/>
      <c r="BN49" s="1190"/>
      <c r="BO49" s="1197"/>
      <c r="BP49" s="1197"/>
      <c r="BQ49" s="1197"/>
      <c r="BR49" s="1202"/>
      <c r="BS49" s="1190"/>
      <c r="BT49" s="1197"/>
      <c r="BU49" s="1197"/>
      <c r="BV49" s="1197"/>
      <c r="BW49" s="1202"/>
      <c r="BX49" s="1190"/>
      <c r="BY49" s="1197"/>
      <c r="BZ49" s="1197"/>
      <c r="CA49" s="1197"/>
      <c r="CB49" s="1202"/>
    </row>
    <row r="50" spans="1:80" ht="30" customHeight="1">
      <c r="A50" s="1292" t="s">
        <v>1596</v>
      </c>
      <c r="B50" s="1264"/>
      <c r="C50" s="1264"/>
      <c r="D50" s="1264"/>
      <c r="E50" s="1299"/>
      <c r="F50" s="1189"/>
      <c r="G50" s="1196"/>
      <c r="H50" s="1196"/>
      <c r="I50" s="1196"/>
      <c r="J50" s="1196"/>
      <c r="K50" s="1196"/>
      <c r="L50" s="1201"/>
      <c r="M50" s="1189"/>
      <c r="N50" s="1196"/>
      <c r="O50" s="1201"/>
      <c r="P50" s="1189"/>
      <c r="Q50" s="1196"/>
      <c r="R50" s="1196"/>
      <c r="S50" s="1196"/>
      <c r="T50" s="1201"/>
      <c r="U50" s="1189"/>
      <c r="V50" s="1196"/>
      <c r="W50" s="1196"/>
      <c r="X50" s="1196"/>
      <c r="Y50" s="1201"/>
      <c r="Z50" s="1189"/>
      <c r="AA50" s="1196"/>
      <c r="AB50" s="1196"/>
      <c r="AC50" s="1196"/>
      <c r="AD50" s="1201"/>
      <c r="AE50" s="1189"/>
      <c r="AF50" s="1196"/>
      <c r="AG50" s="1196"/>
      <c r="AH50" s="1196"/>
      <c r="AI50" s="1201"/>
      <c r="AJ50" s="1189"/>
      <c r="AK50" s="1196"/>
      <c r="AL50" s="1196"/>
      <c r="AM50" s="1196"/>
      <c r="AN50" s="1201"/>
      <c r="AO50" s="1189"/>
      <c r="AP50" s="1196"/>
      <c r="AQ50" s="1196"/>
      <c r="AR50" s="1196"/>
      <c r="AS50" s="1201"/>
      <c r="AT50" s="1189"/>
      <c r="AU50" s="1196"/>
      <c r="AV50" s="1196"/>
      <c r="AW50" s="1196"/>
      <c r="AX50" s="1201"/>
      <c r="AY50" s="1189"/>
      <c r="AZ50" s="1196"/>
      <c r="BA50" s="1196"/>
      <c r="BB50" s="1196"/>
      <c r="BC50" s="1201"/>
      <c r="BD50" s="1189"/>
      <c r="BE50" s="1196"/>
      <c r="BF50" s="1196"/>
      <c r="BG50" s="1196"/>
      <c r="BH50" s="1201"/>
      <c r="BI50" s="1189"/>
      <c r="BJ50" s="1196"/>
      <c r="BK50" s="1196"/>
      <c r="BL50" s="1196"/>
      <c r="BM50" s="1201"/>
      <c r="BN50" s="1189"/>
      <c r="BO50" s="1196"/>
      <c r="BP50" s="1196"/>
      <c r="BQ50" s="1196"/>
      <c r="BR50" s="1201"/>
      <c r="BS50" s="1189"/>
      <c r="BT50" s="1196"/>
      <c r="BU50" s="1196"/>
      <c r="BV50" s="1196"/>
      <c r="BW50" s="1201"/>
      <c r="BX50" s="1189"/>
      <c r="BY50" s="1196"/>
      <c r="BZ50" s="1196"/>
      <c r="CA50" s="1196"/>
      <c r="CB50" s="1201"/>
    </row>
    <row r="51" spans="1:80" ht="30" customHeight="1">
      <c r="A51" s="1293"/>
      <c r="B51" s="1263"/>
      <c r="C51" s="1263"/>
      <c r="D51" s="1263"/>
      <c r="E51" s="1300"/>
      <c r="F51" s="1302" t="s">
        <v>1134</v>
      </c>
      <c r="G51" s="1304"/>
      <c r="H51" s="1304"/>
      <c r="I51" s="1304"/>
      <c r="J51" s="1304"/>
      <c r="K51" s="1304"/>
      <c r="L51" s="1306"/>
      <c r="M51" s="1308" t="s">
        <v>1932</v>
      </c>
      <c r="N51" s="1194"/>
      <c r="O51" s="1199"/>
      <c r="P51" s="1257"/>
      <c r="Q51" s="1276"/>
      <c r="R51" s="1276"/>
      <c r="S51" s="1276"/>
      <c r="T51" s="1309"/>
      <c r="U51" s="1257"/>
      <c r="V51" s="1276"/>
      <c r="W51" s="1276"/>
      <c r="X51" s="1276"/>
      <c r="Y51" s="1309"/>
      <c r="Z51" s="1257"/>
      <c r="AA51" s="1276"/>
      <c r="AB51" s="1276"/>
      <c r="AC51" s="1276"/>
      <c r="AD51" s="1309"/>
      <c r="AE51" s="1257"/>
      <c r="AF51" s="1276"/>
      <c r="AG51" s="1276"/>
      <c r="AH51" s="1276"/>
      <c r="AI51" s="1309"/>
      <c r="AJ51" s="1257"/>
      <c r="AK51" s="1276"/>
      <c r="AL51" s="1276"/>
      <c r="AM51" s="1276"/>
      <c r="AN51" s="1309"/>
      <c r="AO51" s="1257"/>
      <c r="AP51" s="1276"/>
      <c r="AQ51" s="1276"/>
      <c r="AR51" s="1276"/>
      <c r="AS51" s="1309"/>
      <c r="AT51" s="1257"/>
      <c r="AU51" s="1276"/>
      <c r="AV51" s="1276"/>
      <c r="AW51" s="1276"/>
      <c r="AX51" s="1309"/>
      <c r="AY51" s="1257"/>
      <c r="AZ51" s="1276"/>
      <c r="BA51" s="1276"/>
      <c r="BB51" s="1276"/>
      <c r="BC51" s="1309"/>
      <c r="BD51" s="1257"/>
      <c r="BE51" s="1276"/>
      <c r="BF51" s="1276"/>
      <c r="BG51" s="1276"/>
      <c r="BH51" s="1309"/>
      <c r="BI51" s="1257"/>
      <c r="BJ51" s="1276"/>
      <c r="BK51" s="1276"/>
      <c r="BL51" s="1276"/>
      <c r="BM51" s="1309"/>
      <c r="BN51" s="1257"/>
      <c r="BO51" s="1276"/>
      <c r="BP51" s="1276"/>
      <c r="BQ51" s="1276"/>
      <c r="BR51" s="1309"/>
      <c r="BS51" s="1257"/>
      <c r="BT51" s="1276"/>
      <c r="BU51" s="1276"/>
      <c r="BV51" s="1276"/>
      <c r="BW51" s="1309"/>
      <c r="BX51" s="1257"/>
      <c r="BY51" s="1276"/>
      <c r="BZ51" s="1276"/>
      <c r="CA51" s="1276"/>
      <c r="CB51" s="1309"/>
    </row>
    <row r="52" spans="1:80" ht="30" customHeight="1">
      <c r="A52" s="1293"/>
      <c r="B52" s="1263"/>
      <c r="C52" s="1263"/>
      <c r="D52" s="1263"/>
      <c r="E52" s="1300"/>
      <c r="F52" s="1302"/>
      <c r="G52" s="1304"/>
      <c r="H52" s="1304"/>
      <c r="I52" s="1304"/>
      <c r="J52" s="1304"/>
      <c r="K52" s="1304"/>
      <c r="L52" s="1306"/>
      <c r="M52" s="1187"/>
      <c r="N52" s="1194"/>
      <c r="O52" s="1199"/>
      <c r="P52" s="1257"/>
      <c r="Q52" s="1276"/>
      <c r="R52" s="1276"/>
      <c r="S52" s="1276"/>
      <c r="T52" s="1309"/>
      <c r="U52" s="1257"/>
      <c r="V52" s="1276"/>
      <c r="W52" s="1276"/>
      <c r="X52" s="1276"/>
      <c r="Y52" s="1309"/>
      <c r="Z52" s="1257"/>
      <c r="AA52" s="1276"/>
      <c r="AB52" s="1276"/>
      <c r="AC52" s="1276"/>
      <c r="AD52" s="1309"/>
      <c r="AE52" s="1257"/>
      <c r="AF52" s="1276"/>
      <c r="AG52" s="1276"/>
      <c r="AH52" s="1276"/>
      <c r="AI52" s="1309"/>
      <c r="AJ52" s="1257"/>
      <c r="AK52" s="1276"/>
      <c r="AL52" s="1276"/>
      <c r="AM52" s="1276"/>
      <c r="AN52" s="1309"/>
      <c r="AO52" s="1257"/>
      <c r="AP52" s="1276"/>
      <c r="AQ52" s="1276"/>
      <c r="AR52" s="1276"/>
      <c r="AS52" s="1309"/>
      <c r="AT52" s="1257"/>
      <c r="AU52" s="1276"/>
      <c r="AV52" s="1276"/>
      <c r="AW52" s="1276"/>
      <c r="AX52" s="1309"/>
      <c r="AY52" s="1257"/>
      <c r="AZ52" s="1276"/>
      <c r="BA52" s="1276"/>
      <c r="BB52" s="1276"/>
      <c r="BC52" s="1309"/>
      <c r="BD52" s="1257"/>
      <c r="BE52" s="1276"/>
      <c r="BF52" s="1276"/>
      <c r="BG52" s="1276"/>
      <c r="BH52" s="1309"/>
      <c r="BI52" s="1257"/>
      <c r="BJ52" s="1276"/>
      <c r="BK52" s="1276"/>
      <c r="BL52" s="1276"/>
      <c r="BM52" s="1309"/>
      <c r="BN52" s="1257"/>
      <c r="BO52" s="1276"/>
      <c r="BP52" s="1276"/>
      <c r="BQ52" s="1276"/>
      <c r="BR52" s="1309"/>
      <c r="BS52" s="1257"/>
      <c r="BT52" s="1276"/>
      <c r="BU52" s="1276"/>
      <c r="BV52" s="1276"/>
      <c r="BW52" s="1309"/>
      <c r="BX52" s="1257"/>
      <c r="BY52" s="1276"/>
      <c r="BZ52" s="1276"/>
      <c r="CA52" s="1276"/>
      <c r="CB52" s="1309"/>
    </row>
    <row r="53" spans="1:80" ht="30" customHeight="1">
      <c r="A53" s="1293"/>
      <c r="B53" s="1263"/>
      <c r="C53" s="1263"/>
      <c r="D53" s="1263"/>
      <c r="E53" s="1300"/>
      <c r="F53" s="1302" t="s">
        <v>1886</v>
      </c>
      <c r="G53" s="1304"/>
      <c r="H53" s="1304"/>
      <c r="I53" s="1304"/>
      <c r="J53" s="1304"/>
      <c r="K53" s="1304"/>
      <c r="L53" s="1306"/>
      <c r="M53" s="1187" t="s">
        <v>1926</v>
      </c>
      <c r="N53" s="1194"/>
      <c r="O53" s="1199"/>
      <c r="P53" s="1311"/>
      <c r="Q53" s="1313"/>
      <c r="R53" s="1313"/>
      <c r="S53" s="1313"/>
      <c r="T53" s="1315"/>
      <c r="U53" s="1311"/>
      <c r="V53" s="1313"/>
      <c r="W53" s="1313"/>
      <c r="X53" s="1313"/>
      <c r="Y53" s="1315"/>
      <c r="Z53" s="1311"/>
      <c r="AA53" s="1313"/>
      <c r="AB53" s="1313"/>
      <c r="AC53" s="1313"/>
      <c r="AD53" s="1315"/>
      <c r="AE53" s="1311"/>
      <c r="AF53" s="1313"/>
      <c r="AG53" s="1313"/>
      <c r="AH53" s="1313"/>
      <c r="AI53" s="1315"/>
      <c r="AJ53" s="1311"/>
      <c r="AK53" s="1313"/>
      <c r="AL53" s="1313"/>
      <c r="AM53" s="1313"/>
      <c r="AN53" s="1315"/>
      <c r="AO53" s="1311"/>
      <c r="AP53" s="1313"/>
      <c r="AQ53" s="1313"/>
      <c r="AR53" s="1313"/>
      <c r="AS53" s="1315"/>
      <c r="AT53" s="1311"/>
      <c r="AU53" s="1313"/>
      <c r="AV53" s="1313"/>
      <c r="AW53" s="1313"/>
      <c r="AX53" s="1315"/>
      <c r="AY53" s="1311"/>
      <c r="AZ53" s="1313"/>
      <c r="BA53" s="1313"/>
      <c r="BB53" s="1313"/>
      <c r="BC53" s="1315"/>
      <c r="BD53" s="1311"/>
      <c r="BE53" s="1313"/>
      <c r="BF53" s="1313"/>
      <c r="BG53" s="1313"/>
      <c r="BH53" s="1315"/>
      <c r="BI53" s="1311"/>
      <c r="BJ53" s="1313"/>
      <c r="BK53" s="1313"/>
      <c r="BL53" s="1313"/>
      <c r="BM53" s="1315"/>
      <c r="BN53" s="1311"/>
      <c r="BO53" s="1313"/>
      <c r="BP53" s="1313"/>
      <c r="BQ53" s="1313"/>
      <c r="BR53" s="1315"/>
      <c r="BS53" s="1311"/>
      <c r="BT53" s="1313"/>
      <c r="BU53" s="1313"/>
      <c r="BV53" s="1313"/>
      <c r="BW53" s="1315"/>
      <c r="BX53" s="1311"/>
      <c r="BY53" s="1313"/>
      <c r="BZ53" s="1313"/>
      <c r="CA53" s="1313"/>
      <c r="CB53" s="1315"/>
    </row>
    <row r="54" spans="1:80" ht="30" customHeight="1">
      <c r="A54" s="1293"/>
      <c r="B54" s="1263"/>
      <c r="C54" s="1263"/>
      <c r="D54" s="1263"/>
      <c r="E54" s="1300"/>
      <c r="F54" s="1302"/>
      <c r="G54" s="1304"/>
      <c r="H54" s="1304"/>
      <c r="I54" s="1304"/>
      <c r="J54" s="1304"/>
      <c r="K54" s="1304"/>
      <c r="L54" s="1306"/>
      <c r="M54" s="1187"/>
      <c r="N54" s="1194"/>
      <c r="O54" s="1199"/>
      <c r="P54" s="1310"/>
      <c r="Q54" s="1312"/>
      <c r="R54" s="1312"/>
      <c r="S54" s="1312"/>
      <c r="T54" s="1314"/>
      <c r="U54" s="1310"/>
      <c r="V54" s="1312"/>
      <c r="W54" s="1312"/>
      <c r="X54" s="1312"/>
      <c r="Y54" s="1314"/>
      <c r="Z54" s="1310"/>
      <c r="AA54" s="1312"/>
      <c r="AB54" s="1312"/>
      <c r="AC54" s="1312"/>
      <c r="AD54" s="1314"/>
      <c r="AE54" s="1310"/>
      <c r="AF54" s="1312"/>
      <c r="AG54" s="1312"/>
      <c r="AH54" s="1312"/>
      <c r="AI54" s="1314"/>
      <c r="AJ54" s="1310"/>
      <c r="AK54" s="1312"/>
      <c r="AL54" s="1312"/>
      <c r="AM54" s="1312"/>
      <c r="AN54" s="1314"/>
      <c r="AO54" s="1310"/>
      <c r="AP54" s="1312"/>
      <c r="AQ54" s="1312"/>
      <c r="AR54" s="1312"/>
      <c r="AS54" s="1314"/>
      <c r="AT54" s="1310"/>
      <c r="AU54" s="1312"/>
      <c r="AV54" s="1312"/>
      <c r="AW54" s="1312"/>
      <c r="AX54" s="1314"/>
      <c r="AY54" s="1310"/>
      <c r="AZ54" s="1312"/>
      <c r="BA54" s="1312"/>
      <c r="BB54" s="1312"/>
      <c r="BC54" s="1314"/>
      <c r="BD54" s="1310"/>
      <c r="BE54" s="1312"/>
      <c r="BF54" s="1312"/>
      <c r="BG54" s="1312"/>
      <c r="BH54" s="1314"/>
      <c r="BI54" s="1310"/>
      <c r="BJ54" s="1312"/>
      <c r="BK54" s="1312"/>
      <c r="BL54" s="1312"/>
      <c r="BM54" s="1314"/>
      <c r="BN54" s="1310"/>
      <c r="BO54" s="1312"/>
      <c r="BP54" s="1312"/>
      <c r="BQ54" s="1312"/>
      <c r="BR54" s="1314"/>
      <c r="BS54" s="1310"/>
      <c r="BT54" s="1312"/>
      <c r="BU54" s="1312"/>
      <c r="BV54" s="1312"/>
      <c r="BW54" s="1314"/>
      <c r="BX54" s="1310"/>
      <c r="BY54" s="1312"/>
      <c r="BZ54" s="1312"/>
      <c r="CA54" s="1312"/>
      <c r="CB54" s="1314"/>
    </row>
    <row r="55" spans="1:80" ht="30" customHeight="1">
      <c r="A55" s="1293"/>
      <c r="B55" s="1263"/>
      <c r="C55" s="1263"/>
      <c r="D55" s="1263"/>
      <c r="E55" s="1300"/>
      <c r="F55" s="1302" t="s">
        <v>1261</v>
      </c>
      <c r="G55" s="1304"/>
      <c r="H55" s="1304"/>
      <c r="I55" s="1304"/>
      <c r="J55" s="1304"/>
      <c r="K55" s="1304"/>
      <c r="L55" s="1306"/>
      <c r="M55" s="1187">
        <v>-100</v>
      </c>
      <c r="N55" s="1194"/>
      <c r="O55" s="1199"/>
      <c r="P55" s="1257"/>
      <c r="Q55" s="1276"/>
      <c r="R55" s="1276"/>
      <c r="S55" s="1276"/>
      <c r="T55" s="1309"/>
      <c r="U55" s="1257"/>
      <c r="V55" s="1276"/>
      <c r="W55" s="1276"/>
      <c r="X55" s="1276"/>
      <c r="Y55" s="1309"/>
      <c r="Z55" s="1257"/>
      <c r="AA55" s="1276"/>
      <c r="AB55" s="1276"/>
      <c r="AC55" s="1276"/>
      <c r="AD55" s="1309"/>
      <c r="AE55" s="1257"/>
      <c r="AF55" s="1276"/>
      <c r="AG55" s="1276"/>
      <c r="AH55" s="1276"/>
      <c r="AI55" s="1309"/>
      <c r="AJ55" s="1257"/>
      <c r="AK55" s="1276"/>
      <c r="AL55" s="1276"/>
      <c r="AM55" s="1276"/>
      <c r="AN55" s="1309"/>
      <c r="AO55" s="1257"/>
      <c r="AP55" s="1276"/>
      <c r="AQ55" s="1276"/>
      <c r="AR55" s="1276"/>
      <c r="AS55" s="1309"/>
      <c r="AT55" s="1257"/>
      <c r="AU55" s="1276"/>
      <c r="AV55" s="1276"/>
      <c r="AW55" s="1276"/>
      <c r="AX55" s="1309"/>
      <c r="AY55" s="1257"/>
      <c r="AZ55" s="1276"/>
      <c r="BA55" s="1276"/>
      <c r="BB55" s="1276"/>
      <c r="BC55" s="1309"/>
      <c r="BD55" s="1257"/>
      <c r="BE55" s="1276"/>
      <c r="BF55" s="1276"/>
      <c r="BG55" s="1276"/>
      <c r="BH55" s="1309"/>
      <c r="BI55" s="1257"/>
      <c r="BJ55" s="1276"/>
      <c r="BK55" s="1276"/>
      <c r="BL55" s="1276"/>
      <c r="BM55" s="1309"/>
      <c r="BN55" s="1257"/>
      <c r="BO55" s="1276"/>
      <c r="BP55" s="1276"/>
      <c r="BQ55" s="1276"/>
      <c r="BR55" s="1309"/>
      <c r="BS55" s="1257"/>
      <c r="BT55" s="1276"/>
      <c r="BU55" s="1276"/>
      <c r="BV55" s="1276"/>
      <c r="BW55" s="1309"/>
      <c r="BX55" s="1257"/>
      <c r="BY55" s="1276"/>
      <c r="BZ55" s="1276"/>
      <c r="CA55" s="1276"/>
      <c r="CB55" s="1309"/>
    </row>
    <row r="56" spans="1:80" ht="30" customHeight="1">
      <c r="A56" s="1293"/>
      <c r="B56" s="1263"/>
      <c r="C56" s="1263"/>
      <c r="D56" s="1263"/>
      <c r="E56" s="1300"/>
      <c r="F56" s="1302"/>
      <c r="G56" s="1304"/>
      <c r="H56" s="1304"/>
      <c r="I56" s="1304"/>
      <c r="J56" s="1304"/>
      <c r="K56" s="1304"/>
      <c r="L56" s="1306"/>
      <c r="M56" s="1187"/>
      <c r="N56" s="1194"/>
      <c r="O56" s="1199"/>
      <c r="P56" s="1257"/>
      <c r="Q56" s="1276"/>
      <c r="R56" s="1276"/>
      <c r="S56" s="1276"/>
      <c r="T56" s="1309"/>
      <c r="U56" s="1257"/>
      <c r="V56" s="1276"/>
      <c r="W56" s="1276"/>
      <c r="X56" s="1276"/>
      <c r="Y56" s="1309"/>
      <c r="Z56" s="1257"/>
      <c r="AA56" s="1276"/>
      <c r="AB56" s="1276"/>
      <c r="AC56" s="1276"/>
      <c r="AD56" s="1309"/>
      <c r="AE56" s="1257"/>
      <c r="AF56" s="1276"/>
      <c r="AG56" s="1276"/>
      <c r="AH56" s="1276"/>
      <c r="AI56" s="1309"/>
      <c r="AJ56" s="1257"/>
      <c r="AK56" s="1276"/>
      <c r="AL56" s="1276"/>
      <c r="AM56" s="1276"/>
      <c r="AN56" s="1309"/>
      <c r="AO56" s="1257"/>
      <c r="AP56" s="1276"/>
      <c r="AQ56" s="1276"/>
      <c r="AR56" s="1276"/>
      <c r="AS56" s="1309"/>
      <c r="AT56" s="1257"/>
      <c r="AU56" s="1276"/>
      <c r="AV56" s="1276"/>
      <c r="AW56" s="1276"/>
      <c r="AX56" s="1309"/>
      <c r="AY56" s="1257"/>
      <c r="AZ56" s="1276"/>
      <c r="BA56" s="1276"/>
      <c r="BB56" s="1276"/>
      <c r="BC56" s="1309"/>
      <c r="BD56" s="1257"/>
      <c r="BE56" s="1276"/>
      <c r="BF56" s="1276"/>
      <c r="BG56" s="1276"/>
      <c r="BH56" s="1309"/>
      <c r="BI56" s="1257"/>
      <c r="BJ56" s="1276"/>
      <c r="BK56" s="1276"/>
      <c r="BL56" s="1276"/>
      <c r="BM56" s="1309"/>
      <c r="BN56" s="1257"/>
      <c r="BO56" s="1276"/>
      <c r="BP56" s="1276"/>
      <c r="BQ56" s="1276"/>
      <c r="BR56" s="1309"/>
      <c r="BS56" s="1257"/>
      <c r="BT56" s="1276"/>
      <c r="BU56" s="1276"/>
      <c r="BV56" s="1276"/>
      <c r="BW56" s="1309"/>
      <c r="BX56" s="1257"/>
      <c r="BY56" s="1276"/>
      <c r="BZ56" s="1276"/>
      <c r="CA56" s="1276"/>
      <c r="CB56" s="1309"/>
    </row>
    <row r="57" spans="1:80" ht="30" customHeight="1">
      <c r="A57" s="1294"/>
      <c r="B57" s="1298"/>
      <c r="C57" s="1298"/>
      <c r="D57" s="1298"/>
      <c r="E57" s="1301"/>
      <c r="F57" s="1303"/>
      <c r="G57" s="1305"/>
      <c r="H57" s="1305"/>
      <c r="I57" s="1305"/>
      <c r="J57" s="1305"/>
      <c r="K57" s="1305"/>
      <c r="L57" s="1307"/>
      <c r="M57" s="1188"/>
      <c r="N57" s="1195"/>
      <c r="O57" s="1200"/>
      <c r="P57" s="1190"/>
      <c r="Q57" s="1197"/>
      <c r="R57" s="1197"/>
      <c r="S57" s="1197"/>
      <c r="T57" s="1202"/>
      <c r="U57" s="1190"/>
      <c r="V57" s="1197"/>
      <c r="W57" s="1197"/>
      <c r="X57" s="1197"/>
      <c r="Y57" s="1202"/>
      <c r="Z57" s="1190"/>
      <c r="AA57" s="1197"/>
      <c r="AB57" s="1197"/>
      <c r="AC57" s="1197"/>
      <c r="AD57" s="1202"/>
      <c r="AE57" s="1190"/>
      <c r="AF57" s="1197"/>
      <c r="AG57" s="1197"/>
      <c r="AH57" s="1197"/>
      <c r="AI57" s="1202"/>
      <c r="AJ57" s="1190"/>
      <c r="AK57" s="1197"/>
      <c r="AL57" s="1197"/>
      <c r="AM57" s="1197"/>
      <c r="AN57" s="1202"/>
      <c r="AO57" s="1190"/>
      <c r="AP57" s="1197"/>
      <c r="AQ57" s="1197"/>
      <c r="AR57" s="1197"/>
      <c r="AS57" s="1202"/>
      <c r="AT57" s="1190"/>
      <c r="AU57" s="1197"/>
      <c r="AV57" s="1197"/>
      <c r="AW57" s="1197"/>
      <c r="AX57" s="1202"/>
      <c r="AY57" s="1190"/>
      <c r="AZ57" s="1197"/>
      <c r="BA57" s="1197"/>
      <c r="BB57" s="1197"/>
      <c r="BC57" s="1202"/>
      <c r="BD57" s="1190"/>
      <c r="BE57" s="1197"/>
      <c r="BF57" s="1197"/>
      <c r="BG57" s="1197"/>
      <c r="BH57" s="1202"/>
      <c r="BI57" s="1190"/>
      <c r="BJ57" s="1197"/>
      <c r="BK57" s="1197"/>
      <c r="BL57" s="1197"/>
      <c r="BM57" s="1202"/>
      <c r="BN57" s="1190"/>
      <c r="BO57" s="1197"/>
      <c r="BP57" s="1197"/>
      <c r="BQ57" s="1197"/>
      <c r="BR57" s="1202"/>
      <c r="BS57" s="1190"/>
      <c r="BT57" s="1197"/>
      <c r="BU57" s="1197"/>
      <c r="BV57" s="1197"/>
      <c r="BW57" s="1202"/>
      <c r="BX57" s="1190"/>
      <c r="BY57" s="1197"/>
      <c r="BZ57" s="1197"/>
      <c r="CA57" s="1197"/>
      <c r="CB57" s="1202"/>
    </row>
    <row r="58" spans="1:80" s="1184" customFormat="1" ht="24" customHeight="1">
      <c r="A58" s="1295" t="s">
        <v>1241</v>
      </c>
      <c r="B58" s="1256"/>
      <c r="C58" s="1256"/>
      <c r="D58" s="1256"/>
      <c r="E58" s="1256"/>
      <c r="F58" s="1256"/>
      <c r="G58" s="1256"/>
      <c r="H58" s="1256"/>
      <c r="I58" s="1256"/>
      <c r="J58" s="1256"/>
      <c r="K58" s="1256"/>
      <c r="L58" s="1256"/>
      <c r="M58" s="1256"/>
      <c r="N58" s="1256"/>
      <c r="O58" s="1256"/>
      <c r="P58" s="1256"/>
      <c r="Q58" s="1256"/>
      <c r="R58" s="1256"/>
      <c r="S58" s="1256"/>
      <c r="T58" s="1256"/>
      <c r="U58" s="1256"/>
      <c r="V58" s="1256"/>
      <c r="W58" s="1256"/>
      <c r="X58" s="1256"/>
      <c r="Y58" s="1256"/>
      <c r="Z58" s="1256"/>
      <c r="AA58" s="1256"/>
      <c r="AB58" s="1256"/>
      <c r="AC58" s="1256"/>
      <c r="AD58" s="1256"/>
      <c r="AE58" s="1256"/>
      <c r="AF58" s="1256"/>
      <c r="AG58" s="1256"/>
      <c r="AH58" s="1256"/>
      <c r="AI58" s="1256"/>
      <c r="AJ58" s="1256"/>
      <c r="AK58" s="1256"/>
      <c r="AL58" s="1256"/>
      <c r="AM58" s="1256"/>
      <c r="AN58" s="1256"/>
      <c r="AO58" s="1256"/>
      <c r="AP58" s="1256"/>
      <c r="AQ58" s="1256"/>
      <c r="AR58" s="1256"/>
      <c r="AS58" s="1256"/>
      <c r="AT58" s="1256"/>
      <c r="AU58" s="1256"/>
      <c r="AV58" s="1256"/>
      <c r="AW58" s="1256"/>
      <c r="AX58" s="1256"/>
      <c r="AY58" s="1256"/>
      <c r="AZ58" s="1256"/>
      <c r="BA58" s="1256"/>
      <c r="BB58" s="1256"/>
      <c r="BC58" s="1256"/>
      <c r="BD58" s="1256"/>
      <c r="BE58" s="1256"/>
      <c r="BF58" s="1256"/>
      <c r="BG58" s="1256"/>
      <c r="BH58" s="1256"/>
      <c r="BI58" s="1256"/>
      <c r="BJ58" s="1256"/>
      <c r="BK58" s="1256"/>
      <c r="BL58" s="1256"/>
      <c r="BM58" s="1256"/>
      <c r="BN58" s="1256"/>
      <c r="BO58" s="1256"/>
      <c r="BP58" s="1256"/>
      <c r="BQ58" s="1256"/>
      <c r="BR58" s="1256"/>
      <c r="BS58" s="1256"/>
      <c r="BT58" s="1256"/>
      <c r="BU58" s="1256"/>
      <c r="BV58" s="1256"/>
      <c r="BW58" s="1256"/>
      <c r="BX58" s="1256"/>
      <c r="BY58" s="1256"/>
      <c r="BZ58" s="1256"/>
      <c r="CA58" s="1256"/>
      <c r="CB58" s="1317"/>
    </row>
    <row r="59" spans="1:80" s="1184" customFormat="1" ht="24" customHeight="1">
      <c r="A59" s="1296" t="s">
        <v>1923</v>
      </c>
      <c r="B59" s="1235"/>
      <c r="C59" s="1235"/>
      <c r="D59" s="1235"/>
      <c r="E59" s="1235"/>
      <c r="F59" s="1235"/>
      <c r="G59" s="1235"/>
      <c r="H59" s="1235"/>
      <c r="I59" s="1235"/>
      <c r="J59" s="1235"/>
      <c r="K59" s="1235"/>
      <c r="L59" s="1235"/>
      <c r="M59" s="1235"/>
      <c r="N59" s="1235"/>
      <c r="O59" s="1235"/>
      <c r="P59" s="1235"/>
      <c r="Q59" s="1235"/>
      <c r="R59" s="1235"/>
      <c r="S59" s="1235"/>
      <c r="T59" s="1235"/>
      <c r="U59" s="1235"/>
      <c r="V59" s="1235"/>
      <c r="W59" s="1235"/>
      <c r="X59" s="1235"/>
      <c r="Y59" s="1235"/>
      <c r="Z59" s="1235"/>
      <c r="AA59" s="1235"/>
      <c r="AB59" s="1235"/>
      <c r="AC59" s="1235"/>
      <c r="AD59" s="1235"/>
      <c r="AE59" s="1235"/>
      <c r="AF59" s="1235"/>
      <c r="AG59" s="1235"/>
      <c r="AH59" s="1235"/>
      <c r="AI59" s="1235"/>
      <c r="AJ59" s="1235"/>
      <c r="AK59" s="1235"/>
      <c r="AL59" s="1235"/>
      <c r="AM59" s="1235"/>
      <c r="AN59" s="1235"/>
      <c r="AO59" s="1235"/>
      <c r="AP59" s="1235"/>
      <c r="AQ59" s="1235"/>
      <c r="AR59" s="1235"/>
      <c r="AS59" s="1235"/>
      <c r="AT59" s="1235"/>
      <c r="AU59" s="1235"/>
      <c r="AV59" s="1235"/>
      <c r="AW59" s="1235"/>
      <c r="AX59" s="1235"/>
      <c r="AY59" s="1235"/>
      <c r="AZ59" s="1235"/>
      <c r="BA59" s="1235"/>
      <c r="BB59" s="1235"/>
      <c r="BC59" s="1235"/>
      <c r="BD59" s="1235"/>
      <c r="BE59" s="1235"/>
      <c r="BF59" s="1235"/>
      <c r="BG59" s="1235"/>
      <c r="BH59" s="1235"/>
      <c r="BI59" s="1235"/>
      <c r="BJ59" s="1235"/>
      <c r="BK59" s="1235"/>
      <c r="BL59" s="1235"/>
      <c r="BM59" s="1235"/>
      <c r="BN59" s="1235"/>
      <c r="BO59" s="1235"/>
      <c r="BP59" s="1235"/>
      <c r="BQ59" s="1235"/>
      <c r="BR59" s="1235"/>
      <c r="BS59" s="1235"/>
      <c r="BT59" s="1235"/>
      <c r="BU59" s="1235"/>
      <c r="BV59" s="1235"/>
      <c r="BW59" s="1235"/>
      <c r="BX59" s="1235"/>
      <c r="BY59" s="1235"/>
      <c r="BZ59" s="1235"/>
      <c r="CA59" s="1235"/>
      <c r="CB59" s="1318"/>
    </row>
    <row r="60" spans="1:80" s="1184" customFormat="1" ht="24" customHeight="1">
      <c r="A60" s="1297" t="s">
        <v>1925</v>
      </c>
      <c r="B60" s="1232"/>
      <c r="C60" s="1232"/>
      <c r="D60" s="1232"/>
      <c r="E60" s="1232"/>
      <c r="F60" s="1232"/>
      <c r="G60" s="1232"/>
      <c r="H60" s="1232"/>
      <c r="I60" s="1232"/>
      <c r="J60" s="1232"/>
      <c r="K60" s="1232"/>
      <c r="L60" s="1232"/>
      <c r="M60" s="1232"/>
      <c r="N60" s="1232"/>
      <c r="O60" s="1232"/>
      <c r="P60" s="1232"/>
      <c r="Q60" s="1232"/>
      <c r="R60" s="1232"/>
      <c r="S60" s="1232"/>
      <c r="T60" s="1232"/>
      <c r="U60" s="1232"/>
      <c r="V60" s="1232"/>
      <c r="W60" s="1232"/>
      <c r="X60" s="1232"/>
      <c r="Y60" s="1232"/>
      <c r="Z60" s="1232"/>
      <c r="AA60" s="1232"/>
      <c r="AB60" s="1232"/>
      <c r="AC60" s="1232"/>
      <c r="AD60" s="1232"/>
      <c r="AE60" s="1232"/>
      <c r="AF60" s="1232"/>
      <c r="AG60" s="1232"/>
      <c r="AH60" s="1232"/>
      <c r="AI60" s="1232"/>
      <c r="AJ60" s="1232"/>
      <c r="AK60" s="1232"/>
      <c r="AL60" s="1232"/>
      <c r="AM60" s="1232"/>
      <c r="AN60" s="1232"/>
      <c r="AO60" s="1232"/>
      <c r="AP60" s="1232"/>
      <c r="AQ60" s="1232"/>
      <c r="AR60" s="1232"/>
      <c r="AS60" s="1232"/>
      <c r="AT60" s="1232"/>
      <c r="AU60" s="1232"/>
      <c r="AV60" s="1232"/>
      <c r="AW60" s="1232"/>
      <c r="AX60" s="1232"/>
      <c r="AY60" s="1232"/>
      <c r="AZ60" s="1232"/>
      <c r="BA60" s="1232"/>
      <c r="BB60" s="1232"/>
      <c r="BC60" s="1232"/>
      <c r="BD60" s="1232"/>
      <c r="BE60" s="1232"/>
      <c r="BF60" s="1232"/>
      <c r="BG60" s="1232"/>
      <c r="BH60" s="1232"/>
      <c r="BI60" s="1232"/>
      <c r="BJ60" s="1232"/>
      <c r="BK60" s="1232"/>
      <c r="BL60" s="1232"/>
      <c r="BM60" s="1232"/>
      <c r="BN60" s="1232"/>
      <c r="BO60" s="1232"/>
      <c r="BP60" s="1232"/>
      <c r="BQ60" s="1232"/>
      <c r="BR60" s="1232"/>
      <c r="BS60" s="1232"/>
      <c r="BT60" s="1232"/>
      <c r="BU60" s="1232"/>
      <c r="BV60" s="1232"/>
      <c r="BW60" s="1232"/>
      <c r="BX60" s="1232"/>
      <c r="BY60" s="1232"/>
      <c r="BZ60" s="1232"/>
      <c r="CA60" s="1232"/>
      <c r="CB60" s="1319"/>
    </row>
  </sheetData>
  <mergeCells count="600">
    <mergeCell ref="U1:BC1"/>
    <mergeCell ref="BF1:BJ1"/>
    <mergeCell ref="B3:F3"/>
    <mergeCell ref="G3:AC3"/>
    <mergeCell ref="B4:F4"/>
    <mergeCell ref="G4:AC4"/>
    <mergeCell ref="AE4:AI4"/>
    <mergeCell ref="B5:F5"/>
    <mergeCell ref="AE5:AI5"/>
    <mergeCell ref="AJ5:BA5"/>
    <mergeCell ref="BF5:BJ5"/>
    <mergeCell ref="BK5:BZ5"/>
    <mergeCell ref="B6:F6"/>
    <mergeCell ref="G6:AC6"/>
    <mergeCell ref="AE6:AI6"/>
    <mergeCell ref="BF6:BJ6"/>
    <mergeCell ref="A8:O8"/>
    <mergeCell ref="P8:T8"/>
    <mergeCell ref="U8:Y8"/>
    <mergeCell ref="Z8:AD8"/>
    <mergeCell ref="AE8:AI8"/>
    <mergeCell ref="AJ8:AN8"/>
    <mergeCell ref="AO8:AS8"/>
    <mergeCell ref="AT8:AX8"/>
    <mergeCell ref="AY8:BC8"/>
    <mergeCell ref="BD8:BH8"/>
    <mergeCell ref="BI8:BM8"/>
    <mergeCell ref="BN8:BR8"/>
    <mergeCell ref="BS8:BW8"/>
    <mergeCell ref="BX8:CB8"/>
    <mergeCell ref="D9:O9"/>
    <mergeCell ref="P9:T9"/>
    <mergeCell ref="U9:Y9"/>
    <mergeCell ref="Z9:AD9"/>
    <mergeCell ref="AE9:AI9"/>
    <mergeCell ref="AJ9:AN9"/>
    <mergeCell ref="AO9:AS9"/>
    <mergeCell ref="AT9:AX9"/>
    <mergeCell ref="AY9:BC9"/>
    <mergeCell ref="BD9:BH9"/>
    <mergeCell ref="BI9:BM9"/>
    <mergeCell ref="BN9:BR9"/>
    <mergeCell ref="BS9:BW9"/>
    <mergeCell ref="BX9:CB9"/>
    <mergeCell ref="D10:O10"/>
    <mergeCell ref="P10:T10"/>
    <mergeCell ref="U10:Y10"/>
    <mergeCell ref="Z10:AD10"/>
    <mergeCell ref="AE10:AI10"/>
    <mergeCell ref="AJ10:AN10"/>
    <mergeCell ref="AO10:AS10"/>
    <mergeCell ref="AT10:AX10"/>
    <mergeCell ref="AY10:BC10"/>
    <mergeCell ref="BD10:BH10"/>
    <mergeCell ref="BI10:BM10"/>
    <mergeCell ref="BN10:BR10"/>
    <mergeCell ref="BS10:BW10"/>
    <mergeCell ref="BX10:CB10"/>
    <mergeCell ref="D11:O11"/>
    <mergeCell ref="P11:T11"/>
    <mergeCell ref="U11:Y11"/>
    <mergeCell ref="Z11:AD11"/>
    <mergeCell ref="AE11:AI11"/>
    <mergeCell ref="AJ11:AN11"/>
    <mergeCell ref="AO11:AS11"/>
    <mergeCell ref="AT11:AX11"/>
    <mergeCell ref="AY11:BC11"/>
    <mergeCell ref="BD11:BH11"/>
    <mergeCell ref="BI11:BM11"/>
    <mergeCell ref="BN11:BR11"/>
    <mergeCell ref="BS11:BW11"/>
    <mergeCell ref="BX11:CB11"/>
    <mergeCell ref="F12:L12"/>
    <mergeCell ref="M12:O12"/>
    <mergeCell ref="P12:T12"/>
    <mergeCell ref="U12:Y12"/>
    <mergeCell ref="Z12:AD12"/>
    <mergeCell ref="AE12:AI12"/>
    <mergeCell ref="AJ12:AN12"/>
    <mergeCell ref="AO12:AS12"/>
    <mergeCell ref="AT12:AX12"/>
    <mergeCell ref="AY12:BC12"/>
    <mergeCell ref="BD12:BH12"/>
    <mergeCell ref="BI12:BM12"/>
    <mergeCell ref="BN12:BR12"/>
    <mergeCell ref="BS12:BW12"/>
    <mergeCell ref="BX12:CB12"/>
    <mergeCell ref="P13:T13"/>
    <mergeCell ref="U13:Y13"/>
    <mergeCell ref="Z13:AD13"/>
    <mergeCell ref="AE13:AI13"/>
    <mergeCell ref="AJ13:AN13"/>
    <mergeCell ref="AO13:AS13"/>
    <mergeCell ref="AT13:AX13"/>
    <mergeCell ref="AY13:BC13"/>
    <mergeCell ref="BD13:BH13"/>
    <mergeCell ref="BI13:BM13"/>
    <mergeCell ref="BN13:BR13"/>
    <mergeCell ref="BS13:BW13"/>
    <mergeCell ref="BX13:CB13"/>
    <mergeCell ref="P14:T14"/>
    <mergeCell ref="U14:Y14"/>
    <mergeCell ref="Z14:AD14"/>
    <mergeCell ref="AE14:AI14"/>
    <mergeCell ref="AJ14:AN14"/>
    <mergeCell ref="AO14:AS14"/>
    <mergeCell ref="AT14:AX14"/>
    <mergeCell ref="AY14:BC14"/>
    <mergeCell ref="BD14:BH14"/>
    <mergeCell ref="BI14:BM14"/>
    <mergeCell ref="BN14:BR14"/>
    <mergeCell ref="BS14:BW14"/>
    <mergeCell ref="BX14:CB14"/>
    <mergeCell ref="M15:O15"/>
    <mergeCell ref="P15:T15"/>
    <mergeCell ref="U15:Y15"/>
    <mergeCell ref="Z15:AD15"/>
    <mergeCell ref="AE15:AI15"/>
    <mergeCell ref="AJ15:AN15"/>
    <mergeCell ref="AO15:AS15"/>
    <mergeCell ref="AT15:AX15"/>
    <mergeCell ref="AY15:BC15"/>
    <mergeCell ref="BD15:BH15"/>
    <mergeCell ref="BI15:BM15"/>
    <mergeCell ref="BN15:BR15"/>
    <mergeCell ref="BS15:BW15"/>
    <mergeCell ref="BX15:CB15"/>
    <mergeCell ref="M16:O16"/>
    <mergeCell ref="P16:T16"/>
    <mergeCell ref="U16:Y16"/>
    <mergeCell ref="Z16:AD16"/>
    <mergeCell ref="AE16:AI16"/>
    <mergeCell ref="AJ16:AN16"/>
    <mergeCell ref="AO16:AS16"/>
    <mergeCell ref="AT16:AX16"/>
    <mergeCell ref="AY16:BC16"/>
    <mergeCell ref="BD16:BH16"/>
    <mergeCell ref="BI16:BM16"/>
    <mergeCell ref="BN16:BR16"/>
    <mergeCell ref="BS16:BW16"/>
    <mergeCell ref="BX16:CB16"/>
    <mergeCell ref="P17:T17"/>
    <mergeCell ref="U17:Y17"/>
    <mergeCell ref="Z17:AD17"/>
    <mergeCell ref="AE17:AI17"/>
    <mergeCell ref="AJ17:AN17"/>
    <mergeCell ref="AO17:AS17"/>
    <mergeCell ref="AT17:AX17"/>
    <mergeCell ref="AY17:BC17"/>
    <mergeCell ref="BD17:BH17"/>
    <mergeCell ref="BI17:BM17"/>
    <mergeCell ref="BN17:BR17"/>
    <mergeCell ref="BS17:BW17"/>
    <mergeCell ref="BX17:CB17"/>
    <mergeCell ref="P18:T18"/>
    <mergeCell ref="U18:Y18"/>
    <mergeCell ref="Z18:AD18"/>
    <mergeCell ref="AE18:AI18"/>
    <mergeCell ref="AJ18:AN18"/>
    <mergeCell ref="AO18:AS18"/>
    <mergeCell ref="AT18:AX18"/>
    <mergeCell ref="AY18:BC18"/>
    <mergeCell ref="BD18:BH18"/>
    <mergeCell ref="BI18:BM18"/>
    <mergeCell ref="BN18:BR18"/>
    <mergeCell ref="BS18:BW18"/>
    <mergeCell ref="BX18:CB18"/>
    <mergeCell ref="F19:L19"/>
    <mergeCell ref="M19:O19"/>
    <mergeCell ref="P19:T19"/>
    <mergeCell ref="U19:Y19"/>
    <mergeCell ref="Z19:AD19"/>
    <mergeCell ref="AE19:AI19"/>
    <mergeCell ref="AJ19:AN19"/>
    <mergeCell ref="AO19:AS19"/>
    <mergeCell ref="AT19:AX19"/>
    <mergeCell ref="AY19:BC19"/>
    <mergeCell ref="BD19:BH19"/>
    <mergeCell ref="BI19:BM19"/>
    <mergeCell ref="BN19:BR19"/>
    <mergeCell ref="BS19:BW19"/>
    <mergeCell ref="BX19:CB19"/>
    <mergeCell ref="F20:L20"/>
    <mergeCell ref="M20:O20"/>
    <mergeCell ref="P20:T20"/>
    <mergeCell ref="U20:Y20"/>
    <mergeCell ref="Z20:AD20"/>
    <mergeCell ref="AE20:AI20"/>
    <mergeCell ref="AJ20:AN20"/>
    <mergeCell ref="AO20:AS20"/>
    <mergeCell ref="AT20:AX20"/>
    <mergeCell ref="AY20:BC20"/>
    <mergeCell ref="BD20:BH20"/>
    <mergeCell ref="BI20:BM20"/>
    <mergeCell ref="BN20:BR20"/>
    <mergeCell ref="BS20:BW20"/>
    <mergeCell ref="BX20:CB20"/>
    <mergeCell ref="P21:T21"/>
    <mergeCell ref="U21:Y21"/>
    <mergeCell ref="Z21:AD21"/>
    <mergeCell ref="AE21:AI21"/>
    <mergeCell ref="AJ21:AN21"/>
    <mergeCell ref="AO21:AS21"/>
    <mergeCell ref="AT21:AX21"/>
    <mergeCell ref="AY21:BC21"/>
    <mergeCell ref="BD21:BH21"/>
    <mergeCell ref="BI21:BM21"/>
    <mergeCell ref="BN21:BR21"/>
    <mergeCell ref="BS21:BW21"/>
    <mergeCell ref="BX21:CB21"/>
    <mergeCell ref="P22:T22"/>
    <mergeCell ref="U22:Y22"/>
    <mergeCell ref="Z22:AD22"/>
    <mergeCell ref="AE22:AI22"/>
    <mergeCell ref="AJ22:AN22"/>
    <mergeCell ref="AO22:AS22"/>
    <mergeCell ref="AT22:AX22"/>
    <mergeCell ref="AY22:BC22"/>
    <mergeCell ref="BD22:BH22"/>
    <mergeCell ref="BI22:BM22"/>
    <mergeCell ref="BN22:BR22"/>
    <mergeCell ref="BS22:BW22"/>
    <mergeCell ref="BX22:CB22"/>
    <mergeCell ref="P23:T23"/>
    <mergeCell ref="U23:Y23"/>
    <mergeCell ref="Z23:AD23"/>
    <mergeCell ref="AE23:AI23"/>
    <mergeCell ref="AJ23:AN23"/>
    <mergeCell ref="AO23:AS23"/>
    <mergeCell ref="AT23:AX23"/>
    <mergeCell ref="AY23:BC23"/>
    <mergeCell ref="BD23:BH23"/>
    <mergeCell ref="BI23:BM23"/>
    <mergeCell ref="BN23:BR23"/>
    <mergeCell ref="BS23:BW23"/>
    <mergeCell ref="BX23:CB23"/>
    <mergeCell ref="P24:T24"/>
    <mergeCell ref="U24:Y24"/>
    <mergeCell ref="Z24:AD24"/>
    <mergeCell ref="AE24:AI24"/>
    <mergeCell ref="AJ24:AN24"/>
    <mergeCell ref="AO24:AS24"/>
    <mergeCell ref="AT24:AX24"/>
    <mergeCell ref="AY24:BC24"/>
    <mergeCell ref="BD24:BH24"/>
    <mergeCell ref="BI24:BM24"/>
    <mergeCell ref="BN24:BR24"/>
    <mergeCell ref="BS24:BW24"/>
    <mergeCell ref="BX24:CB24"/>
    <mergeCell ref="P25:T25"/>
    <mergeCell ref="U25:Y25"/>
    <mergeCell ref="Z25:AD25"/>
    <mergeCell ref="AE25:AI25"/>
    <mergeCell ref="AJ25:AN25"/>
    <mergeCell ref="AO25:AS25"/>
    <mergeCell ref="AT25:AX25"/>
    <mergeCell ref="AY25:BC25"/>
    <mergeCell ref="BD25:BH25"/>
    <mergeCell ref="BI25:BM25"/>
    <mergeCell ref="BN25:BR25"/>
    <mergeCell ref="BS25:BW25"/>
    <mergeCell ref="BX25:CB25"/>
    <mergeCell ref="P26:T26"/>
    <mergeCell ref="U26:Y26"/>
    <mergeCell ref="Z26:AD26"/>
    <mergeCell ref="AE26:AI26"/>
    <mergeCell ref="AJ26:AN26"/>
    <mergeCell ref="AO26:AS26"/>
    <mergeCell ref="AT26:AX26"/>
    <mergeCell ref="AY26:BC26"/>
    <mergeCell ref="BD26:BH26"/>
    <mergeCell ref="BI26:BM26"/>
    <mergeCell ref="BN26:BR26"/>
    <mergeCell ref="BS26:BW26"/>
    <mergeCell ref="BX26:CB26"/>
    <mergeCell ref="F27:L27"/>
    <mergeCell ref="M27:O27"/>
    <mergeCell ref="P27:T27"/>
    <mergeCell ref="U27:Y27"/>
    <mergeCell ref="Z27:AD27"/>
    <mergeCell ref="AE27:AI27"/>
    <mergeCell ref="AJ27:AN27"/>
    <mergeCell ref="AO27:AS27"/>
    <mergeCell ref="AT27:AX27"/>
    <mergeCell ref="AY27:BC27"/>
    <mergeCell ref="BD27:BH27"/>
    <mergeCell ref="BI27:BM27"/>
    <mergeCell ref="BN27:BR27"/>
    <mergeCell ref="BS27:BW27"/>
    <mergeCell ref="BX27:CB27"/>
    <mergeCell ref="A28:CB28"/>
    <mergeCell ref="A29:CB29"/>
    <mergeCell ref="A30:CB30"/>
    <mergeCell ref="U31:BC31"/>
    <mergeCell ref="BF31:BJ31"/>
    <mergeCell ref="A38:O38"/>
    <mergeCell ref="P38:T38"/>
    <mergeCell ref="U38:Y38"/>
    <mergeCell ref="Z38:AD38"/>
    <mergeCell ref="AE38:AI38"/>
    <mergeCell ref="AJ38:AN38"/>
    <mergeCell ref="AO38:AS38"/>
    <mergeCell ref="AT38:AX38"/>
    <mergeCell ref="AY38:BC38"/>
    <mergeCell ref="BD38:BH38"/>
    <mergeCell ref="BI38:BM38"/>
    <mergeCell ref="BN38:BR38"/>
    <mergeCell ref="BS38:BW38"/>
    <mergeCell ref="BX38:CB38"/>
    <mergeCell ref="D39:O39"/>
    <mergeCell ref="P39:T39"/>
    <mergeCell ref="U39:Y39"/>
    <mergeCell ref="Z39:AD39"/>
    <mergeCell ref="AE39:AI39"/>
    <mergeCell ref="AJ39:AN39"/>
    <mergeCell ref="AO39:AS39"/>
    <mergeCell ref="AT39:AX39"/>
    <mergeCell ref="AY39:BC39"/>
    <mergeCell ref="BD39:BH39"/>
    <mergeCell ref="BI39:BM39"/>
    <mergeCell ref="BN39:BR39"/>
    <mergeCell ref="BS39:BW39"/>
    <mergeCell ref="BX39:CB39"/>
    <mergeCell ref="D40:O40"/>
    <mergeCell ref="P40:T40"/>
    <mergeCell ref="U40:Y40"/>
    <mergeCell ref="Z40:AD40"/>
    <mergeCell ref="AE40:AI40"/>
    <mergeCell ref="AJ40:AN40"/>
    <mergeCell ref="AO40:AS40"/>
    <mergeCell ref="AT40:AX40"/>
    <mergeCell ref="AY40:BC40"/>
    <mergeCell ref="BD40:BH40"/>
    <mergeCell ref="BI40:BM40"/>
    <mergeCell ref="BN40:BR40"/>
    <mergeCell ref="BS40:BW40"/>
    <mergeCell ref="BX40:CB40"/>
    <mergeCell ref="D41:O41"/>
    <mergeCell ref="P41:T41"/>
    <mergeCell ref="U41:Y41"/>
    <mergeCell ref="Z41:AD41"/>
    <mergeCell ref="AE41:AI41"/>
    <mergeCell ref="AJ41:AN41"/>
    <mergeCell ref="AO41:AS41"/>
    <mergeCell ref="AT41:AX41"/>
    <mergeCell ref="AY41:BC41"/>
    <mergeCell ref="BD41:BH41"/>
    <mergeCell ref="BI41:BM41"/>
    <mergeCell ref="BN41:BR41"/>
    <mergeCell ref="BS41:BW41"/>
    <mergeCell ref="BX41:CB41"/>
    <mergeCell ref="F42:L42"/>
    <mergeCell ref="M42:O42"/>
    <mergeCell ref="P42:T42"/>
    <mergeCell ref="U42:Y42"/>
    <mergeCell ref="Z42:AD42"/>
    <mergeCell ref="AE42:AI42"/>
    <mergeCell ref="AJ42:AN42"/>
    <mergeCell ref="AO42:AS42"/>
    <mergeCell ref="AT42:AX42"/>
    <mergeCell ref="AY42:BC42"/>
    <mergeCell ref="BD42:BH42"/>
    <mergeCell ref="BI42:BM42"/>
    <mergeCell ref="BN42:BR42"/>
    <mergeCell ref="BS42:BW42"/>
    <mergeCell ref="BX42:CB42"/>
    <mergeCell ref="P43:T43"/>
    <mergeCell ref="U43:Y43"/>
    <mergeCell ref="Z43:AD43"/>
    <mergeCell ref="AE43:AI43"/>
    <mergeCell ref="AJ43:AN43"/>
    <mergeCell ref="AO43:AS43"/>
    <mergeCell ref="AT43:AX43"/>
    <mergeCell ref="AY43:BC43"/>
    <mergeCell ref="BD43:BH43"/>
    <mergeCell ref="BI43:BM43"/>
    <mergeCell ref="BN43:BR43"/>
    <mergeCell ref="BS43:BW43"/>
    <mergeCell ref="BX43:CB43"/>
    <mergeCell ref="P44:T44"/>
    <mergeCell ref="U44:Y44"/>
    <mergeCell ref="Z44:AD44"/>
    <mergeCell ref="AE44:AI44"/>
    <mergeCell ref="AJ44:AN44"/>
    <mergeCell ref="AO44:AS44"/>
    <mergeCell ref="AT44:AX44"/>
    <mergeCell ref="AY44:BC44"/>
    <mergeCell ref="BD44:BH44"/>
    <mergeCell ref="BI44:BM44"/>
    <mergeCell ref="BN44:BR44"/>
    <mergeCell ref="BS44:BW44"/>
    <mergeCell ref="BX44:CB44"/>
    <mergeCell ref="M45:O45"/>
    <mergeCell ref="P45:T45"/>
    <mergeCell ref="U45:Y45"/>
    <mergeCell ref="Z45:AD45"/>
    <mergeCell ref="AE45:AI45"/>
    <mergeCell ref="AJ45:AN45"/>
    <mergeCell ref="AO45:AS45"/>
    <mergeCell ref="AT45:AX45"/>
    <mergeCell ref="AY45:BC45"/>
    <mergeCell ref="BD45:BH45"/>
    <mergeCell ref="BI45:BM45"/>
    <mergeCell ref="BN45:BR45"/>
    <mergeCell ref="BS45:BW45"/>
    <mergeCell ref="BX45:CB45"/>
    <mergeCell ref="M46:O46"/>
    <mergeCell ref="P46:T46"/>
    <mergeCell ref="U46:Y46"/>
    <mergeCell ref="Z46:AD46"/>
    <mergeCell ref="AE46:AI46"/>
    <mergeCell ref="AJ46:AN46"/>
    <mergeCell ref="AO46:AS46"/>
    <mergeCell ref="AT46:AX46"/>
    <mergeCell ref="AY46:BC46"/>
    <mergeCell ref="BD46:BH46"/>
    <mergeCell ref="BI46:BM46"/>
    <mergeCell ref="BN46:BR46"/>
    <mergeCell ref="BS46:BW46"/>
    <mergeCell ref="BX46:CB46"/>
    <mergeCell ref="P47:T47"/>
    <mergeCell ref="U47:Y47"/>
    <mergeCell ref="Z47:AD47"/>
    <mergeCell ref="AE47:AI47"/>
    <mergeCell ref="AJ47:AN47"/>
    <mergeCell ref="AO47:AS47"/>
    <mergeCell ref="AT47:AX47"/>
    <mergeCell ref="AY47:BC47"/>
    <mergeCell ref="BD47:BH47"/>
    <mergeCell ref="BI47:BM47"/>
    <mergeCell ref="BN47:BR47"/>
    <mergeCell ref="BS47:BW47"/>
    <mergeCell ref="BX47:CB47"/>
    <mergeCell ref="P48:T48"/>
    <mergeCell ref="U48:Y48"/>
    <mergeCell ref="Z48:AD48"/>
    <mergeCell ref="AE48:AI48"/>
    <mergeCell ref="AJ48:AN48"/>
    <mergeCell ref="AO48:AS48"/>
    <mergeCell ref="AT48:AX48"/>
    <mergeCell ref="AY48:BC48"/>
    <mergeCell ref="BD48:BH48"/>
    <mergeCell ref="BI48:BM48"/>
    <mergeCell ref="BN48:BR48"/>
    <mergeCell ref="BS48:BW48"/>
    <mergeCell ref="BX48:CB48"/>
    <mergeCell ref="F49:L49"/>
    <mergeCell ref="M49:O49"/>
    <mergeCell ref="P49:T49"/>
    <mergeCell ref="U49:Y49"/>
    <mergeCell ref="Z49:AD49"/>
    <mergeCell ref="AE49:AI49"/>
    <mergeCell ref="AJ49:AN49"/>
    <mergeCell ref="AO49:AS49"/>
    <mergeCell ref="AT49:AX49"/>
    <mergeCell ref="AY49:BC49"/>
    <mergeCell ref="BD49:BH49"/>
    <mergeCell ref="BI49:BM49"/>
    <mergeCell ref="BN49:BR49"/>
    <mergeCell ref="BS49:BW49"/>
    <mergeCell ref="BX49:CB49"/>
    <mergeCell ref="F50:L50"/>
    <mergeCell ref="M50:O50"/>
    <mergeCell ref="P50:T50"/>
    <mergeCell ref="U50:Y50"/>
    <mergeCell ref="Z50:AD50"/>
    <mergeCell ref="AE50:AI50"/>
    <mergeCell ref="AJ50:AN50"/>
    <mergeCell ref="AO50:AS50"/>
    <mergeCell ref="AT50:AX50"/>
    <mergeCell ref="AY50:BC50"/>
    <mergeCell ref="BD50:BH50"/>
    <mergeCell ref="BI50:BM50"/>
    <mergeCell ref="BN50:BR50"/>
    <mergeCell ref="BS50:BW50"/>
    <mergeCell ref="BX50:CB50"/>
    <mergeCell ref="P51:T51"/>
    <mergeCell ref="U51:Y51"/>
    <mergeCell ref="Z51:AD51"/>
    <mergeCell ref="AE51:AI51"/>
    <mergeCell ref="AJ51:AN51"/>
    <mergeCell ref="AO51:AS51"/>
    <mergeCell ref="AT51:AX51"/>
    <mergeCell ref="AY51:BC51"/>
    <mergeCell ref="BD51:BH51"/>
    <mergeCell ref="BI51:BM51"/>
    <mergeCell ref="BN51:BR51"/>
    <mergeCell ref="BS51:BW51"/>
    <mergeCell ref="BX51:CB51"/>
    <mergeCell ref="P52:T52"/>
    <mergeCell ref="U52:Y52"/>
    <mergeCell ref="Z52:AD52"/>
    <mergeCell ref="AE52:AI52"/>
    <mergeCell ref="AJ52:AN52"/>
    <mergeCell ref="AO52:AS52"/>
    <mergeCell ref="AT52:AX52"/>
    <mergeCell ref="AY52:BC52"/>
    <mergeCell ref="BD52:BH52"/>
    <mergeCell ref="BI52:BM52"/>
    <mergeCell ref="BN52:BR52"/>
    <mergeCell ref="BS52:BW52"/>
    <mergeCell ref="BX52:CB52"/>
    <mergeCell ref="P53:T53"/>
    <mergeCell ref="U53:Y53"/>
    <mergeCell ref="Z53:AD53"/>
    <mergeCell ref="AE53:AI53"/>
    <mergeCell ref="AJ53:AN53"/>
    <mergeCell ref="AO53:AS53"/>
    <mergeCell ref="AT53:AX53"/>
    <mergeCell ref="AY53:BC53"/>
    <mergeCell ref="BD53:BH53"/>
    <mergeCell ref="BI53:BM53"/>
    <mergeCell ref="BN53:BR53"/>
    <mergeCell ref="BS53:BW53"/>
    <mergeCell ref="BX53:CB53"/>
    <mergeCell ref="P54:T54"/>
    <mergeCell ref="U54:Y54"/>
    <mergeCell ref="Z54:AD54"/>
    <mergeCell ref="AE54:AI54"/>
    <mergeCell ref="AJ54:AN54"/>
    <mergeCell ref="AO54:AS54"/>
    <mergeCell ref="AT54:AX54"/>
    <mergeCell ref="AY54:BC54"/>
    <mergeCell ref="BD54:BH54"/>
    <mergeCell ref="BI54:BM54"/>
    <mergeCell ref="BN54:BR54"/>
    <mergeCell ref="BS54:BW54"/>
    <mergeCell ref="BX54:CB54"/>
    <mergeCell ref="P55:T55"/>
    <mergeCell ref="U55:Y55"/>
    <mergeCell ref="Z55:AD55"/>
    <mergeCell ref="AE55:AI55"/>
    <mergeCell ref="AJ55:AN55"/>
    <mergeCell ref="AO55:AS55"/>
    <mergeCell ref="AT55:AX55"/>
    <mergeCell ref="AY55:BC55"/>
    <mergeCell ref="BD55:BH55"/>
    <mergeCell ref="BI55:BM55"/>
    <mergeCell ref="BN55:BR55"/>
    <mergeCell ref="BS55:BW55"/>
    <mergeCell ref="BX55:CB55"/>
    <mergeCell ref="P56:T56"/>
    <mergeCell ref="U56:Y56"/>
    <mergeCell ref="Z56:AD56"/>
    <mergeCell ref="AE56:AI56"/>
    <mergeCell ref="AJ56:AN56"/>
    <mergeCell ref="AO56:AS56"/>
    <mergeCell ref="AT56:AX56"/>
    <mergeCell ref="AY56:BC56"/>
    <mergeCell ref="BD56:BH56"/>
    <mergeCell ref="BI56:BM56"/>
    <mergeCell ref="BN56:BR56"/>
    <mergeCell ref="BS56:BW56"/>
    <mergeCell ref="BX56:CB56"/>
    <mergeCell ref="F57:L57"/>
    <mergeCell ref="M57:O57"/>
    <mergeCell ref="P57:T57"/>
    <mergeCell ref="U57:Y57"/>
    <mergeCell ref="Z57:AD57"/>
    <mergeCell ref="AE57:AI57"/>
    <mergeCell ref="AJ57:AN57"/>
    <mergeCell ref="AO57:AS57"/>
    <mergeCell ref="AT57:AX57"/>
    <mergeCell ref="AY57:BC57"/>
    <mergeCell ref="BD57:BH57"/>
    <mergeCell ref="BI57:BM57"/>
    <mergeCell ref="BN57:BR57"/>
    <mergeCell ref="BS57:BW57"/>
    <mergeCell ref="BX57:CB57"/>
    <mergeCell ref="A58:CB58"/>
    <mergeCell ref="A59:CB59"/>
    <mergeCell ref="A60:CB60"/>
    <mergeCell ref="A9:C11"/>
    <mergeCell ref="F13:L14"/>
    <mergeCell ref="M13:O14"/>
    <mergeCell ref="F15:L16"/>
    <mergeCell ref="F17:L18"/>
    <mergeCell ref="M17:O18"/>
    <mergeCell ref="F21:L22"/>
    <mergeCell ref="M21:O22"/>
    <mergeCell ref="F23:L24"/>
    <mergeCell ref="M23:O24"/>
    <mergeCell ref="F25:L26"/>
    <mergeCell ref="M25:O26"/>
    <mergeCell ref="A39:C41"/>
    <mergeCell ref="F43:L44"/>
    <mergeCell ref="M43:O44"/>
    <mergeCell ref="F45:L46"/>
    <mergeCell ref="F47:L48"/>
    <mergeCell ref="M47:O48"/>
    <mergeCell ref="F51:L52"/>
    <mergeCell ref="M51:O52"/>
    <mergeCell ref="F53:L54"/>
    <mergeCell ref="M53:O54"/>
    <mergeCell ref="F55:L56"/>
    <mergeCell ref="M55:O56"/>
    <mergeCell ref="A12:E19"/>
    <mergeCell ref="A20:E27"/>
    <mergeCell ref="A42:E49"/>
    <mergeCell ref="A50:E57"/>
  </mergeCells>
  <phoneticPr fontId="12"/>
  <printOptions horizontalCentered="1"/>
  <pageMargins left="0.70866141732283472" right="0.70866141732283472" top="0.94488188976377963" bottom="0.74803149606299213" header="0.31496062992125984" footer="0.31496062992125984"/>
  <pageSetup paperSize="9" scale="61" fitToWidth="1" fitToHeight="1" orientation="landscape" usePrinterDefaults="1" r:id="rId1"/>
  <rowBreaks count="1" manualBreakCount="1">
    <brk id="30" max="79"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sheetPr>
    <tabColor rgb="FFFFFF00"/>
  </sheetPr>
  <dimension ref="A1:CB74"/>
  <sheetViews>
    <sheetView view="pageBreakPreview" zoomScale="60" zoomScaleNormal="80" workbookViewId="0">
      <selection activeCell="CC2" sqref="CC2"/>
    </sheetView>
  </sheetViews>
  <sheetFormatPr defaultRowHeight="13.5"/>
  <cols>
    <col min="1" max="80" width="2.625" style="1183" customWidth="1"/>
    <col min="81" max="16384" width="9" style="1183" customWidth="1"/>
  </cols>
  <sheetData>
    <row r="1" spans="1:80" ht="30" customHeight="1">
      <c r="A1" s="1185"/>
      <c r="B1" s="1185"/>
      <c r="C1" s="1185"/>
      <c r="D1" s="1185"/>
      <c r="E1" s="1185"/>
      <c r="F1" s="1185"/>
      <c r="G1" s="1185"/>
      <c r="H1" s="1185"/>
      <c r="I1" s="1185"/>
      <c r="J1" s="1185"/>
      <c r="K1" s="1185"/>
      <c r="L1" s="1185"/>
      <c r="M1" s="1185"/>
      <c r="N1" s="1185"/>
      <c r="O1" s="1185"/>
      <c r="P1" s="1185"/>
      <c r="Q1" s="1185"/>
      <c r="R1" s="1185"/>
      <c r="S1" s="1185"/>
      <c r="T1" s="1185"/>
      <c r="U1" s="1206" t="s">
        <v>1430</v>
      </c>
      <c r="V1" s="1206"/>
      <c r="W1" s="1206"/>
      <c r="X1" s="1206"/>
      <c r="Y1" s="1206"/>
      <c r="Z1" s="1206"/>
      <c r="AA1" s="1206"/>
      <c r="AB1" s="1206"/>
      <c r="AC1" s="1206"/>
      <c r="AD1" s="1206"/>
      <c r="AE1" s="1206"/>
      <c r="AF1" s="1206"/>
      <c r="AG1" s="1206"/>
      <c r="AH1" s="1206"/>
      <c r="AI1" s="1206"/>
      <c r="AJ1" s="1206"/>
      <c r="AK1" s="1206"/>
      <c r="AL1" s="1206"/>
      <c r="AM1" s="1206"/>
      <c r="AN1" s="1206"/>
      <c r="AO1" s="1206"/>
      <c r="AP1" s="1206"/>
      <c r="AQ1" s="1206"/>
      <c r="AR1" s="1206"/>
      <c r="AS1" s="1206"/>
      <c r="AT1" s="1206"/>
      <c r="AU1" s="1206"/>
      <c r="AV1" s="1206"/>
      <c r="AW1" s="1206"/>
      <c r="AX1" s="1206"/>
      <c r="AY1" s="1206"/>
      <c r="AZ1" s="1206"/>
      <c r="BA1" s="1206"/>
      <c r="BB1" s="1206"/>
      <c r="BC1" s="1206"/>
      <c r="BD1" s="1185"/>
      <c r="BE1" s="1185"/>
      <c r="BF1" s="1229" t="s">
        <v>1942</v>
      </c>
      <c r="BG1" s="1229"/>
      <c r="BH1" s="1229"/>
      <c r="BI1" s="1229"/>
      <c r="BJ1" s="1229"/>
      <c r="BK1" s="1185"/>
      <c r="BL1" s="1185"/>
      <c r="BM1" s="1185"/>
      <c r="BN1" s="1185"/>
      <c r="BO1" s="1185"/>
      <c r="BP1" s="1185"/>
      <c r="BQ1" s="1185"/>
      <c r="BR1" s="1185"/>
      <c r="BS1" s="1185"/>
      <c r="BT1" s="1185"/>
      <c r="BU1" s="1185"/>
      <c r="BV1" s="1185"/>
      <c r="BW1" s="1185"/>
      <c r="BX1" s="1185"/>
      <c r="BY1" s="1185"/>
      <c r="BZ1" s="1185"/>
      <c r="CA1" s="1185"/>
      <c r="CB1" s="1185"/>
    </row>
    <row r="2" spans="1:80" ht="20.25" customHeight="1"/>
    <row r="3" spans="1:80" s="1184" customFormat="1" ht="24" customHeight="1">
      <c r="B3" s="1192" t="s">
        <v>395</v>
      </c>
      <c r="C3" s="1192"/>
      <c r="D3" s="1192"/>
      <c r="E3" s="1192"/>
      <c r="F3" s="1192"/>
      <c r="G3" s="1203" t="str">
        <f>基本データ!D4</f>
        <v>土下維工　第○○号</v>
      </c>
      <c r="H3" s="1203"/>
      <c r="I3" s="1203"/>
      <c r="J3" s="1203"/>
      <c r="K3" s="1203"/>
      <c r="L3" s="1203"/>
      <c r="M3" s="1203"/>
      <c r="N3" s="1203"/>
      <c r="O3" s="1203"/>
      <c r="P3" s="1203"/>
      <c r="Q3" s="1203"/>
      <c r="R3" s="1203"/>
      <c r="S3" s="1203"/>
      <c r="T3" s="1203"/>
      <c r="U3" s="1203"/>
      <c r="V3" s="1203"/>
      <c r="W3" s="1203"/>
      <c r="X3" s="1203"/>
      <c r="Y3" s="1203"/>
      <c r="Z3" s="1203"/>
      <c r="AA3" s="1203"/>
      <c r="AB3" s="1203"/>
      <c r="AC3" s="1203"/>
      <c r="AE3" s="1263"/>
      <c r="AF3" s="1263"/>
      <c r="AG3" s="1263"/>
      <c r="AH3" s="1263"/>
      <c r="AI3" s="1263"/>
      <c r="AJ3" s="1277"/>
      <c r="AK3" s="1277"/>
      <c r="AL3" s="1277"/>
      <c r="AM3" s="1277"/>
      <c r="AN3" s="1277"/>
      <c r="AO3" s="1277"/>
      <c r="AP3" s="1277"/>
      <c r="AQ3" s="1277"/>
      <c r="AR3" s="1277"/>
      <c r="AS3" s="1277"/>
      <c r="AT3" s="1277"/>
      <c r="AU3" s="1277"/>
      <c r="AV3" s="1277"/>
      <c r="AW3" s="1277"/>
      <c r="AX3" s="1277"/>
      <c r="AY3" s="1277"/>
      <c r="AZ3" s="1277"/>
      <c r="BA3" s="1277"/>
      <c r="BB3" s="1277"/>
      <c r="BC3" s="1277"/>
      <c r="BF3" s="1263"/>
      <c r="BG3" s="1263"/>
      <c r="BH3" s="1263"/>
      <c r="BI3" s="1263"/>
      <c r="BJ3" s="1263"/>
      <c r="BK3" s="1263"/>
      <c r="BL3" s="1263"/>
      <c r="BM3" s="1263"/>
      <c r="BN3" s="1277"/>
      <c r="BO3" s="1277"/>
      <c r="BP3" s="1277"/>
      <c r="BQ3" s="1277"/>
      <c r="BR3" s="1277"/>
      <c r="BS3" s="1277"/>
      <c r="BT3" s="1277"/>
      <c r="BU3" s="1277"/>
      <c r="BV3" s="1277"/>
      <c r="BW3" s="1277"/>
      <c r="BX3" s="1277"/>
      <c r="BY3" s="1277"/>
      <c r="BZ3" s="1277"/>
      <c r="CA3" s="1277"/>
      <c r="CB3" s="1277"/>
    </row>
    <row r="4" spans="1:80" s="1184" customFormat="1" ht="24" customHeight="1">
      <c r="B4" s="1191" t="s">
        <v>661</v>
      </c>
      <c r="C4" s="1191"/>
      <c r="D4" s="1191"/>
      <c r="E4" s="1191"/>
      <c r="F4" s="1191"/>
      <c r="G4" s="1267" t="str">
        <f>基本データ!D5</f>
        <v>○○○○○○○○○○○○○○○○○○○○○○○○○○○○○○○○○工事</v>
      </c>
      <c r="H4" s="1267"/>
      <c r="I4" s="1267"/>
      <c r="J4" s="1267"/>
      <c r="K4" s="1267"/>
      <c r="L4" s="1267"/>
      <c r="M4" s="1267"/>
      <c r="N4" s="1267"/>
      <c r="O4" s="1267"/>
      <c r="P4" s="1267"/>
      <c r="Q4" s="1267"/>
      <c r="R4" s="1267"/>
      <c r="S4" s="1267"/>
      <c r="T4" s="1267"/>
      <c r="U4" s="1267"/>
      <c r="V4" s="1267"/>
      <c r="W4" s="1267"/>
      <c r="X4" s="1267"/>
      <c r="Y4" s="1267"/>
      <c r="Z4" s="1267"/>
      <c r="AA4" s="1267"/>
      <c r="AB4" s="1267"/>
      <c r="AC4" s="1267"/>
      <c r="AE4" s="1191" t="s">
        <v>532</v>
      </c>
      <c r="AF4" s="1191"/>
      <c r="AG4" s="1191"/>
      <c r="AH4" s="1191"/>
      <c r="AI4" s="1191"/>
      <c r="AJ4" s="1218" t="s">
        <v>730</v>
      </c>
      <c r="AK4" s="1218"/>
      <c r="AL4" s="1218"/>
      <c r="AM4" s="1218"/>
      <c r="AN4" s="1218"/>
      <c r="AO4" s="1218"/>
      <c r="AP4" s="1218"/>
      <c r="AQ4" s="1218"/>
      <c r="AR4" s="1218"/>
      <c r="AS4" s="1218"/>
      <c r="AT4" s="1218"/>
      <c r="AU4" s="1218"/>
      <c r="AV4" s="1218"/>
      <c r="AW4" s="1218"/>
      <c r="AX4" s="1218"/>
      <c r="AY4" s="1218"/>
      <c r="AZ4" s="1218"/>
      <c r="BA4" s="1218"/>
      <c r="BB4" s="1234"/>
      <c r="BC4" s="1234"/>
      <c r="BF4" s="1263"/>
      <c r="BG4" s="1263"/>
      <c r="BH4" s="1263"/>
      <c r="BI4" s="1263"/>
      <c r="BJ4" s="1263"/>
      <c r="BK4" s="1263"/>
      <c r="BL4" s="1263"/>
      <c r="BM4" s="1263"/>
      <c r="BN4" s="1277"/>
      <c r="BO4" s="1277"/>
      <c r="BP4" s="1277"/>
      <c r="BQ4" s="1277"/>
      <c r="BR4" s="1277"/>
      <c r="BS4" s="1277"/>
      <c r="BT4" s="1277"/>
      <c r="BU4" s="1277"/>
      <c r="BV4" s="1277"/>
      <c r="BW4" s="1277"/>
      <c r="BX4" s="1277"/>
      <c r="BY4" s="1277"/>
      <c r="BZ4" s="1277"/>
      <c r="CA4" s="1277"/>
      <c r="CB4" s="1277"/>
    </row>
    <row r="5" spans="1:80" s="1184" customFormat="1" ht="24" customHeight="1">
      <c r="B5" s="1191" t="s">
        <v>1912</v>
      </c>
      <c r="C5" s="1191"/>
      <c r="D5" s="1191"/>
      <c r="E5" s="1191"/>
      <c r="F5" s="1191"/>
      <c r="G5" s="1234"/>
      <c r="H5" s="1236" t="str">
        <f>TEXT((基本データ!D7),"ggge年M月d日")&amp;"～"&amp;TEXT((基本データ!D8),"ggge年M月d日")</f>
        <v>令和7年5月14日～令和8年3月15日</v>
      </c>
      <c r="I5" s="1236"/>
      <c r="J5" s="1236"/>
      <c r="K5" s="1236"/>
      <c r="L5" s="1236"/>
      <c r="M5" s="1236"/>
      <c r="N5" s="1236"/>
      <c r="O5" s="1236"/>
      <c r="P5" s="1236"/>
      <c r="Q5" s="1236"/>
      <c r="R5" s="1236"/>
      <c r="S5" s="1236"/>
      <c r="T5" s="1236"/>
      <c r="U5" s="1236"/>
      <c r="V5" s="1236"/>
      <c r="W5" s="1236"/>
      <c r="X5" s="1236"/>
      <c r="Y5" s="1236"/>
      <c r="Z5" s="1236"/>
      <c r="AA5" s="1234"/>
      <c r="AB5" s="1316"/>
      <c r="AC5" s="1316"/>
      <c r="AE5" s="1217" t="s">
        <v>1699</v>
      </c>
      <c r="AF5" s="1217"/>
      <c r="AG5" s="1217"/>
      <c r="AH5" s="1217"/>
      <c r="AI5" s="1217"/>
      <c r="AJ5" s="1219" t="str">
        <f>基本データ!D11</f>
        <v>技師　　○○　○○</v>
      </c>
      <c r="AK5" s="1219"/>
      <c r="AL5" s="1219"/>
      <c r="AM5" s="1219"/>
      <c r="AN5" s="1219"/>
      <c r="AO5" s="1219"/>
      <c r="AP5" s="1219"/>
      <c r="AQ5" s="1219"/>
      <c r="AR5" s="1219"/>
      <c r="AS5" s="1219"/>
      <c r="AT5" s="1219"/>
      <c r="AU5" s="1219"/>
      <c r="AV5" s="1219"/>
      <c r="AW5" s="1219"/>
      <c r="AX5" s="1219"/>
      <c r="AY5" s="1219"/>
      <c r="AZ5" s="1219"/>
      <c r="BA5" s="1219"/>
      <c r="BB5" s="1228" t="s">
        <v>32</v>
      </c>
      <c r="BC5" s="1228"/>
      <c r="BF5" s="1191" t="s">
        <v>578</v>
      </c>
      <c r="BG5" s="1191"/>
      <c r="BH5" s="1191"/>
      <c r="BI5" s="1191"/>
      <c r="BJ5" s="1191"/>
      <c r="BK5" s="1231" t="str">
        <f>基本データ!D15</f>
        <v>○○○○　(株)</v>
      </c>
      <c r="BL5" s="1231"/>
      <c r="BM5" s="1231"/>
      <c r="BN5" s="1231"/>
      <c r="BO5" s="1231"/>
      <c r="BP5" s="1231"/>
      <c r="BQ5" s="1231"/>
      <c r="BR5" s="1231"/>
      <c r="BS5" s="1231"/>
      <c r="BT5" s="1231"/>
      <c r="BU5" s="1231"/>
      <c r="BV5" s="1231"/>
      <c r="BW5" s="1231"/>
      <c r="BX5" s="1231"/>
      <c r="BY5" s="1231"/>
      <c r="BZ5" s="1231"/>
      <c r="CA5" s="1234" t="s">
        <v>32</v>
      </c>
      <c r="CB5" s="1234"/>
    </row>
    <row r="6" spans="1:80" s="1184" customFormat="1" ht="24" customHeight="1">
      <c r="B6" s="1191" t="s">
        <v>1574</v>
      </c>
      <c r="C6" s="1191"/>
      <c r="D6" s="1191"/>
      <c r="E6" s="1191"/>
      <c r="F6" s="1191"/>
      <c r="G6" s="1269"/>
      <c r="H6" s="1269"/>
      <c r="I6" s="1269"/>
      <c r="J6" s="1269"/>
      <c r="K6" s="1269"/>
      <c r="L6" s="1269"/>
      <c r="M6" s="1269"/>
      <c r="N6" s="1269"/>
      <c r="O6" s="1269"/>
      <c r="P6" s="1269"/>
      <c r="Q6" s="1269"/>
      <c r="R6" s="1269"/>
      <c r="S6" s="1269"/>
      <c r="T6" s="1269"/>
      <c r="U6" s="1269"/>
      <c r="V6" s="1269"/>
      <c r="W6" s="1269"/>
      <c r="X6" s="1269"/>
      <c r="Y6" s="1269"/>
      <c r="Z6" s="1269"/>
      <c r="AA6" s="1269"/>
      <c r="AB6" s="1269"/>
      <c r="AC6" s="1269"/>
      <c r="AE6" s="1217" t="s">
        <v>1699</v>
      </c>
      <c r="AF6" s="1217"/>
      <c r="AG6" s="1217"/>
      <c r="AH6" s="1217"/>
      <c r="AI6" s="1217"/>
      <c r="AJ6" s="1228"/>
      <c r="AK6" s="1228"/>
      <c r="AL6" s="1228"/>
      <c r="AM6" s="1228"/>
      <c r="AN6" s="1228"/>
      <c r="AO6" s="1228"/>
      <c r="AP6" s="1228"/>
      <c r="AQ6" s="1228"/>
      <c r="AR6" s="1228"/>
      <c r="AS6" s="1228"/>
      <c r="AT6" s="1228"/>
      <c r="AU6" s="1228"/>
      <c r="AV6" s="1228"/>
      <c r="AW6" s="1228"/>
      <c r="AX6" s="1228"/>
      <c r="AY6" s="1228"/>
      <c r="AZ6" s="1228"/>
      <c r="BA6" s="1228"/>
      <c r="BB6" s="1228" t="s">
        <v>32</v>
      </c>
      <c r="BC6" s="1228"/>
      <c r="BF6" s="1217" t="s">
        <v>1928</v>
      </c>
      <c r="BG6" s="1217"/>
      <c r="BH6" s="1217"/>
      <c r="BI6" s="1217"/>
      <c r="BJ6" s="1217"/>
      <c r="BK6" s="1219"/>
      <c r="BL6" s="1219"/>
      <c r="BM6" s="1219"/>
      <c r="BN6" s="1234"/>
      <c r="BO6" s="1234"/>
      <c r="BP6" s="1234"/>
      <c r="BQ6" s="1234"/>
      <c r="BR6" s="1234"/>
      <c r="BS6" s="1234"/>
      <c r="BT6" s="1234"/>
      <c r="BU6" s="1234"/>
      <c r="BV6" s="1234"/>
      <c r="BW6" s="1234"/>
      <c r="BX6" s="1234"/>
      <c r="BY6" s="1234"/>
      <c r="BZ6" s="1234"/>
      <c r="CA6" s="1234" t="s">
        <v>32</v>
      </c>
      <c r="CB6" s="1234"/>
    </row>
    <row r="7" spans="1:80" ht="20.25" customHeight="1"/>
    <row r="8" spans="1:80" s="1184" customFormat="1" ht="21.75" customHeight="1">
      <c r="A8" s="1321" t="s">
        <v>1855</v>
      </c>
      <c r="B8" s="1327"/>
      <c r="C8" s="1327"/>
      <c r="D8" s="1327"/>
      <c r="E8" s="1327"/>
      <c r="F8" s="1327"/>
      <c r="G8" s="1327"/>
      <c r="H8" s="1327"/>
      <c r="I8" s="1327"/>
      <c r="J8" s="1327"/>
      <c r="K8" s="1338"/>
      <c r="L8" s="1213"/>
      <c r="M8" s="1214"/>
      <c r="N8" s="1214"/>
      <c r="O8" s="1214"/>
      <c r="P8" s="1230"/>
      <c r="Q8" s="1213"/>
      <c r="R8" s="1214"/>
      <c r="S8" s="1214"/>
      <c r="T8" s="1214"/>
      <c r="U8" s="1214"/>
      <c r="V8" s="1214"/>
      <c r="W8" s="1230"/>
      <c r="X8" s="1213"/>
      <c r="Y8" s="1214"/>
      <c r="Z8" s="1214"/>
      <c r="AA8" s="1214"/>
      <c r="AB8" s="1214"/>
      <c r="AC8" s="1214"/>
      <c r="AD8" s="1230"/>
      <c r="AE8" s="1213"/>
      <c r="AF8" s="1214"/>
      <c r="AG8" s="1214"/>
      <c r="AH8" s="1214"/>
      <c r="AI8" s="1214"/>
      <c r="AJ8" s="1214"/>
      <c r="AK8" s="1230"/>
      <c r="AL8" s="1213"/>
      <c r="AM8" s="1214"/>
      <c r="AN8" s="1214"/>
      <c r="AO8" s="1214"/>
      <c r="AP8" s="1214"/>
      <c r="AQ8" s="1214"/>
      <c r="AR8" s="1230"/>
      <c r="AS8" s="1213"/>
      <c r="AT8" s="1214"/>
      <c r="AU8" s="1214"/>
      <c r="AV8" s="1214"/>
      <c r="AW8" s="1214"/>
      <c r="AX8" s="1214"/>
      <c r="AY8" s="1230"/>
      <c r="AZ8" s="1213"/>
      <c r="BA8" s="1214"/>
      <c r="BB8" s="1214"/>
      <c r="BC8" s="1214"/>
      <c r="BD8" s="1214"/>
      <c r="BE8" s="1214"/>
      <c r="BF8" s="1230"/>
      <c r="BG8" s="1213"/>
      <c r="BH8" s="1214"/>
      <c r="BI8" s="1214"/>
      <c r="BJ8" s="1214"/>
      <c r="BK8" s="1214"/>
      <c r="BL8" s="1214"/>
      <c r="BM8" s="1230"/>
      <c r="BN8" s="1213"/>
      <c r="BO8" s="1214"/>
      <c r="BP8" s="1214"/>
      <c r="BQ8" s="1214"/>
      <c r="BR8" s="1230"/>
      <c r="BS8" s="1213" t="s">
        <v>1943</v>
      </c>
      <c r="BT8" s="1214"/>
      <c r="BU8" s="1214"/>
      <c r="BV8" s="1214"/>
      <c r="BW8" s="1214"/>
      <c r="BX8" s="1214"/>
      <c r="BY8" s="1214"/>
      <c r="BZ8" s="1214"/>
      <c r="CA8" s="1214"/>
      <c r="CB8" s="1230"/>
    </row>
    <row r="9" spans="1:80" s="1184" customFormat="1" ht="23.1" customHeight="1">
      <c r="A9" s="1321" t="s">
        <v>1934</v>
      </c>
      <c r="B9" s="1327"/>
      <c r="C9" s="1327"/>
      <c r="D9" s="1327"/>
      <c r="E9" s="1327"/>
      <c r="F9" s="1327"/>
      <c r="G9" s="1327"/>
      <c r="H9" s="1327"/>
      <c r="I9" s="1327"/>
      <c r="J9" s="1327"/>
      <c r="K9" s="1338"/>
      <c r="L9" s="1213"/>
      <c r="M9" s="1214"/>
      <c r="N9" s="1214"/>
      <c r="O9" s="1214"/>
      <c r="P9" s="1230"/>
      <c r="Q9" s="1213"/>
      <c r="R9" s="1214"/>
      <c r="S9" s="1214"/>
      <c r="T9" s="1214"/>
      <c r="U9" s="1214"/>
      <c r="V9" s="1214"/>
      <c r="W9" s="1230"/>
      <c r="X9" s="1213"/>
      <c r="Y9" s="1214"/>
      <c r="Z9" s="1214"/>
      <c r="AA9" s="1214"/>
      <c r="AB9" s="1214"/>
      <c r="AC9" s="1214"/>
      <c r="AD9" s="1230"/>
      <c r="AE9" s="1213"/>
      <c r="AF9" s="1214"/>
      <c r="AG9" s="1214"/>
      <c r="AH9" s="1214"/>
      <c r="AI9" s="1214"/>
      <c r="AJ9" s="1214"/>
      <c r="AK9" s="1230"/>
      <c r="AL9" s="1213"/>
      <c r="AM9" s="1214"/>
      <c r="AN9" s="1214"/>
      <c r="AO9" s="1214"/>
      <c r="AP9" s="1214"/>
      <c r="AQ9" s="1214"/>
      <c r="AR9" s="1230"/>
      <c r="AS9" s="1213"/>
      <c r="AT9" s="1214"/>
      <c r="AU9" s="1214"/>
      <c r="AV9" s="1214"/>
      <c r="AW9" s="1214"/>
      <c r="AX9" s="1214"/>
      <c r="AY9" s="1230"/>
      <c r="AZ9" s="1213"/>
      <c r="BA9" s="1214"/>
      <c r="BB9" s="1214"/>
      <c r="BC9" s="1214"/>
      <c r="BD9" s="1214"/>
      <c r="BE9" s="1214"/>
      <c r="BF9" s="1230"/>
      <c r="BG9" s="1213"/>
      <c r="BH9" s="1214"/>
      <c r="BI9" s="1214"/>
      <c r="BJ9" s="1214"/>
      <c r="BK9" s="1214"/>
      <c r="BL9" s="1214"/>
      <c r="BM9" s="1230"/>
      <c r="BN9" s="1213"/>
      <c r="BO9" s="1214"/>
      <c r="BP9" s="1214"/>
      <c r="BQ9" s="1214"/>
      <c r="BR9" s="1230"/>
      <c r="BS9" s="1213"/>
      <c r="BT9" s="1214"/>
      <c r="BU9" s="1214"/>
      <c r="BV9" s="1214"/>
      <c r="BW9" s="1214"/>
      <c r="BX9" s="1214"/>
      <c r="BY9" s="1214"/>
      <c r="BZ9" s="1214"/>
      <c r="CA9" s="1214"/>
      <c r="CB9" s="1230"/>
    </row>
    <row r="10" spans="1:80" s="1184" customFormat="1" ht="23.1" customHeight="1">
      <c r="A10" s="1321" t="s">
        <v>1642</v>
      </c>
      <c r="B10" s="1327"/>
      <c r="C10" s="1327"/>
      <c r="D10" s="1327"/>
      <c r="E10" s="1327"/>
      <c r="F10" s="1327"/>
      <c r="G10" s="1327"/>
      <c r="H10" s="1327"/>
      <c r="I10" s="1327"/>
      <c r="J10" s="1327"/>
      <c r="K10" s="1338"/>
      <c r="L10" s="1213"/>
      <c r="M10" s="1214"/>
      <c r="N10" s="1214"/>
      <c r="O10" s="1214"/>
      <c r="P10" s="1230"/>
      <c r="Q10" s="1213"/>
      <c r="R10" s="1214"/>
      <c r="S10" s="1214"/>
      <c r="T10" s="1214"/>
      <c r="U10" s="1214"/>
      <c r="V10" s="1214"/>
      <c r="W10" s="1230"/>
      <c r="X10" s="1213"/>
      <c r="Y10" s="1214"/>
      <c r="Z10" s="1214"/>
      <c r="AA10" s="1214"/>
      <c r="AB10" s="1214"/>
      <c r="AC10" s="1214"/>
      <c r="AD10" s="1230"/>
      <c r="AE10" s="1213"/>
      <c r="AF10" s="1214"/>
      <c r="AG10" s="1214"/>
      <c r="AH10" s="1214"/>
      <c r="AI10" s="1214"/>
      <c r="AJ10" s="1214"/>
      <c r="AK10" s="1230"/>
      <c r="AL10" s="1213"/>
      <c r="AM10" s="1214"/>
      <c r="AN10" s="1214"/>
      <c r="AO10" s="1214"/>
      <c r="AP10" s="1214"/>
      <c r="AQ10" s="1214"/>
      <c r="AR10" s="1230"/>
      <c r="AS10" s="1213"/>
      <c r="AT10" s="1214"/>
      <c r="AU10" s="1214"/>
      <c r="AV10" s="1214"/>
      <c r="AW10" s="1214"/>
      <c r="AX10" s="1214"/>
      <c r="AY10" s="1230"/>
      <c r="AZ10" s="1213"/>
      <c r="BA10" s="1214"/>
      <c r="BB10" s="1214"/>
      <c r="BC10" s="1214"/>
      <c r="BD10" s="1214"/>
      <c r="BE10" s="1214"/>
      <c r="BF10" s="1230"/>
      <c r="BG10" s="1213"/>
      <c r="BH10" s="1214"/>
      <c r="BI10" s="1214"/>
      <c r="BJ10" s="1214"/>
      <c r="BK10" s="1214"/>
      <c r="BL10" s="1214"/>
      <c r="BM10" s="1230"/>
      <c r="BN10" s="1213"/>
      <c r="BO10" s="1214"/>
      <c r="BP10" s="1214"/>
      <c r="BQ10" s="1214"/>
      <c r="BR10" s="1230"/>
      <c r="BS10" s="1213"/>
      <c r="BT10" s="1214"/>
      <c r="BU10" s="1214"/>
      <c r="BV10" s="1214"/>
      <c r="BW10" s="1214"/>
      <c r="BX10" s="1214"/>
      <c r="BY10" s="1214"/>
      <c r="BZ10" s="1214"/>
      <c r="CA10" s="1214"/>
      <c r="CB10" s="1230"/>
    </row>
    <row r="11" spans="1:80" s="1184" customFormat="1" ht="23.1" customHeight="1">
      <c r="A11" s="1321" t="s">
        <v>1224</v>
      </c>
      <c r="B11" s="1327"/>
      <c r="C11" s="1327"/>
      <c r="D11" s="1327"/>
      <c r="E11" s="1327"/>
      <c r="F11" s="1327"/>
      <c r="G11" s="1327"/>
      <c r="H11" s="1327"/>
      <c r="I11" s="1327"/>
      <c r="J11" s="1327"/>
      <c r="K11" s="1338"/>
      <c r="L11" s="1213"/>
      <c r="M11" s="1214"/>
      <c r="N11" s="1214"/>
      <c r="O11" s="1214"/>
      <c r="P11" s="1230"/>
      <c r="Q11" s="1213"/>
      <c r="R11" s="1214"/>
      <c r="S11" s="1214"/>
      <c r="T11" s="1214"/>
      <c r="U11" s="1214"/>
      <c r="V11" s="1214"/>
      <c r="W11" s="1230"/>
      <c r="X11" s="1213"/>
      <c r="Y11" s="1214"/>
      <c r="Z11" s="1214"/>
      <c r="AA11" s="1214"/>
      <c r="AB11" s="1214"/>
      <c r="AC11" s="1214"/>
      <c r="AD11" s="1230"/>
      <c r="AE11" s="1213"/>
      <c r="AF11" s="1214"/>
      <c r="AG11" s="1214"/>
      <c r="AH11" s="1214"/>
      <c r="AI11" s="1214"/>
      <c r="AJ11" s="1214"/>
      <c r="AK11" s="1230"/>
      <c r="AL11" s="1213"/>
      <c r="AM11" s="1214"/>
      <c r="AN11" s="1214"/>
      <c r="AO11" s="1214"/>
      <c r="AP11" s="1214"/>
      <c r="AQ11" s="1214"/>
      <c r="AR11" s="1230"/>
      <c r="AS11" s="1213"/>
      <c r="AT11" s="1214"/>
      <c r="AU11" s="1214"/>
      <c r="AV11" s="1214"/>
      <c r="AW11" s="1214"/>
      <c r="AX11" s="1214"/>
      <c r="AY11" s="1230"/>
      <c r="AZ11" s="1213"/>
      <c r="BA11" s="1214"/>
      <c r="BB11" s="1214"/>
      <c r="BC11" s="1214"/>
      <c r="BD11" s="1214"/>
      <c r="BE11" s="1214"/>
      <c r="BF11" s="1230"/>
      <c r="BG11" s="1213"/>
      <c r="BH11" s="1214"/>
      <c r="BI11" s="1214"/>
      <c r="BJ11" s="1214"/>
      <c r="BK11" s="1214"/>
      <c r="BL11" s="1214"/>
      <c r="BM11" s="1230"/>
      <c r="BN11" s="1213"/>
      <c r="BO11" s="1214"/>
      <c r="BP11" s="1214"/>
      <c r="BQ11" s="1214"/>
      <c r="BR11" s="1230"/>
      <c r="BS11" s="1213"/>
      <c r="BT11" s="1214"/>
      <c r="BU11" s="1214"/>
      <c r="BV11" s="1214"/>
      <c r="BW11" s="1214"/>
      <c r="BX11" s="1214"/>
      <c r="BY11" s="1214"/>
      <c r="BZ11" s="1214"/>
      <c r="CA11" s="1214"/>
      <c r="CB11" s="1230"/>
    </row>
    <row r="12" spans="1:80" s="1184" customFormat="1" ht="23.1" customHeight="1">
      <c r="A12" s="1322" t="s">
        <v>1935</v>
      </c>
      <c r="B12" s="1328"/>
      <c r="C12" s="1328"/>
      <c r="D12" s="1328"/>
      <c r="E12" s="1328"/>
      <c r="F12" s="1328"/>
      <c r="G12" s="1328"/>
      <c r="H12" s="1328"/>
      <c r="I12" s="1328"/>
      <c r="J12" s="1328"/>
      <c r="K12" s="1331"/>
      <c r="L12" s="1342"/>
      <c r="M12" s="1348"/>
      <c r="N12" s="1348"/>
      <c r="O12" s="1348"/>
      <c r="P12" s="1348"/>
      <c r="Q12" s="1348"/>
      <c r="R12" s="1348"/>
      <c r="S12" s="1348"/>
      <c r="T12" s="1348"/>
      <c r="U12" s="1348"/>
      <c r="V12" s="1348"/>
      <c r="W12" s="1348"/>
      <c r="X12" s="1348"/>
      <c r="Y12" s="1348"/>
      <c r="Z12" s="1348"/>
      <c r="AA12" s="1348"/>
      <c r="AB12" s="1348"/>
      <c r="AC12" s="1348"/>
      <c r="AD12" s="1348"/>
      <c r="AE12" s="1348"/>
      <c r="AF12" s="1348"/>
      <c r="AG12" s="1348"/>
      <c r="AH12" s="1348"/>
      <c r="AI12" s="1348"/>
      <c r="AJ12" s="1348"/>
      <c r="AK12" s="1348"/>
      <c r="AL12" s="1348"/>
      <c r="AM12" s="1348"/>
      <c r="AN12" s="1348"/>
      <c r="AO12" s="1348"/>
      <c r="AP12" s="1348"/>
      <c r="AQ12" s="1348"/>
      <c r="AR12" s="1348"/>
      <c r="AS12" s="1348"/>
      <c r="AT12" s="1348"/>
      <c r="AU12" s="1348"/>
      <c r="AV12" s="1348"/>
      <c r="AW12" s="1348"/>
      <c r="AX12" s="1348"/>
      <c r="AY12" s="1348"/>
      <c r="AZ12" s="1348"/>
      <c r="BA12" s="1348"/>
      <c r="BB12" s="1348"/>
      <c r="BC12" s="1348"/>
      <c r="BD12" s="1348"/>
      <c r="BE12" s="1348"/>
      <c r="BF12" s="1348"/>
      <c r="BG12" s="1348"/>
      <c r="BH12" s="1348"/>
      <c r="BI12" s="1348"/>
      <c r="BJ12" s="1348"/>
      <c r="BK12" s="1348"/>
      <c r="BL12" s="1348"/>
      <c r="BM12" s="1348"/>
      <c r="BN12" s="1348"/>
      <c r="BO12" s="1348"/>
      <c r="BP12" s="1348"/>
      <c r="BQ12" s="1348"/>
      <c r="BR12" s="1353"/>
      <c r="BS12" s="1357" t="s">
        <v>1944</v>
      </c>
      <c r="BT12" s="1256"/>
      <c r="BU12" s="1256"/>
      <c r="BV12" s="1256"/>
      <c r="BW12" s="1256"/>
      <c r="BX12" s="1256"/>
      <c r="BY12" s="1256"/>
      <c r="BZ12" s="1256"/>
      <c r="CA12" s="1256"/>
      <c r="CB12" s="1317"/>
    </row>
    <row r="13" spans="1:80" s="1184" customFormat="1" ht="23.1" customHeight="1">
      <c r="A13" s="1323"/>
      <c r="B13" s="1329"/>
      <c r="C13" s="1329"/>
      <c r="D13" s="1329"/>
      <c r="E13" s="1329"/>
      <c r="F13" s="1329"/>
      <c r="G13" s="1329"/>
      <c r="H13" s="1329"/>
      <c r="I13" s="1329"/>
      <c r="J13" s="1329"/>
      <c r="K13" s="1339"/>
      <c r="L13" s="1343"/>
      <c r="M13" s="1277"/>
      <c r="N13" s="1277"/>
      <c r="O13" s="1277"/>
      <c r="P13" s="1218"/>
      <c r="Q13" s="1218"/>
      <c r="R13" s="1277"/>
      <c r="S13" s="1277"/>
      <c r="T13" s="1277"/>
      <c r="U13" s="1277"/>
      <c r="V13" s="1277"/>
      <c r="W13" s="1218"/>
      <c r="X13" s="1218"/>
      <c r="Y13" s="1277"/>
      <c r="Z13" s="1277"/>
      <c r="AA13" s="1277"/>
      <c r="AB13" s="1277"/>
      <c r="AC13" s="1277"/>
      <c r="AD13" s="1218"/>
      <c r="AE13" s="1218"/>
      <c r="AF13" s="1277"/>
      <c r="AG13" s="1277"/>
      <c r="AH13" s="1277"/>
      <c r="AI13" s="1277"/>
      <c r="AJ13" s="1277"/>
      <c r="AK13" s="1218"/>
      <c r="AL13" s="1218"/>
      <c r="AM13" s="1277"/>
      <c r="AN13" s="1277"/>
      <c r="AO13" s="1277"/>
      <c r="AP13" s="1277"/>
      <c r="AQ13" s="1277"/>
      <c r="AR13" s="1218"/>
      <c r="AS13" s="1218"/>
      <c r="AT13" s="1277"/>
      <c r="AU13" s="1277"/>
      <c r="AV13" s="1277"/>
      <c r="AW13" s="1277"/>
      <c r="AX13" s="1277"/>
      <c r="AY13" s="1218"/>
      <c r="AZ13" s="1218"/>
      <c r="BA13" s="1277"/>
      <c r="BB13" s="1277"/>
      <c r="BC13" s="1277"/>
      <c r="BD13" s="1277"/>
      <c r="BE13" s="1277"/>
      <c r="BF13" s="1218"/>
      <c r="BG13" s="1218"/>
      <c r="BH13" s="1277"/>
      <c r="BI13" s="1277"/>
      <c r="BJ13" s="1277"/>
      <c r="BK13" s="1277"/>
      <c r="BL13" s="1277"/>
      <c r="BM13" s="1218"/>
      <c r="BN13" s="1218"/>
      <c r="BO13" s="1277"/>
      <c r="BP13" s="1277"/>
      <c r="BQ13" s="1277"/>
      <c r="BR13" s="1354"/>
      <c r="BS13" s="1358"/>
      <c r="BT13" s="1235"/>
      <c r="BU13" s="1235"/>
      <c r="BV13" s="1235"/>
      <c r="BW13" s="1235"/>
      <c r="BX13" s="1235"/>
      <c r="BY13" s="1235"/>
      <c r="BZ13" s="1235"/>
      <c r="CA13" s="1235"/>
      <c r="CB13" s="1318"/>
    </row>
    <row r="14" spans="1:80" s="1184" customFormat="1" ht="23.1" customHeight="1">
      <c r="A14" s="1323"/>
      <c r="B14" s="1329"/>
      <c r="C14" s="1329"/>
      <c r="D14" s="1329"/>
      <c r="E14" s="1329"/>
      <c r="F14" s="1329"/>
      <c r="G14" s="1329"/>
      <c r="H14" s="1329"/>
      <c r="I14" s="1329"/>
      <c r="J14" s="1329"/>
      <c r="K14" s="1339"/>
      <c r="L14" s="1343"/>
      <c r="M14" s="1218"/>
      <c r="N14" s="1218"/>
      <c r="O14" s="1277"/>
      <c r="P14" s="1277"/>
      <c r="Q14" s="1277"/>
      <c r="R14" s="1277"/>
      <c r="S14" s="1277"/>
      <c r="T14" s="1218"/>
      <c r="U14" s="1218"/>
      <c r="V14" s="1277"/>
      <c r="W14" s="1277"/>
      <c r="X14" s="1277"/>
      <c r="Y14" s="1277"/>
      <c r="Z14" s="1277"/>
      <c r="AA14" s="1218"/>
      <c r="AB14" s="1218"/>
      <c r="AC14" s="1277"/>
      <c r="AD14" s="1277"/>
      <c r="AE14" s="1277"/>
      <c r="AF14" s="1277"/>
      <c r="AG14" s="1277"/>
      <c r="AH14" s="1218"/>
      <c r="AI14" s="1218"/>
      <c r="AJ14" s="1277"/>
      <c r="AK14" s="1277"/>
      <c r="AL14" s="1277"/>
      <c r="AM14" s="1277"/>
      <c r="AN14" s="1277"/>
      <c r="AO14" s="1218"/>
      <c r="AP14" s="1218"/>
      <c r="AQ14" s="1277"/>
      <c r="AR14" s="1277"/>
      <c r="AS14" s="1277"/>
      <c r="AT14" s="1277"/>
      <c r="AU14" s="1277"/>
      <c r="AV14" s="1218"/>
      <c r="AW14" s="1218"/>
      <c r="AX14" s="1277"/>
      <c r="AY14" s="1277"/>
      <c r="AZ14" s="1277"/>
      <c r="BA14" s="1277"/>
      <c r="BB14" s="1277"/>
      <c r="BC14" s="1218"/>
      <c r="BD14" s="1218"/>
      <c r="BE14" s="1277"/>
      <c r="BF14" s="1277"/>
      <c r="BG14" s="1277"/>
      <c r="BH14" s="1277"/>
      <c r="BI14" s="1277"/>
      <c r="BJ14" s="1218"/>
      <c r="BK14" s="1218"/>
      <c r="BL14" s="1277"/>
      <c r="BM14" s="1277"/>
      <c r="BN14" s="1277"/>
      <c r="BO14" s="1277"/>
      <c r="BP14" s="1277"/>
      <c r="BQ14" s="1277"/>
      <c r="BR14" s="1354"/>
      <c r="BS14" s="1358"/>
      <c r="BT14" s="1235"/>
      <c r="BU14" s="1235"/>
      <c r="BV14" s="1235"/>
      <c r="BW14" s="1235"/>
      <c r="BX14" s="1235"/>
      <c r="BY14" s="1235"/>
      <c r="BZ14" s="1235"/>
      <c r="CA14" s="1235"/>
      <c r="CB14" s="1318"/>
    </row>
    <row r="15" spans="1:80" s="1184" customFormat="1" ht="23.1" customHeight="1">
      <c r="A15" s="1323"/>
      <c r="B15" s="1329"/>
      <c r="C15" s="1329"/>
      <c r="D15" s="1329"/>
      <c r="E15" s="1329"/>
      <c r="F15" s="1329"/>
      <c r="G15" s="1329"/>
      <c r="H15" s="1329"/>
      <c r="I15" s="1329"/>
      <c r="J15" s="1329"/>
      <c r="K15" s="1339"/>
      <c r="L15" s="1343"/>
      <c r="M15" s="1277"/>
      <c r="N15" s="1277"/>
      <c r="O15" s="1277"/>
      <c r="P15" s="1218"/>
      <c r="Q15" s="1218"/>
      <c r="R15" s="1277"/>
      <c r="S15" s="1277"/>
      <c r="T15" s="1277"/>
      <c r="U15" s="1277"/>
      <c r="V15" s="1277"/>
      <c r="W15" s="1218"/>
      <c r="X15" s="1218"/>
      <c r="Y15" s="1277"/>
      <c r="Z15" s="1277"/>
      <c r="AA15" s="1277"/>
      <c r="AB15" s="1277"/>
      <c r="AC15" s="1277"/>
      <c r="AD15" s="1218"/>
      <c r="AE15" s="1218"/>
      <c r="AF15" s="1277"/>
      <c r="AG15" s="1277"/>
      <c r="AH15" s="1277"/>
      <c r="AI15" s="1277"/>
      <c r="AJ15" s="1277"/>
      <c r="AK15" s="1218"/>
      <c r="AL15" s="1218"/>
      <c r="AM15" s="1277"/>
      <c r="AN15" s="1277"/>
      <c r="AO15" s="1277"/>
      <c r="AP15" s="1277"/>
      <c r="AQ15" s="1277"/>
      <c r="AR15" s="1218"/>
      <c r="AS15" s="1218"/>
      <c r="AT15" s="1277"/>
      <c r="AU15" s="1277"/>
      <c r="AV15" s="1277"/>
      <c r="AW15" s="1277"/>
      <c r="AX15" s="1277"/>
      <c r="AY15" s="1218"/>
      <c r="AZ15" s="1218"/>
      <c r="BA15" s="1277"/>
      <c r="BB15" s="1277"/>
      <c r="BC15" s="1277"/>
      <c r="BD15" s="1277"/>
      <c r="BE15" s="1277"/>
      <c r="BF15" s="1218"/>
      <c r="BG15" s="1218"/>
      <c r="BH15" s="1277"/>
      <c r="BI15" s="1277"/>
      <c r="BJ15" s="1277"/>
      <c r="BK15" s="1277"/>
      <c r="BL15" s="1277"/>
      <c r="BM15" s="1218"/>
      <c r="BN15" s="1218"/>
      <c r="BO15" s="1277"/>
      <c r="BP15" s="1277"/>
      <c r="BQ15" s="1277"/>
      <c r="BR15" s="1354"/>
      <c r="BS15" s="1358"/>
      <c r="BT15" s="1235"/>
      <c r="BU15" s="1235"/>
      <c r="BV15" s="1235"/>
      <c r="BW15" s="1235"/>
      <c r="BX15" s="1235"/>
      <c r="BY15" s="1235"/>
      <c r="BZ15" s="1235"/>
      <c r="CA15" s="1235"/>
      <c r="CB15" s="1318"/>
    </row>
    <row r="16" spans="1:80" s="1184" customFormat="1" ht="23.1" customHeight="1">
      <c r="A16" s="1323"/>
      <c r="B16" s="1329"/>
      <c r="C16" s="1329"/>
      <c r="D16" s="1329"/>
      <c r="E16" s="1329"/>
      <c r="F16" s="1329"/>
      <c r="G16" s="1329"/>
      <c r="H16" s="1329"/>
      <c r="I16" s="1329"/>
      <c r="J16" s="1329"/>
      <c r="K16" s="1339"/>
      <c r="L16" s="1343"/>
      <c r="M16" s="1277"/>
      <c r="N16" s="1218"/>
      <c r="O16" s="1218"/>
      <c r="P16" s="1277"/>
      <c r="Q16" s="1277"/>
      <c r="R16" s="1218"/>
      <c r="S16" s="1218"/>
      <c r="T16" s="1277"/>
      <c r="U16" s="1218"/>
      <c r="V16" s="1218"/>
      <c r="W16" s="1277"/>
      <c r="X16" s="1277"/>
      <c r="Y16" s="1218"/>
      <c r="Z16" s="1218"/>
      <c r="AA16" s="1277"/>
      <c r="AB16" s="1218"/>
      <c r="AC16" s="1218"/>
      <c r="AD16" s="1277"/>
      <c r="AE16" s="1277"/>
      <c r="AF16" s="1218"/>
      <c r="AG16" s="1218"/>
      <c r="AH16" s="1277"/>
      <c r="AI16" s="1218"/>
      <c r="AJ16" s="1218"/>
      <c r="AK16" s="1277"/>
      <c r="AL16" s="1277"/>
      <c r="AM16" s="1218"/>
      <c r="AN16" s="1218"/>
      <c r="AO16" s="1277"/>
      <c r="AP16" s="1218"/>
      <c r="AQ16" s="1218"/>
      <c r="AR16" s="1277"/>
      <c r="AS16" s="1277"/>
      <c r="AT16" s="1218"/>
      <c r="AU16" s="1218"/>
      <c r="AV16" s="1277"/>
      <c r="AW16" s="1218"/>
      <c r="AX16" s="1218"/>
      <c r="AY16" s="1277"/>
      <c r="AZ16" s="1277"/>
      <c r="BA16" s="1218"/>
      <c r="BB16" s="1218"/>
      <c r="BC16" s="1277"/>
      <c r="BD16" s="1218"/>
      <c r="BE16" s="1218"/>
      <c r="BF16" s="1277"/>
      <c r="BG16" s="1277"/>
      <c r="BH16" s="1218"/>
      <c r="BI16" s="1218"/>
      <c r="BJ16" s="1277"/>
      <c r="BK16" s="1218"/>
      <c r="BL16" s="1218"/>
      <c r="BM16" s="1277"/>
      <c r="BN16" s="1277"/>
      <c r="BO16" s="1218"/>
      <c r="BP16" s="1218"/>
      <c r="BQ16" s="1277"/>
      <c r="BR16" s="1354"/>
      <c r="BS16" s="1296"/>
      <c r="BT16" s="1235"/>
      <c r="BU16" s="1235"/>
      <c r="BV16" s="1235"/>
      <c r="BW16" s="1235"/>
      <c r="BX16" s="1235"/>
      <c r="BY16" s="1235"/>
      <c r="BZ16" s="1235"/>
      <c r="CA16" s="1235"/>
      <c r="CB16" s="1318"/>
    </row>
    <row r="17" spans="1:80" s="1184" customFormat="1" ht="23.1" customHeight="1">
      <c r="A17" s="1323"/>
      <c r="B17" s="1329"/>
      <c r="C17" s="1329"/>
      <c r="D17" s="1329"/>
      <c r="E17" s="1329"/>
      <c r="F17" s="1329"/>
      <c r="G17" s="1329"/>
      <c r="H17" s="1329"/>
      <c r="I17" s="1329"/>
      <c r="J17" s="1329"/>
      <c r="K17" s="1339"/>
      <c r="L17" s="1343"/>
      <c r="M17" s="1277"/>
      <c r="N17" s="1277"/>
      <c r="O17" s="1277"/>
      <c r="P17" s="1277"/>
      <c r="Q17" s="1277"/>
      <c r="R17" s="1277"/>
      <c r="S17" s="1277"/>
      <c r="T17" s="1277"/>
      <c r="U17" s="1277"/>
      <c r="V17" s="1277"/>
      <c r="W17" s="1277"/>
      <c r="X17" s="1277"/>
      <c r="Y17" s="1277"/>
      <c r="Z17" s="1277"/>
      <c r="AA17" s="1277"/>
      <c r="AB17" s="1277"/>
      <c r="AC17" s="1277"/>
      <c r="AD17" s="1277"/>
      <c r="AE17" s="1277"/>
      <c r="AF17" s="1277"/>
      <c r="AG17" s="1277"/>
      <c r="AH17" s="1277"/>
      <c r="AI17" s="1277"/>
      <c r="AJ17" s="1277"/>
      <c r="AK17" s="1277"/>
      <c r="AL17" s="1277"/>
      <c r="AM17" s="1277"/>
      <c r="AN17" s="1277"/>
      <c r="AO17" s="1277"/>
      <c r="AP17" s="1277"/>
      <c r="AQ17" s="1277"/>
      <c r="AR17" s="1277"/>
      <c r="AS17" s="1277"/>
      <c r="AT17" s="1277"/>
      <c r="AU17" s="1277"/>
      <c r="AV17" s="1277"/>
      <c r="AW17" s="1277"/>
      <c r="AX17" s="1277"/>
      <c r="AY17" s="1277"/>
      <c r="AZ17" s="1277"/>
      <c r="BA17" s="1277"/>
      <c r="BB17" s="1277"/>
      <c r="BC17" s="1277"/>
      <c r="BD17" s="1277"/>
      <c r="BE17" s="1277"/>
      <c r="BF17" s="1277"/>
      <c r="BG17" s="1277"/>
      <c r="BH17" s="1277"/>
      <c r="BI17" s="1277"/>
      <c r="BJ17" s="1277"/>
      <c r="BK17" s="1277"/>
      <c r="BL17" s="1277"/>
      <c r="BM17" s="1277"/>
      <c r="BN17" s="1277"/>
      <c r="BO17" s="1277"/>
      <c r="BP17" s="1277"/>
      <c r="BQ17" s="1277"/>
      <c r="BR17" s="1354"/>
      <c r="BS17" s="1296"/>
      <c r="BT17" s="1235"/>
      <c r="BU17" s="1235"/>
      <c r="BV17" s="1235"/>
      <c r="BW17" s="1235"/>
      <c r="BX17" s="1235"/>
      <c r="BY17" s="1235"/>
      <c r="BZ17" s="1235"/>
      <c r="CA17" s="1235"/>
      <c r="CB17" s="1318"/>
    </row>
    <row r="18" spans="1:80" s="1184" customFormat="1" ht="23.1" customHeight="1">
      <c r="A18" s="1323"/>
      <c r="B18" s="1329"/>
      <c r="C18" s="1329"/>
      <c r="D18" s="1329"/>
      <c r="E18" s="1329"/>
      <c r="F18" s="1329"/>
      <c r="G18" s="1329"/>
      <c r="H18" s="1329"/>
      <c r="I18" s="1329"/>
      <c r="J18" s="1329"/>
      <c r="K18" s="1339"/>
      <c r="L18" s="1343"/>
      <c r="M18" s="1277"/>
      <c r="N18" s="1277"/>
      <c r="O18" s="1277"/>
      <c r="P18" s="1348"/>
      <c r="Q18" s="1348"/>
      <c r="R18" s="1277"/>
      <c r="S18" s="1218"/>
      <c r="T18" s="1218"/>
      <c r="U18" s="1277"/>
      <c r="V18" s="1277"/>
      <c r="W18" s="1348"/>
      <c r="X18" s="1348"/>
      <c r="Y18" s="1277"/>
      <c r="Z18" s="1218"/>
      <c r="AA18" s="1218"/>
      <c r="AB18" s="1277"/>
      <c r="AC18" s="1277"/>
      <c r="AD18" s="1348"/>
      <c r="AE18" s="1348"/>
      <c r="AF18" s="1277"/>
      <c r="AG18" s="1218"/>
      <c r="AH18" s="1218"/>
      <c r="AI18" s="1277"/>
      <c r="AJ18" s="1277"/>
      <c r="AK18" s="1348"/>
      <c r="AL18" s="1348"/>
      <c r="AM18" s="1277"/>
      <c r="AN18" s="1218"/>
      <c r="AO18" s="1218"/>
      <c r="AP18" s="1277"/>
      <c r="AQ18" s="1277"/>
      <c r="AR18" s="1348"/>
      <c r="AS18" s="1348"/>
      <c r="AT18" s="1277"/>
      <c r="AU18" s="1218"/>
      <c r="AV18" s="1218"/>
      <c r="AW18" s="1277"/>
      <c r="AX18" s="1277"/>
      <c r="AY18" s="1348"/>
      <c r="AZ18" s="1348"/>
      <c r="BA18" s="1277"/>
      <c r="BB18" s="1218"/>
      <c r="BC18" s="1218"/>
      <c r="BD18" s="1277"/>
      <c r="BE18" s="1277"/>
      <c r="BF18" s="1348"/>
      <c r="BG18" s="1348"/>
      <c r="BH18" s="1277"/>
      <c r="BI18" s="1218"/>
      <c r="BJ18" s="1218"/>
      <c r="BK18" s="1277"/>
      <c r="BL18" s="1277"/>
      <c r="BM18" s="1348"/>
      <c r="BN18" s="1348"/>
      <c r="BO18" s="1277"/>
      <c r="BP18" s="1218"/>
      <c r="BQ18" s="1218"/>
      <c r="BR18" s="1354"/>
      <c r="BS18" s="1296"/>
      <c r="BT18" s="1235"/>
      <c r="BU18" s="1235"/>
      <c r="BV18" s="1235"/>
      <c r="BW18" s="1235"/>
      <c r="BX18" s="1235"/>
      <c r="BY18" s="1235"/>
      <c r="BZ18" s="1235"/>
      <c r="CA18" s="1235"/>
      <c r="CB18" s="1318"/>
    </row>
    <row r="19" spans="1:80" s="1184" customFormat="1" ht="23.1" customHeight="1">
      <c r="A19" s="1323"/>
      <c r="B19" s="1329"/>
      <c r="C19" s="1329"/>
      <c r="D19" s="1329"/>
      <c r="E19" s="1329"/>
      <c r="F19" s="1329"/>
      <c r="G19" s="1329"/>
      <c r="H19" s="1329"/>
      <c r="I19" s="1329"/>
      <c r="J19" s="1329"/>
      <c r="K19" s="1339"/>
      <c r="L19" s="1343"/>
      <c r="M19" s="1277"/>
      <c r="N19" s="1277"/>
      <c r="O19" s="1277"/>
      <c r="P19" s="1277"/>
      <c r="Q19" s="1277"/>
      <c r="R19" s="1277"/>
      <c r="S19" s="1277"/>
      <c r="T19" s="1277"/>
      <c r="U19" s="1277"/>
      <c r="V19" s="1277"/>
      <c r="W19" s="1277"/>
      <c r="X19" s="1277"/>
      <c r="Y19" s="1277"/>
      <c r="Z19" s="1277"/>
      <c r="AA19" s="1277"/>
      <c r="AB19" s="1277"/>
      <c r="AC19" s="1277"/>
      <c r="AD19" s="1277"/>
      <c r="AE19" s="1277"/>
      <c r="AF19" s="1277"/>
      <c r="AG19" s="1277"/>
      <c r="AH19" s="1277"/>
      <c r="AI19" s="1277"/>
      <c r="AJ19" s="1277"/>
      <c r="AK19" s="1277"/>
      <c r="AL19" s="1277"/>
      <c r="AM19" s="1277"/>
      <c r="AN19" s="1277"/>
      <c r="AO19" s="1277"/>
      <c r="AP19" s="1277"/>
      <c r="AQ19" s="1277"/>
      <c r="AR19" s="1277"/>
      <c r="AS19" s="1277"/>
      <c r="AT19" s="1277"/>
      <c r="AU19" s="1277"/>
      <c r="AV19" s="1277"/>
      <c r="AW19" s="1277"/>
      <c r="AX19" s="1277"/>
      <c r="AY19" s="1277"/>
      <c r="AZ19" s="1277"/>
      <c r="BA19" s="1277"/>
      <c r="BB19" s="1277"/>
      <c r="BC19" s="1277"/>
      <c r="BD19" s="1277"/>
      <c r="BE19" s="1277"/>
      <c r="BF19" s="1277"/>
      <c r="BG19" s="1277"/>
      <c r="BH19" s="1277"/>
      <c r="BI19" s="1277"/>
      <c r="BJ19" s="1277"/>
      <c r="BK19" s="1277"/>
      <c r="BL19" s="1277"/>
      <c r="BM19" s="1277"/>
      <c r="BN19" s="1277"/>
      <c r="BO19" s="1277"/>
      <c r="BP19" s="1277"/>
      <c r="BQ19" s="1277"/>
      <c r="BR19" s="1354"/>
      <c r="BS19" s="1296"/>
      <c r="BT19" s="1235"/>
      <c r="BU19" s="1235"/>
      <c r="BV19" s="1235"/>
      <c r="BW19" s="1235"/>
      <c r="BX19" s="1235"/>
      <c r="BY19" s="1235"/>
      <c r="BZ19" s="1235"/>
      <c r="CA19" s="1235"/>
      <c r="CB19" s="1318"/>
    </row>
    <row r="20" spans="1:80" s="1184" customFormat="1" ht="23.1" customHeight="1">
      <c r="A20" s="1323"/>
      <c r="B20" s="1329"/>
      <c r="C20" s="1329"/>
      <c r="D20" s="1329"/>
      <c r="E20" s="1329"/>
      <c r="F20" s="1329"/>
      <c r="G20" s="1329"/>
      <c r="H20" s="1329"/>
      <c r="I20" s="1329"/>
      <c r="J20" s="1329"/>
      <c r="K20" s="1339"/>
      <c r="L20" s="1343"/>
      <c r="M20" s="1277"/>
      <c r="N20" s="1277"/>
      <c r="O20" s="1277"/>
      <c r="P20" s="1348"/>
      <c r="Q20" s="1348"/>
      <c r="R20" s="1277"/>
      <c r="S20" s="1277"/>
      <c r="T20" s="1277"/>
      <c r="U20" s="1277"/>
      <c r="V20" s="1277"/>
      <c r="W20" s="1348"/>
      <c r="X20" s="1348"/>
      <c r="Y20" s="1277"/>
      <c r="Z20" s="1277"/>
      <c r="AA20" s="1277"/>
      <c r="AB20" s="1277"/>
      <c r="AC20" s="1277"/>
      <c r="AD20" s="1348"/>
      <c r="AE20" s="1348"/>
      <c r="AF20" s="1277"/>
      <c r="AG20" s="1277"/>
      <c r="AH20" s="1277"/>
      <c r="AI20" s="1277"/>
      <c r="AJ20" s="1277"/>
      <c r="AK20" s="1348"/>
      <c r="AL20" s="1348"/>
      <c r="AM20" s="1277"/>
      <c r="AN20" s="1277"/>
      <c r="AO20" s="1277"/>
      <c r="AP20" s="1277"/>
      <c r="AQ20" s="1277"/>
      <c r="AR20" s="1348"/>
      <c r="AS20" s="1348"/>
      <c r="AT20" s="1277"/>
      <c r="AU20" s="1277"/>
      <c r="AV20" s="1277"/>
      <c r="AW20" s="1277"/>
      <c r="AX20" s="1277"/>
      <c r="AY20" s="1348"/>
      <c r="AZ20" s="1348"/>
      <c r="BA20" s="1277"/>
      <c r="BB20" s="1277"/>
      <c r="BC20" s="1277"/>
      <c r="BD20" s="1277"/>
      <c r="BE20" s="1277"/>
      <c r="BF20" s="1348"/>
      <c r="BG20" s="1348"/>
      <c r="BH20" s="1277"/>
      <c r="BI20" s="1277"/>
      <c r="BJ20" s="1277"/>
      <c r="BK20" s="1277"/>
      <c r="BL20" s="1277"/>
      <c r="BM20" s="1348"/>
      <c r="BN20" s="1348"/>
      <c r="BO20" s="1277"/>
      <c r="BP20" s="1277"/>
      <c r="BQ20" s="1277"/>
      <c r="BR20" s="1354"/>
      <c r="BS20" s="1296"/>
      <c r="BT20" s="1235"/>
      <c r="BU20" s="1235"/>
      <c r="BV20" s="1235"/>
      <c r="BW20" s="1235"/>
      <c r="BX20" s="1235"/>
      <c r="BY20" s="1235"/>
      <c r="BZ20" s="1235"/>
      <c r="CA20" s="1235"/>
      <c r="CB20" s="1318"/>
    </row>
    <row r="21" spans="1:80" s="1184" customFormat="1" ht="23.1" customHeight="1">
      <c r="A21" s="1324"/>
      <c r="B21" s="1330"/>
      <c r="C21" s="1330"/>
      <c r="D21" s="1330"/>
      <c r="E21" s="1330"/>
      <c r="F21" s="1330"/>
      <c r="G21" s="1330"/>
      <c r="H21" s="1330"/>
      <c r="I21" s="1330"/>
      <c r="J21" s="1330"/>
      <c r="K21" s="1332"/>
      <c r="L21" s="1344"/>
      <c r="M21" s="1218"/>
      <c r="N21" s="1218"/>
      <c r="O21" s="1218"/>
      <c r="P21" s="1218"/>
      <c r="Q21" s="1218"/>
      <c r="R21" s="1218"/>
      <c r="S21" s="1218"/>
      <c r="T21" s="1218"/>
      <c r="U21" s="1218"/>
      <c r="V21" s="1218"/>
      <c r="W21" s="1218"/>
      <c r="X21" s="1218"/>
      <c r="Y21" s="1218"/>
      <c r="Z21" s="1218"/>
      <c r="AA21" s="1218"/>
      <c r="AB21" s="1218"/>
      <c r="AC21" s="1218"/>
      <c r="AD21" s="1218"/>
      <c r="AE21" s="1218"/>
      <c r="AF21" s="1218"/>
      <c r="AG21" s="1218"/>
      <c r="AH21" s="1218"/>
      <c r="AI21" s="1218"/>
      <c r="AJ21" s="1218"/>
      <c r="AK21" s="1218"/>
      <c r="AL21" s="1218"/>
      <c r="AM21" s="1218"/>
      <c r="AN21" s="1218"/>
      <c r="AO21" s="1218"/>
      <c r="AP21" s="1218"/>
      <c r="AQ21" s="1218"/>
      <c r="AR21" s="1218"/>
      <c r="AS21" s="1218"/>
      <c r="AT21" s="1218"/>
      <c r="AU21" s="1218"/>
      <c r="AV21" s="1218"/>
      <c r="AW21" s="1218"/>
      <c r="AX21" s="1218"/>
      <c r="AY21" s="1218"/>
      <c r="AZ21" s="1218"/>
      <c r="BA21" s="1218"/>
      <c r="BB21" s="1218"/>
      <c r="BC21" s="1218"/>
      <c r="BD21" s="1218"/>
      <c r="BE21" s="1218"/>
      <c r="BF21" s="1218"/>
      <c r="BG21" s="1218"/>
      <c r="BH21" s="1218"/>
      <c r="BI21" s="1218"/>
      <c r="BJ21" s="1218"/>
      <c r="BK21" s="1218"/>
      <c r="BL21" s="1218"/>
      <c r="BM21" s="1218"/>
      <c r="BN21" s="1218"/>
      <c r="BO21" s="1218"/>
      <c r="BP21" s="1218"/>
      <c r="BQ21" s="1218"/>
      <c r="BR21" s="1355"/>
      <c r="BS21" s="1297"/>
      <c r="BT21" s="1232"/>
      <c r="BU21" s="1232"/>
      <c r="BV21" s="1232"/>
      <c r="BW21" s="1232"/>
      <c r="BX21" s="1232"/>
      <c r="BY21" s="1232"/>
      <c r="BZ21" s="1232"/>
      <c r="CA21" s="1232"/>
      <c r="CB21" s="1319"/>
    </row>
    <row r="22" spans="1:80" s="1184" customFormat="1" ht="23.1" customHeight="1">
      <c r="A22" s="1207" t="s">
        <v>1936</v>
      </c>
      <c r="B22" s="1193"/>
      <c r="C22" s="1193"/>
      <c r="D22" s="1193"/>
      <c r="E22" s="1193"/>
      <c r="F22" s="1193"/>
      <c r="G22" s="1193"/>
      <c r="H22" s="1198"/>
      <c r="I22" s="1237" t="s">
        <v>723</v>
      </c>
      <c r="J22" s="1237"/>
      <c r="K22" s="1237"/>
      <c r="L22" s="1213"/>
      <c r="M22" s="1214"/>
      <c r="N22" s="1214"/>
      <c r="O22" s="1214"/>
      <c r="P22" s="1230"/>
      <c r="Q22" s="1213"/>
      <c r="R22" s="1214"/>
      <c r="S22" s="1214"/>
      <c r="T22" s="1214"/>
      <c r="U22" s="1214"/>
      <c r="V22" s="1214"/>
      <c r="W22" s="1230"/>
      <c r="X22" s="1213"/>
      <c r="Y22" s="1214"/>
      <c r="Z22" s="1214"/>
      <c r="AA22" s="1214"/>
      <c r="AB22" s="1214"/>
      <c r="AC22" s="1214"/>
      <c r="AD22" s="1230"/>
      <c r="AE22" s="1213"/>
      <c r="AF22" s="1214"/>
      <c r="AG22" s="1214"/>
      <c r="AH22" s="1214"/>
      <c r="AI22" s="1214"/>
      <c r="AJ22" s="1214"/>
      <c r="AK22" s="1230"/>
      <c r="AL22" s="1213"/>
      <c r="AM22" s="1214"/>
      <c r="AN22" s="1214"/>
      <c r="AO22" s="1214"/>
      <c r="AP22" s="1214"/>
      <c r="AQ22" s="1214"/>
      <c r="AR22" s="1230"/>
      <c r="AS22" s="1213"/>
      <c r="AT22" s="1214"/>
      <c r="AU22" s="1214"/>
      <c r="AV22" s="1214"/>
      <c r="AW22" s="1214"/>
      <c r="AX22" s="1214"/>
      <c r="AY22" s="1230"/>
      <c r="AZ22" s="1213"/>
      <c r="BA22" s="1214"/>
      <c r="BB22" s="1214"/>
      <c r="BC22" s="1214"/>
      <c r="BD22" s="1214"/>
      <c r="BE22" s="1214"/>
      <c r="BF22" s="1230"/>
      <c r="BG22" s="1213"/>
      <c r="BH22" s="1214"/>
      <c r="BI22" s="1214"/>
      <c r="BJ22" s="1214"/>
      <c r="BK22" s="1214"/>
      <c r="BL22" s="1214"/>
      <c r="BM22" s="1230"/>
      <c r="BN22" s="1213"/>
      <c r="BO22" s="1214"/>
      <c r="BP22" s="1214"/>
      <c r="BQ22" s="1214"/>
      <c r="BR22" s="1230"/>
      <c r="BS22" s="1186"/>
      <c r="BT22" s="1193"/>
      <c r="BU22" s="1193"/>
      <c r="BV22" s="1193"/>
      <c r="BW22" s="1193"/>
      <c r="BX22" s="1193"/>
      <c r="BY22" s="1193"/>
      <c r="BZ22" s="1193"/>
      <c r="CA22" s="1193"/>
      <c r="CB22" s="1198"/>
    </row>
    <row r="23" spans="1:80" s="1184" customFormat="1" ht="23.1" customHeight="1">
      <c r="A23" s="1188"/>
      <c r="B23" s="1195"/>
      <c r="C23" s="1195"/>
      <c r="D23" s="1195"/>
      <c r="E23" s="1195"/>
      <c r="F23" s="1195"/>
      <c r="G23" s="1195"/>
      <c r="H23" s="1200"/>
      <c r="I23" s="1237" t="s">
        <v>1940</v>
      </c>
      <c r="J23" s="1237"/>
      <c r="K23" s="1237"/>
      <c r="L23" s="1213"/>
      <c r="M23" s="1214"/>
      <c r="N23" s="1214"/>
      <c r="O23" s="1214"/>
      <c r="P23" s="1230"/>
      <c r="Q23" s="1213"/>
      <c r="R23" s="1214"/>
      <c r="S23" s="1214"/>
      <c r="T23" s="1214"/>
      <c r="U23" s="1214"/>
      <c r="V23" s="1214"/>
      <c r="W23" s="1230"/>
      <c r="X23" s="1213"/>
      <c r="Y23" s="1214"/>
      <c r="Z23" s="1214"/>
      <c r="AA23" s="1214"/>
      <c r="AB23" s="1214"/>
      <c r="AC23" s="1214"/>
      <c r="AD23" s="1230"/>
      <c r="AE23" s="1213"/>
      <c r="AF23" s="1214"/>
      <c r="AG23" s="1214"/>
      <c r="AH23" s="1214"/>
      <c r="AI23" s="1214"/>
      <c r="AJ23" s="1214"/>
      <c r="AK23" s="1230"/>
      <c r="AL23" s="1213"/>
      <c r="AM23" s="1214"/>
      <c r="AN23" s="1214"/>
      <c r="AO23" s="1214"/>
      <c r="AP23" s="1214"/>
      <c r="AQ23" s="1214"/>
      <c r="AR23" s="1230"/>
      <c r="AS23" s="1213"/>
      <c r="AT23" s="1214"/>
      <c r="AU23" s="1214"/>
      <c r="AV23" s="1214"/>
      <c r="AW23" s="1214"/>
      <c r="AX23" s="1214"/>
      <c r="AY23" s="1230"/>
      <c r="AZ23" s="1213"/>
      <c r="BA23" s="1214"/>
      <c r="BB23" s="1214"/>
      <c r="BC23" s="1214"/>
      <c r="BD23" s="1214"/>
      <c r="BE23" s="1214"/>
      <c r="BF23" s="1230"/>
      <c r="BG23" s="1213"/>
      <c r="BH23" s="1214"/>
      <c r="BI23" s="1214"/>
      <c r="BJ23" s="1214"/>
      <c r="BK23" s="1214"/>
      <c r="BL23" s="1214"/>
      <c r="BM23" s="1230"/>
      <c r="BN23" s="1213"/>
      <c r="BO23" s="1214"/>
      <c r="BP23" s="1214"/>
      <c r="BQ23" s="1214"/>
      <c r="BR23" s="1230"/>
      <c r="BS23" s="1188"/>
      <c r="BT23" s="1195"/>
      <c r="BU23" s="1195"/>
      <c r="BV23" s="1195"/>
      <c r="BW23" s="1195"/>
      <c r="BX23" s="1195"/>
      <c r="BY23" s="1195"/>
      <c r="BZ23" s="1195"/>
      <c r="CA23" s="1195"/>
      <c r="CB23" s="1200"/>
    </row>
    <row r="24" spans="1:80" s="1184" customFormat="1" ht="23.1" customHeight="1">
      <c r="A24" s="1321" t="s">
        <v>1937</v>
      </c>
      <c r="B24" s="1327"/>
      <c r="C24" s="1327"/>
      <c r="D24" s="1327"/>
      <c r="E24" s="1327"/>
      <c r="F24" s="1327"/>
      <c r="G24" s="1327"/>
      <c r="H24" s="1327"/>
      <c r="I24" s="1327"/>
      <c r="J24" s="1327"/>
      <c r="K24" s="1338"/>
      <c r="L24" s="1345"/>
      <c r="M24" s="1220"/>
      <c r="N24" s="1220"/>
      <c r="O24" s="1220"/>
      <c r="P24" s="1220"/>
      <c r="Q24" s="1220"/>
      <c r="R24" s="1220"/>
      <c r="S24" s="1220"/>
      <c r="T24" s="1220"/>
      <c r="U24" s="1220"/>
      <c r="V24" s="1220"/>
      <c r="W24" s="1220"/>
      <c r="X24" s="1220"/>
      <c r="Y24" s="1220"/>
      <c r="Z24" s="1220"/>
      <c r="AA24" s="1220"/>
      <c r="AB24" s="1220"/>
      <c r="AC24" s="1220"/>
      <c r="AD24" s="1220"/>
      <c r="AE24" s="1220"/>
      <c r="AF24" s="1220"/>
      <c r="AG24" s="1220"/>
      <c r="AH24" s="1220"/>
      <c r="AI24" s="1220"/>
      <c r="AJ24" s="1220"/>
      <c r="AK24" s="1220"/>
      <c r="AL24" s="1220"/>
      <c r="AM24" s="1220"/>
      <c r="AN24" s="1220"/>
      <c r="AO24" s="1220"/>
      <c r="AP24" s="1220"/>
      <c r="AQ24" s="1220"/>
      <c r="AR24" s="1220"/>
      <c r="AS24" s="1220"/>
      <c r="AT24" s="1220"/>
      <c r="AU24" s="1220"/>
      <c r="AV24" s="1220"/>
      <c r="AW24" s="1220"/>
      <c r="AX24" s="1220"/>
      <c r="AY24" s="1220"/>
      <c r="AZ24" s="1220"/>
      <c r="BA24" s="1220"/>
      <c r="BB24" s="1220"/>
      <c r="BC24" s="1220"/>
      <c r="BD24" s="1220"/>
      <c r="BE24" s="1220"/>
      <c r="BF24" s="1220"/>
      <c r="BG24" s="1220"/>
      <c r="BH24" s="1220"/>
      <c r="BI24" s="1220"/>
      <c r="BJ24" s="1220"/>
      <c r="BK24" s="1220"/>
      <c r="BL24" s="1220"/>
      <c r="BM24" s="1220"/>
      <c r="BN24" s="1220"/>
      <c r="BO24" s="1220"/>
      <c r="BP24" s="1220"/>
      <c r="BQ24" s="1220"/>
      <c r="BR24" s="1356"/>
      <c r="BS24" s="1345" t="s">
        <v>1945</v>
      </c>
      <c r="BT24" s="1220"/>
      <c r="BU24" s="1220"/>
      <c r="BV24" s="1220"/>
      <c r="BW24" s="1220"/>
      <c r="BX24" s="1220"/>
      <c r="BY24" s="1220"/>
      <c r="BZ24" s="1220"/>
      <c r="CA24" s="1220"/>
      <c r="CB24" s="1356"/>
    </row>
    <row r="25" spans="1:80" s="1184" customFormat="1" ht="23.1" customHeight="1">
      <c r="A25" s="1325" t="s">
        <v>1938</v>
      </c>
      <c r="B25" s="1328"/>
      <c r="C25" s="1328"/>
      <c r="D25" s="1328"/>
      <c r="E25" s="1328"/>
      <c r="F25" s="1328"/>
      <c r="G25" s="1328"/>
      <c r="H25" s="1331"/>
      <c r="I25" s="1237" t="s">
        <v>723</v>
      </c>
      <c r="J25" s="1237"/>
      <c r="K25" s="1237"/>
      <c r="L25" s="1213"/>
      <c r="M25" s="1214"/>
      <c r="N25" s="1214"/>
      <c r="O25" s="1214"/>
      <c r="P25" s="1230"/>
      <c r="Q25" s="1213"/>
      <c r="R25" s="1214"/>
      <c r="S25" s="1214"/>
      <c r="T25" s="1214"/>
      <c r="U25" s="1214"/>
      <c r="V25" s="1214"/>
      <c r="W25" s="1230"/>
      <c r="X25" s="1213"/>
      <c r="Y25" s="1214"/>
      <c r="Z25" s="1214"/>
      <c r="AA25" s="1214"/>
      <c r="AB25" s="1214"/>
      <c r="AC25" s="1214"/>
      <c r="AD25" s="1230"/>
      <c r="AE25" s="1213"/>
      <c r="AF25" s="1214"/>
      <c r="AG25" s="1214"/>
      <c r="AH25" s="1214"/>
      <c r="AI25" s="1214"/>
      <c r="AJ25" s="1214"/>
      <c r="AK25" s="1230"/>
      <c r="AL25" s="1213"/>
      <c r="AM25" s="1214"/>
      <c r="AN25" s="1214"/>
      <c r="AO25" s="1214"/>
      <c r="AP25" s="1214"/>
      <c r="AQ25" s="1214"/>
      <c r="AR25" s="1230"/>
      <c r="AS25" s="1213"/>
      <c r="AT25" s="1214"/>
      <c r="AU25" s="1214"/>
      <c r="AV25" s="1214"/>
      <c r="AW25" s="1214"/>
      <c r="AX25" s="1214"/>
      <c r="AY25" s="1230"/>
      <c r="AZ25" s="1213"/>
      <c r="BA25" s="1214"/>
      <c r="BB25" s="1214"/>
      <c r="BC25" s="1214"/>
      <c r="BD25" s="1214"/>
      <c r="BE25" s="1214"/>
      <c r="BF25" s="1230"/>
      <c r="BG25" s="1213"/>
      <c r="BH25" s="1214"/>
      <c r="BI25" s="1214"/>
      <c r="BJ25" s="1214"/>
      <c r="BK25" s="1214"/>
      <c r="BL25" s="1214"/>
      <c r="BM25" s="1230"/>
      <c r="BN25" s="1213"/>
      <c r="BO25" s="1214"/>
      <c r="BP25" s="1214"/>
      <c r="BQ25" s="1214"/>
      <c r="BR25" s="1230"/>
      <c r="BS25" s="1186"/>
      <c r="BT25" s="1193"/>
      <c r="BU25" s="1193"/>
      <c r="BV25" s="1193"/>
      <c r="BW25" s="1193"/>
      <c r="BX25" s="1193"/>
      <c r="BY25" s="1193"/>
      <c r="BZ25" s="1193"/>
      <c r="CA25" s="1193"/>
      <c r="CB25" s="1198"/>
    </row>
    <row r="26" spans="1:80" s="1184" customFormat="1" ht="23.1" customHeight="1">
      <c r="A26" s="1324"/>
      <c r="B26" s="1330"/>
      <c r="C26" s="1330"/>
      <c r="D26" s="1330"/>
      <c r="E26" s="1330"/>
      <c r="F26" s="1330"/>
      <c r="G26" s="1330"/>
      <c r="H26" s="1332"/>
      <c r="I26" s="1237" t="s">
        <v>1940</v>
      </c>
      <c r="J26" s="1237"/>
      <c r="K26" s="1237"/>
      <c r="L26" s="1213"/>
      <c r="M26" s="1214"/>
      <c r="N26" s="1214"/>
      <c r="O26" s="1214"/>
      <c r="P26" s="1230"/>
      <c r="Q26" s="1213"/>
      <c r="R26" s="1214"/>
      <c r="S26" s="1214"/>
      <c r="T26" s="1214"/>
      <c r="U26" s="1214"/>
      <c r="V26" s="1214"/>
      <c r="W26" s="1230"/>
      <c r="X26" s="1213"/>
      <c r="Y26" s="1214"/>
      <c r="Z26" s="1214"/>
      <c r="AA26" s="1214"/>
      <c r="AB26" s="1214"/>
      <c r="AC26" s="1214"/>
      <c r="AD26" s="1230"/>
      <c r="AE26" s="1213"/>
      <c r="AF26" s="1214"/>
      <c r="AG26" s="1214"/>
      <c r="AH26" s="1214"/>
      <c r="AI26" s="1214"/>
      <c r="AJ26" s="1214"/>
      <c r="AK26" s="1230"/>
      <c r="AL26" s="1213"/>
      <c r="AM26" s="1214"/>
      <c r="AN26" s="1214"/>
      <c r="AO26" s="1214"/>
      <c r="AP26" s="1214"/>
      <c r="AQ26" s="1214"/>
      <c r="AR26" s="1230"/>
      <c r="AS26" s="1213"/>
      <c r="AT26" s="1214"/>
      <c r="AU26" s="1214"/>
      <c r="AV26" s="1214"/>
      <c r="AW26" s="1214"/>
      <c r="AX26" s="1214"/>
      <c r="AY26" s="1230"/>
      <c r="AZ26" s="1213"/>
      <c r="BA26" s="1214"/>
      <c r="BB26" s="1214"/>
      <c r="BC26" s="1214"/>
      <c r="BD26" s="1214"/>
      <c r="BE26" s="1214"/>
      <c r="BF26" s="1230"/>
      <c r="BG26" s="1213"/>
      <c r="BH26" s="1214"/>
      <c r="BI26" s="1214"/>
      <c r="BJ26" s="1214"/>
      <c r="BK26" s="1214"/>
      <c r="BL26" s="1214"/>
      <c r="BM26" s="1230"/>
      <c r="BN26" s="1213"/>
      <c r="BO26" s="1214"/>
      <c r="BP26" s="1214"/>
      <c r="BQ26" s="1214"/>
      <c r="BR26" s="1230"/>
      <c r="BS26" s="1188"/>
      <c r="BT26" s="1195"/>
      <c r="BU26" s="1195"/>
      <c r="BV26" s="1195"/>
      <c r="BW26" s="1195"/>
      <c r="BX26" s="1195"/>
      <c r="BY26" s="1195"/>
      <c r="BZ26" s="1195"/>
      <c r="CA26" s="1195"/>
      <c r="CB26" s="1200"/>
    </row>
    <row r="27" spans="1:80" s="1184" customFormat="1" ht="23.1" customHeight="1">
      <c r="A27" s="1325" t="s">
        <v>1924</v>
      </c>
      <c r="B27" s="1328"/>
      <c r="C27" s="1328"/>
      <c r="D27" s="1328"/>
      <c r="E27" s="1328"/>
      <c r="F27" s="1328"/>
      <c r="G27" s="1328"/>
      <c r="H27" s="1331"/>
      <c r="I27" s="1237" t="s">
        <v>723</v>
      </c>
      <c r="J27" s="1237"/>
      <c r="K27" s="1237"/>
      <c r="L27" s="1213"/>
      <c r="M27" s="1214"/>
      <c r="N27" s="1214"/>
      <c r="O27" s="1214"/>
      <c r="P27" s="1230"/>
      <c r="Q27" s="1213"/>
      <c r="R27" s="1214"/>
      <c r="S27" s="1214"/>
      <c r="T27" s="1214"/>
      <c r="U27" s="1214"/>
      <c r="V27" s="1214"/>
      <c r="W27" s="1230"/>
      <c r="X27" s="1213"/>
      <c r="Y27" s="1214"/>
      <c r="Z27" s="1214"/>
      <c r="AA27" s="1214"/>
      <c r="AB27" s="1214"/>
      <c r="AC27" s="1214"/>
      <c r="AD27" s="1230"/>
      <c r="AE27" s="1213"/>
      <c r="AF27" s="1214"/>
      <c r="AG27" s="1214"/>
      <c r="AH27" s="1214"/>
      <c r="AI27" s="1214"/>
      <c r="AJ27" s="1214"/>
      <c r="AK27" s="1230"/>
      <c r="AL27" s="1213"/>
      <c r="AM27" s="1214"/>
      <c r="AN27" s="1214"/>
      <c r="AO27" s="1214"/>
      <c r="AP27" s="1214"/>
      <c r="AQ27" s="1214"/>
      <c r="AR27" s="1230"/>
      <c r="AS27" s="1213"/>
      <c r="AT27" s="1214"/>
      <c r="AU27" s="1214"/>
      <c r="AV27" s="1214"/>
      <c r="AW27" s="1214"/>
      <c r="AX27" s="1214"/>
      <c r="AY27" s="1230"/>
      <c r="AZ27" s="1213"/>
      <c r="BA27" s="1214"/>
      <c r="BB27" s="1214"/>
      <c r="BC27" s="1214"/>
      <c r="BD27" s="1214"/>
      <c r="BE27" s="1214"/>
      <c r="BF27" s="1230"/>
      <c r="BG27" s="1213"/>
      <c r="BH27" s="1214"/>
      <c r="BI27" s="1214"/>
      <c r="BJ27" s="1214"/>
      <c r="BK27" s="1214"/>
      <c r="BL27" s="1214"/>
      <c r="BM27" s="1230"/>
      <c r="BN27" s="1213"/>
      <c r="BO27" s="1214"/>
      <c r="BP27" s="1214"/>
      <c r="BQ27" s="1214"/>
      <c r="BR27" s="1230"/>
      <c r="BS27" s="1295" t="s">
        <v>242</v>
      </c>
      <c r="BT27" s="1256"/>
      <c r="BU27" s="1256"/>
      <c r="BV27" s="1256"/>
      <c r="BW27" s="1256"/>
      <c r="BX27" s="1256"/>
      <c r="BY27" s="1256"/>
      <c r="BZ27" s="1256"/>
      <c r="CA27" s="1256"/>
      <c r="CB27" s="1317"/>
    </row>
    <row r="28" spans="1:80" s="1184" customFormat="1" ht="23.1" customHeight="1">
      <c r="A28" s="1324"/>
      <c r="B28" s="1330"/>
      <c r="C28" s="1330"/>
      <c r="D28" s="1330"/>
      <c r="E28" s="1330"/>
      <c r="F28" s="1330"/>
      <c r="G28" s="1330"/>
      <c r="H28" s="1332"/>
      <c r="I28" s="1237" t="s">
        <v>1940</v>
      </c>
      <c r="J28" s="1237"/>
      <c r="K28" s="1237"/>
      <c r="L28" s="1213"/>
      <c r="M28" s="1214"/>
      <c r="N28" s="1214"/>
      <c r="O28" s="1214"/>
      <c r="P28" s="1230"/>
      <c r="Q28" s="1213"/>
      <c r="R28" s="1214"/>
      <c r="S28" s="1214"/>
      <c r="T28" s="1214"/>
      <c r="U28" s="1214"/>
      <c r="V28" s="1214"/>
      <c r="W28" s="1230"/>
      <c r="X28" s="1213"/>
      <c r="Y28" s="1214"/>
      <c r="Z28" s="1214"/>
      <c r="AA28" s="1214"/>
      <c r="AB28" s="1214"/>
      <c r="AC28" s="1214"/>
      <c r="AD28" s="1230"/>
      <c r="AE28" s="1213"/>
      <c r="AF28" s="1214"/>
      <c r="AG28" s="1214"/>
      <c r="AH28" s="1214"/>
      <c r="AI28" s="1214"/>
      <c r="AJ28" s="1214"/>
      <c r="AK28" s="1230"/>
      <c r="AL28" s="1213"/>
      <c r="AM28" s="1214"/>
      <c r="AN28" s="1214"/>
      <c r="AO28" s="1214"/>
      <c r="AP28" s="1214"/>
      <c r="AQ28" s="1214"/>
      <c r="AR28" s="1230"/>
      <c r="AS28" s="1213"/>
      <c r="AT28" s="1214"/>
      <c r="AU28" s="1214"/>
      <c r="AV28" s="1214"/>
      <c r="AW28" s="1214"/>
      <c r="AX28" s="1214"/>
      <c r="AY28" s="1230"/>
      <c r="AZ28" s="1213"/>
      <c r="BA28" s="1214"/>
      <c r="BB28" s="1214"/>
      <c r="BC28" s="1214"/>
      <c r="BD28" s="1214"/>
      <c r="BE28" s="1214"/>
      <c r="BF28" s="1230"/>
      <c r="BG28" s="1213"/>
      <c r="BH28" s="1214"/>
      <c r="BI28" s="1214"/>
      <c r="BJ28" s="1214"/>
      <c r="BK28" s="1214"/>
      <c r="BL28" s="1214"/>
      <c r="BM28" s="1230"/>
      <c r="BN28" s="1213"/>
      <c r="BO28" s="1214"/>
      <c r="BP28" s="1214"/>
      <c r="BQ28" s="1214"/>
      <c r="BR28" s="1230"/>
      <c r="BS28" s="1297"/>
      <c r="BT28" s="1232"/>
      <c r="BU28" s="1232"/>
      <c r="BV28" s="1232"/>
      <c r="BW28" s="1232"/>
      <c r="BX28" s="1232"/>
      <c r="BY28" s="1232"/>
      <c r="BZ28" s="1232"/>
      <c r="CA28" s="1232"/>
      <c r="CB28" s="1319"/>
    </row>
    <row r="29" spans="1:80" s="1184" customFormat="1" ht="23.1" customHeight="1">
      <c r="A29" s="1207" t="s">
        <v>758</v>
      </c>
      <c r="B29" s="1198"/>
      <c r="C29" s="1247" t="s">
        <v>1253</v>
      </c>
      <c r="D29" s="1230"/>
      <c r="E29" s="1207" t="s">
        <v>1393</v>
      </c>
      <c r="F29" s="1193"/>
      <c r="G29" s="1193"/>
      <c r="H29" s="1198"/>
      <c r="I29" s="1333" t="s">
        <v>391</v>
      </c>
      <c r="J29" s="1193"/>
      <c r="K29" s="1198"/>
      <c r="L29" s="1186"/>
      <c r="M29" s="1193"/>
      <c r="N29" s="1193"/>
      <c r="O29" s="1193"/>
      <c r="P29" s="1198"/>
      <c r="Q29" s="1186"/>
      <c r="R29" s="1193"/>
      <c r="S29" s="1193"/>
      <c r="T29" s="1193"/>
      <c r="U29" s="1193"/>
      <c r="V29" s="1193"/>
      <c r="W29" s="1198"/>
      <c r="X29" s="1186"/>
      <c r="Y29" s="1193"/>
      <c r="Z29" s="1193"/>
      <c r="AA29" s="1193"/>
      <c r="AB29" s="1193"/>
      <c r="AC29" s="1193"/>
      <c r="AD29" s="1198"/>
      <c r="AE29" s="1186"/>
      <c r="AF29" s="1193"/>
      <c r="AG29" s="1193"/>
      <c r="AH29" s="1193"/>
      <c r="AI29" s="1193"/>
      <c r="AJ29" s="1193"/>
      <c r="AK29" s="1198"/>
      <c r="AL29" s="1186"/>
      <c r="AM29" s="1193"/>
      <c r="AN29" s="1193"/>
      <c r="AO29" s="1193"/>
      <c r="AP29" s="1193"/>
      <c r="AQ29" s="1193"/>
      <c r="AR29" s="1198"/>
      <c r="AS29" s="1186"/>
      <c r="AT29" s="1193"/>
      <c r="AU29" s="1193"/>
      <c r="AV29" s="1193"/>
      <c r="AW29" s="1193"/>
      <c r="AX29" s="1193"/>
      <c r="AY29" s="1198"/>
      <c r="AZ29" s="1186"/>
      <c r="BA29" s="1193"/>
      <c r="BB29" s="1193"/>
      <c r="BC29" s="1193"/>
      <c r="BD29" s="1193"/>
      <c r="BE29" s="1193"/>
      <c r="BF29" s="1198"/>
      <c r="BG29" s="1186"/>
      <c r="BH29" s="1193"/>
      <c r="BI29" s="1193"/>
      <c r="BJ29" s="1193"/>
      <c r="BK29" s="1193"/>
      <c r="BL29" s="1193"/>
      <c r="BM29" s="1198"/>
      <c r="BN29" s="1186"/>
      <c r="BO29" s="1193"/>
      <c r="BP29" s="1193"/>
      <c r="BQ29" s="1193"/>
      <c r="BR29" s="1198"/>
      <c r="BS29" s="1295" t="s">
        <v>1107</v>
      </c>
      <c r="BT29" s="1256"/>
      <c r="BU29" s="1256"/>
      <c r="BV29" s="1256"/>
      <c r="BW29" s="1256"/>
      <c r="BX29" s="1256"/>
      <c r="BY29" s="1256"/>
      <c r="BZ29" s="1256"/>
      <c r="CA29" s="1256"/>
      <c r="CB29" s="1317"/>
    </row>
    <row r="30" spans="1:80" s="1184" customFormat="1" ht="23.1" customHeight="1">
      <c r="A30" s="1187"/>
      <c r="B30" s="1199"/>
      <c r="C30" s="1213"/>
      <c r="D30" s="1230"/>
      <c r="E30" s="1187"/>
      <c r="F30" s="1194"/>
      <c r="G30" s="1194"/>
      <c r="H30" s="1199"/>
      <c r="I30" s="1334" t="s">
        <v>1941</v>
      </c>
      <c r="J30" s="1336"/>
      <c r="K30" s="1340"/>
      <c r="L30" s="1187"/>
      <c r="M30" s="1194"/>
      <c r="N30" s="1194"/>
      <c r="O30" s="1194"/>
      <c r="P30" s="1199"/>
      <c r="Q30" s="1187"/>
      <c r="R30" s="1194"/>
      <c r="S30" s="1194"/>
      <c r="T30" s="1194"/>
      <c r="U30" s="1194"/>
      <c r="V30" s="1194"/>
      <c r="W30" s="1199"/>
      <c r="X30" s="1187"/>
      <c r="Y30" s="1194"/>
      <c r="Z30" s="1194"/>
      <c r="AA30" s="1194"/>
      <c r="AB30" s="1194"/>
      <c r="AC30" s="1194"/>
      <c r="AD30" s="1199"/>
      <c r="AE30" s="1187"/>
      <c r="AF30" s="1194"/>
      <c r="AG30" s="1194"/>
      <c r="AH30" s="1194"/>
      <c r="AI30" s="1194"/>
      <c r="AJ30" s="1194"/>
      <c r="AK30" s="1199"/>
      <c r="AL30" s="1187"/>
      <c r="AM30" s="1194"/>
      <c r="AN30" s="1194"/>
      <c r="AO30" s="1194"/>
      <c r="AP30" s="1194"/>
      <c r="AQ30" s="1194"/>
      <c r="AR30" s="1199"/>
      <c r="AS30" s="1187"/>
      <c r="AT30" s="1194"/>
      <c r="AU30" s="1194"/>
      <c r="AV30" s="1194"/>
      <c r="AW30" s="1194"/>
      <c r="AX30" s="1194"/>
      <c r="AY30" s="1199"/>
      <c r="AZ30" s="1187"/>
      <c r="BA30" s="1194"/>
      <c r="BB30" s="1194"/>
      <c r="BC30" s="1194"/>
      <c r="BD30" s="1194"/>
      <c r="BE30" s="1194"/>
      <c r="BF30" s="1199"/>
      <c r="BG30" s="1187"/>
      <c r="BH30" s="1194"/>
      <c r="BI30" s="1194"/>
      <c r="BJ30" s="1194"/>
      <c r="BK30" s="1194"/>
      <c r="BL30" s="1194"/>
      <c r="BM30" s="1199"/>
      <c r="BN30" s="1187"/>
      <c r="BO30" s="1194"/>
      <c r="BP30" s="1194"/>
      <c r="BQ30" s="1194"/>
      <c r="BR30" s="1199"/>
      <c r="BS30" s="1296"/>
      <c r="BT30" s="1235"/>
      <c r="BU30" s="1235"/>
      <c r="BV30" s="1235"/>
      <c r="BW30" s="1235"/>
      <c r="BX30" s="1235"/>
      <c r="BY30" s="1235"/>
      <c r="BZ30" s="1235"/>
      <c r="CA30" s="1235"/>
      <c r="CB30" s="1318"/>
    </row>
    <row r="31" spans="1:80" s="1184" customFormat="1" ht="23.1" customHeight="1">
      <c r="A31" s="1187"/>
      <c r="B31" s="1199"/>
      <c r="C31" s="1213"/>
      <c r="D31" s="1230"/>
      <c r="E31" s="1209" t="s">
        <v>1939</v>
      </c>
      <c r="F31" s="1195"/>
      <c r="G31" s="1195"/>
      <c r="H31" s="1200"/>
      <c r="I31" s="1241" t="s">
        <v>1926</v>
      </c>
      <c r="J31" s="1246"/>
      <c r="K31" s="1252"/>
      <c r="L31" s="1187"/>
      <c r="M31" s="1194"/>
      <c r="N31" s="1194"/>
      <c r="O31" s="1194"/>
      <c r="P31" s="1199"/>
      <c r="Q31" s="1187"/>
      <c r="R31" s="1194"/>
      <c r="S31" s="1194"/>
      <c r="T31" s="1194"/>
      <c r="U31" s="1194"/>
      <c r="V31" s="1194"/>
      <c r="W31" s="1199"/>
      <c r="X31" s="1187"/>
      <c r="Y31" s="1194"/>
      <c r="Z31" s="1194"/>
      <c r="AA31" s="1194"/>
      <c r="AB31" s="1194"/>
      <c r="AC31" s="1194"/>
      <c r="AD31" s="1199"/>
      <c r="AE31" s="1187"/>
      <c r="AF31" s="1194"/>
      <c r="AG31" s="1194"/>
      <c r="AH31" s="1194"/>
      <c r="AI31" s="1194"/>
      <c r="AJ31" s="1194"/>
      <c r="AK31" s="1199"/>
      <c r="AL31" s="1187"/>
      <c r="AM31" s="1194"/>
      <c r="AN31" s="1194"/>
      <c r="AO31" s="1194"/>
      <c r="AP31" s="1194"/>
      <c r="AQ31" s="1194"/>
      <c r="AR31" s="1199"/>
      <c r="AS31" s="1187"/>
      <c r="AT31" s="1194"/>
      <c r="AU31" s="1194"/>
      <c r="AV31" s="1194"/>
      <c r="AW31" s="1194"/>
      <c r="AX31" s="1194"/>
      <c r="AY31" s="1199"/>
      <c r="AZ31" s="1187"/>
      <c r="BA31" s="1194"/>
      <c r="BB31" s="1194"/>
      <c r="BC31" s="1194"/>
      <c r="BD31" s="1194"/>
      <c r="BE31" s="1194"/>
      <c r="BF31" s="1199"/>
      <c r="BG31" s="1187"/>
      <c r="BH31" s="1194"/>
      <c r="BI31" s="1194"/>
      <c r="BJ31" s="1194"/>
      <c r="BK31" s="1194"/>
      <c r="BL31" s="1194"/>
      <c r="BM31" s="1199"/>
      <c r="BN31" s="1187"/>
      <c r="BO31" s="1194"/>
      <c r="BP31" s="1194"/>
      <c r="BQ31" s="1194"/>
      <c r="BR31" s="1199"/>
      <c r="BS31" s="1296"/>
      <c r="BT31" s="1235"/>
      <c r="BU31" s="1235"/>
      <c r="BV31" s="1235"/>
      <c r="BW31" s="1235"/>
      <c r="BX31" s="1235"/>
      <c r="BY31" s="1235"/>
      <c r="BZ31" s="1235"/>
      <c r="CA31" s="1235"/>
      <c r="CB31" s="1318"/>
    </row>
    <row r="32" spans="1:80" s="1184" customFormat="1" ht="23.1" customHeight="1">
      <c r="A32" s="1187"/>
      <c r="B32" s="1199"/>
      <c r="C32" s="1213"/>
      <c r="D32" s="1230"/>
      <c r="E32" s="1213"/>
      <c r="F32" s="1214"/>
      <c r="G32" s="1214"/>
      <c r="H32" s="1230"/>
      <c r="I32" s="1335" t="s">
        <v>842</v>
      </c>
      <c r="J32" s="1337"/>
      <c r="K32" s="1341"/>
      <c r="L32" s="1346"/>
      <c r="M32" s="1349"/>
      <c r="N32" s="1349"/>
      <c r="O32" s="1349"/>
      <c r="P32" s="1351"/>
      <c r="Q32" s="1346"/>
      <c r="R32" s="1349"/>
      <c r="S32" s="1349"/>
      <c r="T32" s="1349"/>
      <c r="U32" s="1349"/>
      <c r="V32" s="1349"/>
      <c r="W32" s="1351"/>
      <c r="X32" s="1346"/>
      <c r="Y32" s="1349"/>
      <c r="Z32" s="1349"/>
      <c r="AA32" s="1349"/>
      <c r="AB32" s="1349"/>
      <c r="AC32" s="1349"/>
      <c r="AD32" s="1351"/>
      <c r="AE32" s="1346"/>
      <c r="AF32" s="1349"/>
      <c r="AG32" s="1349"/>
      <c r="AH32" s="1349"/>
      <c r="AI32" s="1349"/>
      <c r="AJ32" s="1349"/>
      <c r="AK32" s="1351"/>
      <c r="AL32" s="1346"/>
      <c r="AM32" s="1349"/>
      <c r="AN32" s="1349"/>
      <c r="AO32" s="1349"/>
      <c r="AP32" s="1349"/>
      <c r="AQ32" s="1349"/>
      <c r="AR32" s="1351"/>
      <c r="AS32" s="1346"/>
      <c r="AT32" s="1349"/>
      <c r="AU32" s="1349"/>
      <c r="AV32" s="1349"/>
      <c r="AW32" s="1349"/>
      <c r="AX32" s="1349"/>
      <c r="AY32" s="1351"/>
      <c r="AZ32" s="1346"/>
      <c r="BA32" s="1349"/>
      <c r="BB32" s="1349"/>
      <c r="BC32" s="1349"/>
      <c r="BD32" s="1349"/>
      <c r="BE32" s="1349"/>
      <c r="BF32" s="1351"/>
      <c r="BG32" s="1346"/>
      <c r="BH32" s="1349"/>
      <c r="BI32" s="1349"/>
      <c r="BJ32" s="1349"/>
      <c r="BK32" s="1349"/>
      <c r="BL32" s="1349"/>
      <c r="BM32" s="1351"/>
      <c r="BN32" s="1346"/>
      <c r="BO32" s="1349"/>
      <c r="BP32" s="1349"/>
      <c r="BQ32" s="1349"/>
      <c r="BR32" s="1351"/>
      <c r="BS32" s="1297"/>
      <c r="BT32" s="1232"/>
      <c r="BU32" s="1232"/>
      <c r="BV32" s="1232"/>
      <c r="BW32" s="1232"/>
      <c r="BX32" s="1232"/>
      <c r="BY32" s="1232"/>
      <c r="BZ32" s="1232"/>
      <c r="CA32" s="1232"/>
      <c r="CB32" s="1319"/>
    </row>
    <row r="33" spans="1:80" s="1184" customFormat="1" ht="23.1" customHeight="1">
      <c r="A33" s="1187"/>
      <c r="B33" s="1199"/>
      <c r="C33" s="1247" t="s">
        <v>123</v>
      </c>
      <c r="D33" s="1230"/>
      <c r="E33" s="1207" t="s">
        <v>1393</v>
      </c>
      <c r="F33" s="1193"/>
      <c r="G33" s="1193"/>
      <c r="H33" s="1198"/>
      <c r="I33" s="1186"/>
      <c r="J33" s="1193"/>
      <c r="K33" s="1198"/>
      <c r="L33" s="1186"/>
      <c r="M33" s="1193"/>
      <c r="N33" s="1193"/>
      <c r="O33" s="1193"/>
      <c r="P33" s="1198"/>
      <c r="Q33" s="1186"/>
      <c r="R33" s="1193"/>
      <c r="S33" s="1193"/>
      <c r="T33" s="1193"/>
      <c r="U33" s="1193"/>
      <c r="V33" s="1193"/>
      <c r="W33" s="1198"/>
      <c r="X33" s="1186"/>
      <c r="Y33" s="1193"/>
      <c r="Z33" s="1193"/>
      <c r="AA33" s="1193"/>
      <c r="AB33" s="1193"/>
      <c r="AC33" s="1193"/>
      <c r="AD33" s="1198"/>
      <c r="AE33" s="1186"/>
      <c r="AF33" s="1193"/>
      <c r="AG33" s="1193"/>
      <c r="AH33" s="1193"/>
      <c r="AI33" s="1193"/>
      <c r="AJ33" s="1193"/>
      <c r="AK33" s="1198"/>
      <c r="AL33" s="1186"/>
      <c r="AM33" s="1193"/>
      <c r="AN33" s="1193"/>
      <c r="AO33" s="1193"/>
      <c r="AP33" s="1193"/>
      <c r="AQ33" s="1193"/>
      <c r="AR33" s="1198"/>
      <c r="AS33" s="1186"/>
      <c r="AT33" s="1193"/>
      <c r="AU33" s="1193"/>
      <c r="AV33" s="1193"/>
      <c r="AW33" s="1193"/>
      <c r="AX33" s="1193"/>
      <c r="AY33" s="1198"/>
      <c r="AZ33" s="1186"/>
      <c r="BA33" s="1193"/>
      <c r="BB33" s="1193"/>
      <c r="BC33" s="1193"/>
      <c r="BD33" s="1193"/>
      <c r="BE33" s="1193"/>
      <c r="BF33" s="1198"/>
      <c r="BG33" s="1186"/>
      <c r="BH33" s="1193"/>
      <c r="BI33" s="1193"/>
      <c r="BJ33" s="1193"/>
      <c r="BK33" s="1193"/>
      <c r="BL33" s="1193"/>
      <c r="BM33" s="1198"/>
      <c r="BN33" s="1186"/>
      <c r="BO33" s="1193"/>
      <c r="BP33" s="1193"/>
      <c r="BQ33" s="1193"/>
      <c r="BR33" s="1198"/>
      <c r="BS33" s="1186"/>
      <c r="BT33" s="1193"/>
      <c r="BU33" s="1193"/>
      <c r="BV33" s="1193"/>
      <c r="BW33" s="1193"/>
      <c r="BX33" s="1193"/>
      <c r="BY33" s="1193"/>
      <c r="BZ33" s="1193"/>
      <c r="CA33" s="1193"/>
      <c r="CB33" s="1198"/>
    </row>
    <row r="34" spans="1:80" s="1184" customFormat="1" ht="23.1" customHeight="1">
      <c r="A34" s="1187"/>
      <c r="B34" s="1199"/>
      <c r="C34" s="1213"/>
      <c r="D34" s="1230"/>
      <c r="E34" s="1187"/>
      <c r="F34" s="1194"/>
      <c r="G34" s="1194"/>
      <c r="H34" s="1199"/>
      <c r="I34" s="1187"/>
      <c r="J34" s="1194"/>
      <c r="K34" s="1199"/>
      <c r="L34" s="1187"/>
      <c r="M34" s="1194"/>
      <c r="N34" s="1194"/>
      <c r="O34" s="1194"/>
      <c r="P34" s="1199"/>
      <c r="Q34" s="1187"/>
      <c r="R34" s="1194"/>
      <c r="S34" s="1194"/>
      <c r="T34" s="1194"/>
      <c r="U34" s="1194"/>
      <c r="V34" s="1194"/>
      <c r="W34" s="1199"/>
      <c r="X34" s="1187"/>
      <c r="Y34" s="1194"/>
      <c r="Z34" s="1194"/>
      <c r="AA34" s="1194"/>
      <c r="AB34" s="1194"/>
      <c r="AC34" s="1194"/>
      <c r="AD34" s="1199"/>
      <c r="AE34" s="1187"/>
      <c r="AF34" s="1194"/>
      <c r="AG34" s="1194"/>
      <c r="AH34" s="1194"/>
      <c r="AI34" s="1194"/>
      <c r="AJ34" s="1194"/>
      <c r="AK34" s="1199"/>
      <c r="AL34" s="1187"/>
      <c r="AM34" s="1194"/>
      <c r="AN34" s="1194"/>
      <c r="AO34" s="1194"/>
      <c r="AP34" s="1194"/>
      <c r="AQ34" s="1194"/>
      <c r="AR34" s="1199"/>
      <c r="AS34" s="1187"/>
      <c r="AT34" s="1194"/>
      <c r="AU34" s="1194"/>
      <c r="AV34" s="1194"/>
      <c r="AW34" s="1194"/>
      <c r="AX34" s="1194"/>
      <c r="AY34" s="1199"/>
      <c r="AZ34" s="1187"/>
      <c r="BA34" s="1194"/>
      <c r="BB34" s="1194"/>
      <c r="BC34" s="1194"/>
      <c r="BD34" s="1194"/>
      <c r="BE34" s="1194"/>
      <c r="BF34" s="1199"/>
      <c r="BG34" s="1187"/>
      <c r="BH34" s="1194"/>
      <c r="BI34" s="1194"/>
      <c r="BJ34" s="1194"/>
      <c r="BK34" s="1194"/>
      <c r="BL34" s="1194"/>
      <c r="BM34" s="1199"/>
      <c r="BN34" s="1187"/>
      <c r="BO34" s="1194"/>
      <c r="BP34" s="1194"/>
      <c r="BQ34" s="1194"/>
      <c r="BR34" s="1199"/>
      <c r="BS34" s="1187"/>
      <c r="BT34" s="1194"/>
      <c r="BU34" s="1194"/>
      <c r="BV34" s="1194"/>
      <c r="BW34" s="1194"/>
      <c r="BX34" s="1194"/>
      <c r="BY34" s="1194"/>
      <c r="BZ34" s="1194"/>
      <c r="CA34" s="1194"/>
      <c r="CB34" s="1199"/>
    </row>
    <row r="35" spans="1:80" s="1184" customFormat="1" ht="23.1" customHeight="1">
      <c r="A35" s="1187"/>
      <c r="B35" s="1199"/>
      <c r="C35" s="1213"/>
      <c r="D35" s="1230"/>
      <c r="E35" s="1209" t="s">
        <v>1939</v>
      </c>
      <c r="F35" s="1195"/>
      <c r="G35" s="1195"/>
      <c r="H35" s="1200"/>
      <c r="I35" s="1241" t="s">
        <v>1926</v>
      </c>
      <c r="J35" s="1246"/>
      <c r="K35" s="1252"/>
      <c r="L35" s="1347"/>
      <c r="M35" s="1350"/>
      <c r="N35" s="1350"/>
      <c r="O35" s="1350"/>
      <c r="P35" s="1352"/>
      <c r="Q35" s="1347"/>
      <c r="R35" s="1350"/>
      <c r="S35" s="1350"/>
      <c r="T35" s="1350"/>
      <c r="U35" s="1350"/>
      <c r="V35" s="1350"/>
      <c r="W35" s="1352"/>
      <c r="X35" s="1347"/>
      <c r="Y35" s="1350"/>
      <c r="Z35" s="1350"/>
      <c r="AA35" s="1350"/>
      <c r="AB35" s="1350"/>
      <c r="AC35" s="1350"/>
      <c r="AD35" s="1352"/>
      <c r="AE35" s="1347"/>
      <c r="AF35" s="1350"/>
      <c r="AG35" s="1350"/>
      <c r="AH35" s="1350"/>
      <c r="AI35" s="1350"/>
      <c r="AJ35" s="1350"/>
      <c r="AK35" s="1352"/>
      <c r="AL35" s="1347"/>
      <c r="AM35" s="1350"/>
      <c r="AN35" s="1350"/>
      <c r="AO35" s="1350"/>
      <c r="AP35" s="1350"/>
      <c r="AQ35" s="1350"/>
      <c r="AR35" s="1352"/>
      <c r="AS35" s="1347"/>
      <c r="AT35" s="1350"/>
      <c r="AU35" s="1350"/>
      <c r="AV35" s="1350"/>
      <c r="AW35" s="1350"/>
      <c r="AX35" s="1350"/>
      <c r="AY35" s="1352"/>
      <c r="AZ35" s="1347"/>
      <c r="BA35" s="1350"/>
      <c r="BB35" s="1350"/>
      <c r="BC35" s="1350"/>
      <c r="BD35" s="1350"/>
      <c r="BE35" s="1350"/>
      <c r="BF35" s="1352"/>
      <c r="BG35" s="1347"/>
      <c r="BH35" s="1350"/>
      <c r="BI35" s="1350"/>
      <c r="BJ35" s="1350"/>
      <c r="BK35" s="1350"/>
      <c r="BL35" s="1350"/>
      <c r="BM35" s="1352"/>
      <c r="BN35" s="1347"/>
      <c r="BO35" s="1350"/>
      <c r="BP35" s="1350"/>
      <c r="BQ35" s="1350"/>
      <c r="BR35" s="1352"/>
      <c r="BS35" s="1187"/>
      <c r="BT35" s="1194"/>
      <c r="BU35" s="1194"/>
      <c r="BV35" s="1194"/>
      <c r="BW35" s="1194"/>
      <c r="BX35" s="1194"/>
      <c r="BY35" s="1194"/>
      <c r="BZ35" s="1194"/>
      <c r="CA35" s="1194"/>
      <c r="CB35" s="1199"/>
    </row>
    <row r="36" spans="1:80" s="1184" customFormat="1" ht="23.1" customHeight="1">
      <c r="A36" s="1188"/>
      <c r="B36" s="1200"/>
      <c r="C36" s="1213"/>
      <c r="D36" s="1230"/>
      <c r="E36" s="1213"/>
      <c r="F36" s="1214"/>
      <c r="G36" s="1214"/>
      <c r="H36" s="1230"/>
      <c r="I36" s="1335" t="s">
        <v>842</v>
      </c>
      <c r="J36" s="1337"/>
      <c r="K36" s="1341"/>
      <c r="L36" s="1188"/>
      <c r="M36" s="1195"/>
      <c r="N36" s="1195"/>
      <c r="O36" s="1195"/>
      <c r="P36" s="1200"/>
      <c r="Q36" s="1188"/>
      <c r="R36" s="1195"/>
      <c r="S36" s="1195"/>
      <c r="T36" s="1195"/>
      <c r="U36" s="1195"/>
      <c r="V36" s="1195"/>
      <c r="W36" s="1200"/>
      <c r="X36" s="1188"/>
      <c r="Y36" s="1195"/>
      <c r="Z36" s="1195"/>
      <c r="AA36" s="1195"/>
      <c r="AB36" s="1195"/>
      <c r="AC36" s="1195"/>
      <c r="AD36" s="1200"/>
      <c r="AE36" s="1188"/>
      <c r="AF36" s="1195"/>
      <c r="AG36" s="1195"/>
      <c r="AH36" s="1195"/>
      <c r="AI36" s="1195"/>
      <c r="AJ36" s="1195"/>
      <c r="AK36" s="1200"/>
      <c r="AL36" s="1188"/>
      <c r="AM36" s="1195"/>
      <c r="AN36" s="1195"/>
      <c r="AO36" s="1195"/>
      <c r="AP36" s="1195"/>
      <c r="AQ36" s="1195"/>
      <c r="AR36" s="1200"/>
      <c r="AS36" s="1188"/>
      <c r="AT36" s="1195"/>
      <c r="AU36" s="1195"/>
      <c r="AV36" s="1195"/>
      <c r="AW36" s="1195"/>
      <c r="AX36" s="1195"/>
      <c r="AY36" s="1200"/>
      <c r="AZ36" s="1188"/>
      <c r="BA36" s="1195"/>
      <c r="BB36" s="1195"/>
      <c r="BC36" s="1195"/>
      <c r="BD36" s="1195"/>
      <c r="BE36" s="1195"/>
      <c r="BF36" s="1200"/>
      <c r="BG36" s="1188"/>
      <c r="BH36" s="1195"/>
      <c r="BI36" s="1195"/>
      <c r="BJ36" s="1195"/>
      <c r="BK36" s="1195"/>
      <c r="BL36" s="1195"/>
      <c r="BM36" s="1200"/>
      <c r="BN36" s="1188"/>
      <c r="BO36" s="1195"/>
      <c r="BP36" s="1195"/>
      <c r="BQ36" s="1195"/>
      <c r="BR36" s="1200"/>
      <c r="BS36" s="1188"/>
      <c r="BT36" s="1195"/>
      <c r="BU36" s="1195"/>
      <c r="BV36" s="1195"/>
      <c r="BW36" s="1195"/>
      <c r="BX36" s="1195"/>
      <c r="BY36" s="1195"/>
      <c r="BZ36" s="1195"/>
      <c r="CA36" s="1195"/>
      <c r="CB36" s="1200"/>
    </row>
    <row r="37" spans="1:80" s="1320" customFormat="1" ht="23.1" customHeight="1">
      <c r="A37" s="1326"/>
      <c r="B37" s="1326"/>
      <c r="C37" s="1326"/>
      <c r="D37" s="1326"/>
      <c r="E37" s="1326"/>
      <c r="F37" s="1326"/>
      <c r="G37" s="1326"/>
      <c r="H37" s="1326"/>
      <c r="I37" s="1326"/>
      <c r="J37" s="1326"/>
      <c r="K37" s="1326"/>
      <c r="L37" s="1193"/>
      <c r="M37" s="1193"/>
      <c r="N37" s="1193"/>
      <c r="O37" s="1193"/>
      <c r="P37" s="1193"/>
      <c r="Q37" s="1193"/>
      <c r="R37" s="1193"/>
      <c r="S37" s="1193"/>
      <c r="T37" s="1193"/>
      <c r="U37" s="1193"/>
      <c r="V37" s="1193"/>
      <c r="W37" s="1193"/>
      <c r="X37" s="1193"/>
      <c r="Y37" s="1193"/>
      <c r="Z37" s="1193"/>
      <c r="AA37" s="1193"/>
      <c r="AB37" s="1193"/>
      <c r="AC37" s="1193"/>
      <c r="AD37" s="1193"/>
      <c r="AE37" s="1193"/>
      <c r="AF37" s="1193"/>
      <c r="AG37" s="1193"/>
      <c r="AH37" s="1193"/>
      <c r="AI37" s="1193"/>
      <c r="AJ37" s="1193"/>
      <c r="AK37" s="1193"/>
      <c r="AL37" s="1193"/>
      <c r="AM37" s="1193"/>
      <c r="AN37" s="1193"/>
      <c r="AO37" s="1193"/>
      <c r="AP37" s="1193"/>
      <c r="AQ37" s="1193"/>
      <c r="AR37" s="1193"/>
      <c r="AS37" s="1193"/>
      <c r="AT37" s="1193"/>
      <c r="AU37" s="1193"/>
      <c r="AV37" s="1193"/>
      <c r="AW37" s="1193"/>
      <c r="AX37" s="1193"/>
      <c r="AY37" s="1193"/>
      <c r="AZ37" s="1193"/>
      <c r="BA37" s="1193"/>
      <c r="BB37" s="1193"/>
      <c r="BC37" s="1193"/>
      <c r="BD37" s="1193"/>
      <c r="BE37" s="1193"/>
      <c r="BF37" s="1193"/>
      <c r="BG37" s="1193"/>
      <c r="BH37" s="1193"/>
      <c r="BI37" s="1193"/>
      <c r="BJ37" s="1193"/>
      <c r="BK37" s="1193"/>
      <c r="BL37" s="1193"/>
      <c r="BM37" s="1193"/>
      <c r="BN37" s="1193"/>
      <c r="BO37" s="1193"/>
      <c r="BP37" s="1193"/>
      <c r="BQ37" s="1193"/>
      <c r="BR37" s="1193"/>
      <c r="BS37" s="1193"/>
      <c r="BT37" s="1193"/>
      <c r="BU37" s="1193"/>
      <c r="BV37" s="1193"/>
      <c r="BW37" s="1193"/>
      <c r="BX37" s="1193"/>
      <c r="BY37" s="1193"/>
      <c r="BZ37" s="1193"/>
      <c r="CA37" s="1193"/>
      <c r="CB37" s="1193"/>
    </row>
    <row r="38" spans="1:80" ht="30" customHeight="1">
      <c r="A38" s="1185"/>
      <c r="B38" s="1185"/>
      <c r="C38" s="1185"/>
      <c r="D38" s="1185"/>
      <c r="E38" s="1185"/>
      <c r="F38" s="1185"/>
      <c r="G38" s="1185"/>
      <c r="H38" s="1185"/>
      <c r="I38" s="1185"/>
      <c r="J38" s="1185"/>
      <c r="K38" s="1185"/>
      <c r="L38" s="1185"/>
      <c r="M38" s="1185"/>
      <c r="N38" s="1185"/>
      <c r="O38" s="1185"/>
      <c r="P38" s="1185"/>
      <c r="Q38" s="1185"/>
      <c r="R38" s="1185"/>
      <c r="S38" s="1185"/>
      <c r="T38" s="1185"/>
      <c r="U38" s="1206" t="s">
        <v>1430</v>
      </c>
      <c r="V38" s="1206"/>
      <c r="W38" s="1206"/>
      <c r="X38" s="1206"/>
      <c r="Y38" s="1206"/>
      <c r="Z38" s="1206"/>
      <c r="AA38" s="1206"/>
      <c r="AB38" s="1206"/>
      <c r="AC38" s="1206"/>
      <c r="AD38" s="1206"/>
      <c r="AE38" s="1206"/>
      <c r="AF38" s="1206"/>
      <c r="AG38" s="1206"/>
      <c r="AH38" s="1206"/>
      <c r="AI38" s="1206"/>
      <c r="AJ38" s="1206"/>
      <c r="AK38" s="1206"/>
      <c r="AL38" s="1206"/>
      <c r="AM38" s="1206"/>
      <c r="AN38" s="1206"/>
      <c r="AO38" s="1206"/>
      <c r="AP38" s="1206"/>
      <c r="AQ38" s="1206"/>
      <c r="AR38" s="1206"/>
      <c r="AS38" s="1206"/>
      <c r="AT38" s="1206"/>
      <c r="AU38" s="1206"/>
      <c r="AV38" s="1206"/>
      <c r="AW38" s="1206"/>
      <c r="AX38" s="1206"/>
      <c r="AY38" s="1206"/>
      <c r="AZ38" s="1206"/>
      <c r="BA38" s="1206"/>
      <c r="BB38" s="1206"/>
      <c r="BC38" s="1206"/>
      <c r="BD38" s="1185"/>
      <c r="BE38" s="1185"/>
      <c r="BF38" s="1229" t="s">
        <v>1894</v>
      </c>
      <c r="BG38" s="1229"/>
      <c r="BH38" s="1229"/>
      <c r="BI38" s="1229"/>
      <c r="BJ38" s="1229"/>
      <c r="BK38" s="1185"/>
      <c r="BL38" s="1185"/>
      <c r="BM38" s="1185"/>
      <c r="BN38" s="1185"/>
      <c r="BO38" s="1185"/>
      <c r="BP38" s="1185"/>
      <c r="BQ38" s="1185"/>
      <c r="BR38" s="1185"/>
      <c r="BS38" s="1185"/>
      <c r="BT38" s="1185"/>
      <c r="BU38" s="1185"/>
      <c r="BV38" s="1185"/>
      <c r="BW38" s="1185"/>
      <c r="BX38" s="1185"/>
      <c r="BY38" s="1185"/>
      <c r="BZ38" s="1185"/>
      <c r="CA38" s="1185"/>
      <c r="CB38" s="1185"/>
    </row>
    <row r="39" spans="1:80" ht="20.25" customHeight="1"/>
    <row r="40" spans="1:80" s="1184" customFormat="1" ht="24" customHeight="1">
      <c r="A40" s="1277"/>
      <c r="B40" s="1263"/>
      <c r="C40" s="1263"/>
      <c r="D40" s="1263"/>
      <c r="E40" s="1263"/>
      <c r="F40" s="1263"/>
      <c r="G40" s="1277"/>
      <c r="H40" s="1277"/>
      <c r="I40" s="1277"/>
      <c r="J40" s="1277"/>
      <c r="K40" s="1277"/>
      <c r="L40" s="1277"/>
      <c r="M40" s="1277"/>
      <c r="N40" s="1277"/>
      <c r="O40" s="1277"/>
      <c r="P40" s="1277"/>
      <c r="Q40" s="1277"/>
      <c r="R40" s="1277"/>
      <c r="S40" s="1277"/>
      <c r="T40" s="1277"/>
      <c r="U40" s="1277"/>
      <c r="V40" s="1277"/>
      <c r="W40" s="1277"/>
      <c r="X40" s="1277"/>
      <c r="Y40" s="1277"/>
      <c r="Z40" s="1277"/>
      <c r="AA40" s="1277"/>
      <c r="AB40" s="1277"/>
      <c r="AC40" s="1277"/>
      <c r="AD40" s="1277"/>
      <c r="AE40" s="1263"/>
      <c r="AF40" s="1263"/>
      <c r="AG40" s="1263"/>
      <c r="AH40" s="1263"/>
      <c r="AI40" s="1263"/>
      <c r="AJ40" s="1277"/>
      <c r="AK40" s="1277"/>
      <c r="AL40" s="1277"/>
      <c r="AM40" s="1277"/>
      <c r="AN40" s="1277"/>
      <c r="AO40" s="1277"/>
      <c r="AP40" s="1277"/>
      <c r="AQ40" s="1277"/>
      <c r="AR40" s="1277"/>
      <c r="AS40" s="1277"/>
      <c r="AT40" s="1277"/>
      <c r="AU40" s="1277"/>
      <c r="AV40" s="1277"/>
      <c r="AW40" s="1277"/>
      <c r="AX40" s="1277"/>
      <c r="AY40" s="1277"/>
      <c r="AZ40" s="1277"/>
      <c r="BA40" s="1277"/>
      <c r="BB40" s="1277"/>
      <c r="BC40" s="1277"/>
      <c r="BD40" s="1277"/>
      <c r="BE40" s="1277"/>
      <c r="BF40" s="1263"/>
      <c r="BG40" s="1263"/>
      <c r="BH40" s="1263"/>
      <c r="BI40" s="1263"/>
      <c r="BJ40" s="1263"/>
      <c r="BK40" s="1263"/>
      <c r="BL40" s="1263"/>
      <c r="BM40" s="1263"/>
      <c r="BN40" s="1277"/>
      <c r="BO40" s="1277"/>
      <c r="BP40" s="1277"/>
      <c r="BQ40" s="1277"/>
      <c r="BR40" s="1277"/>
      <c r="BS40" s="1277"/>
      <c r="BT40" s="1277"/>
      <c r="BU40" s="1277"/>
      <c r="BV40" s="1277"/>
      <c r="BW40" s="1277"/>
      <c r="BX40" s="1277"/>
      <c r="BY40" s="1277"/>
      <c r="BZ40" s="1277"/>
      <c r="CA40" s="1277"/>
      <c r="CB40" s="1277"/>
    </row>
    <row r="41" spans="1:80" s="1184" customFormat="1" ht="24" customHeight="1">
      <c r="A41" s="1277"/>
      <c r="B41" s="1263"/>
      <c r="C41" s="1263"/>
      <c r="D41" s="1263"/>
      <c r="E41" s="1263"/>
      <c r="F41" s="1263"/>
      <c r="G41" s="1277"/>
      <c r="H41" s="1277"/>
      <c r="I41" s="1277"/>
      <c r="J41" s="1277"/>
      <c r="K41" s="1277"/>
      <c r="L41" s="1277"/>
      <c r="M41" s="1277"/>
      <c r="N41" s="1277"/>
      <c r="O41" s="1277"/>
      <c r="P41" s="1277"/>
      <c r="Q41" s="1277"/>
      <c r="R41" s="1277"/>
      <c r="S41" s="1277"/>
      <c r="T41" s="1277"/>
      <c r="U41" s="1277"/>
      <c r="V41" s="1277"/>
      <c r="W41" s="1277"/>
      <c r="X41" s="1277"/>
      <c r="Y41" s="1277"/>
      <c r="Z41" s="1277"/>
      <c r="AA41" s="1277"/>
      <c r="AB41" s="1277"/>
      <c r="AC41" s="1277"/>
      <c r="AD41" s="1277"/>
      <c r="AE41" s="1263"/>
      <c r="AF41" s="1263"/>
      <c r="AG41" s="1263"/>
      <c r="AH41" s="1263"/>
      <c r="AI41" s="1263"/>
      <c r="AJ41" s="1277"/>
      <c r="AK41" s="1277"/>
      <c r="AL41" s="1277"/>
      <c r="AM41" s="1277"/>
      <c r="AN41" s="1277"/>
      <c r="AO41" s="1277"/>
      <c r="AP41" s="1277"/>
      <c r="AQ41" s="1277"/>
      <c r="AR41" s="1277"/>
      <c r="AS41" s="1277"/>
      <c r="AT41" s="1277"/>
      <c r="AU41" s="1277"/>
      <c r="AV41" s="1277"/>
      <c r="AW41" s="1277"/>
      <c r="AX41" s="1277"/>
      <c r="AY41" s="1277"/>
      <c r="AZ41" s="1277"/>
      <c r="BA41" s="1277"/>
      <c r="BB41" s="1277"/>
      <c r="BC41" s="1277"/>
      <c r="BD41" s="1277"/>
      <c r="BE41" s="1277"/>
      <c r="BF41" s="1263"/>
      <c r="BG41" s="1263"/>
      <c r="BH41" s="1263"/>
      <c r="BI41" s="1263"/>
      <c r="BJ41" s="1263"/>
      <c r="BK41" s="1263"/>
      <c r="BL41" s="1263"/>
      <c r="BM41" s="1263"/>
      <c r="BN41" s="1277"/>
      <c r="BO41" s="1277"/>
      <c r="BP41" s="1277"/>
      <c r="BQ41" s="1277"/>
      <c r="BR41" s="1277"/>
      <c r="BS41" s="1277"/>
      <c r="BT41" s="1277"/>
      <c r="BU41" s="1277"/>
      <c r="BV41" s="1277"/>
      <c r="BW41" s="1277"/>
      <c r="BX41" s="1277"/>
      <c r="BY41" s="1277"/>
      <c r="BZ41" s="1277"/>
      <c r="CA41" s="1277"/>
      <c r="CB41" s="1277"/>
    </row>
    <row r="42" spans="1:80" s="1184" customFormat="1" ht="24" customHeight="1">
      <c r="A42" s="1277"/>
      <c r="B42" s="1263"/>
      <c r="C42" s="1263"/>
      <c r="D42" s="1263"/>
      <c r="E42" s="1263"/>
      <c r="F42" s="1263"/>
      <c r="G42" s="1277"/>
      <c r="H42" s="1277"/>
      <c r="I42" s="1277"/>
      <c r="J42" s="1277"/>
      <c r="K42" s="1277"/>
      <c r="L42" s="1277"/>
      <c r="M42" s="1277"/>
      <c r="N42" s="1277"/>
      <c r="O42" s="1277"/>
      <c r="P42" s="1277"/>
      <c r="Q42" s="1277"/>
      <c r="R42" s="1277"/>
      <c r="S42" s="1277"/>
      <c r="T42" s="1277"/>
      <c r="U42" s="1277"/>
      <c r="V42" s="1277"/>
      <c r="W42" s="1277"/>
      <c r="X42" s="1277"/>
      <c r="Y42" s="1277"/>
      <c r="Z42" s="1277"/>
      <c r="AA42" s="1277"/>
      <c r="AB42" s="1277"/>
      <c r="AC42" s="1277"/>
      <c r="AD42" s="1277"/>
      <c r="AE42" s="1263"/>
      <c r="AF42" s="1263"/>
      <c r="AG42" s="1263"/>
      <c r="AH42" s="1263"/>
      <c r="AI42" s="1263"/>
      <c r="AJ42" s="1277"/>
      <c r="AK42" s="1277"/>
      <c r="AL42" s="1277"/>
      <c r="AM42" s="1277"/>
      <c r="AN42" s="1277"/>
      <c r="AO42" s="1277"/>
      <c r="AP42" s="1277"/>
      <c r="AQ42" s="1277"/>
      <c r="AR42" s="1277"/>
      <c r="AS42" s="1277"/>
      <c r="AT42" s="1277"/>
      <c r="AU42" s="1277"/>
      <c r="AV42" s="1277"/>
      <c r="AW42" s="1277"/>
      <c r="AX42" s="1277"/>
      <c r="AY42" s="1277"/>
      <c r="AZ42" s="1277"/>
      <c r="BA42" s="1277"/>
      <c r="BB42" s="1277"/>
      <c r="BC42" s="1277"/>
      <c r="BD42" s="1277"/>
      <c r="BE42" s="1277"/>
      <c r="BF42" s="1263"/>
      <c r="BG42" s="1263"/>
      <c r="BH42" s="1263"/>
      <c r="BI42" s="1263"/>
      <c r="BJ42" s="1263"/>
      <c r="BK42" s="1277"/>
      <c r="BL42" s="1277"/>
      <c r="BM42" s="1277"/>
      <c r="BN42" s="1277"/>
      <c r="BO42" s="1277"/>
      <c r="BP42" s="1277"/>
      <c r="BQ42" s="1277"/>
      <c r="BR42" s="1277"/>
      <c r="BS42" s="1277"/>
      <c r="BT42" s="1277"/>
      <c r="BU42" s="1277"/>
      <c r="BV42" s="1277"/>
      <c r="BW42" s="1277"/>
      <c r="BX42" s="1277"/>
      <c r="BY42" s="1277"/>
      <c r="BZ42" s="1277"/>
      <c r="CA42" s="1277"/>
      <c r="CB42" s="1277"/>
    </row>
    <row r="43" spans="1:80" s="1184" customFormat="1" ht="24" customHeight="1">
      <c r="A43" s="1277"/>
      <c r="B43" s="1263"/>
      <c r="C43" s="1263"/>
      <c r="D43" s="1263"/>
      <c r="E43" s="1263"/>
      <c r="F43" s="1263"/>
      <c r="G43" s="1277"/>
      <c r="H43" s="1277"/>
      <c r="I43" s="1277"/>
      <c r="J43" s="1277"/>
      <c r="K43" s="1277"/>
      <c r="L43" s="1277"/>
      <c r="M43" s="1277"/>
      <c r="N43" s="1277"/>
      <c r="O43" s="1277"/>
      <c r="P43" s="1277"/>
      <c r="Q43" s="1277"/>
      <c r="R43" s="1277"/>
      <c r="S43" s="1277"/>
      <c r="T43" s="1277"/>
      <c r="U43" s="1277"/>
      <c r="V43" s="1277"/>
      <c r="W43" s="1277"/>
      <c r="X43" s="1277"/>
      <c r="Y43" s="1277"/>
      <c r="Z43" s="1277"/>
      <c r="AA43" s="1277"/>
      <c r="AB43" s="1277"/>
      <c r="AC43" s="1277"/>
      <c r="AD43" s="1277"/>
      <c r="AE43" s="1263"/>
      <c r="AF43" s="1263"/>
      <c r="AG43" s="1263"/>
      <c r="AH43" s="1263"/>
      <c r="AI43" s="1263"/>
      <c r="AJ43" s="1277"/>
      <c r="AK43" s="1277"/>
      <c r="AL43" s="1277"/>
      <c r="AM43" s="1277"/>
      <c r="AN43" s="1277"/>
      <c r="AO43" s="1277"/>
      <c r="AP43" s="1277"/>
      <c r="AQ43" s="1277"/>
      <c r="AR43" s="1277"/>
      <c r="AS43" s="1277"/>
      <c r="AT43" s="1277"/>
      <c r="AU43" s="1277"/>
      <c r="AV43" s="1277"/>
      <c r="AW43" s="1277"/>
      <c r="AX43" s="1277"/>
      <c r="AY43" s="1277"/>
      <c r="AZ43" s="1277"/>
      <c r="BA43" s="1277"/>
      <c r="BB43" s="1277"/>
      <c r="BC43" s="1277"/>
      <c r="BD43" s="1277"/>
      <c r="BE43" s="1277"/>
      <c r="BF43" s="1263"/>
      <c r="BG43" s="1263"/>
      <c r="BH43" s="1263"/>
      <c r="BI43" s="1263"/>
      <c r="BJ43" s="1263"/>
      <c r="BK43" s="1277"/>
      <c r="BL43" s="1277"/>
      <c r="BM43" s="1277"/>
      <c r="BN43" s="1277"/>
      <c r="BO43" s="1277"/>
      <c r="BP43" s="1277"/>
      <c r="BQ43" s="1277"/>
      <c r="BR43" s="1277"/>
      <c r="BS43" s="1277"/>
      <c r="BT43" s="1277"/>
      <c r="BU43" s="1277"/>
      <c r="BV43" s="1277"/>
      <c r="BW43" s="1277"/>
      <c r="BX43" s="1277"/>
      <c r="BY43" s="1277"/>
      <c r="BZ43" s="1277"/>
      <c r="CA43" s="1277"/>
      <c r="CB43" s="1277"/>
    </row>
    <row r="44" spans="1:80" ht="20.25" customHeight="1"/>
    <row r="45" spans="1:80" s="1184" customFormat="1" ht="21.75" customHeight="1">
      <c r="A45" s="1321" t="s">
        <v>1855</v>
      </c>
      <c r="B45" s="1327"/>
      <c r="C45" s="1327"/>
      <c r="D45" s="1327"/>
      <c r="E45" s="1327"/>
      <c r="F45" s="1327"/>
      <c r="G45" s="1327"/>
      <c r="H45" s="1327"/>
      <c r="I45" s="1327"/>
      <c r="J45" s="1327"/>
      <c r="K45" s="1338"/>
      <c r="L45" s="1213"/>
      <c r="M45" s="1214"/>
      <c r="N45" s="1214"/>
      <c r="O45" s="1214"/>
      <c r="P45" s="1230"/>
      <c r="Q45" s="1213"/>
      <c r="R45" s="1214"/>
      <c r="S45" s="1214"/>
      <c r="T45" s="1214"/>
      <c r="U45" s="1214"/>
      <c r="V45" s="1214"/>
      <c r="W45" s="1230"/>
      <c r="X45" s="1213"/>
      <c r="Y45" s="1214"/>
      <c r="Z45" s="1214"/>
      <c r="AA45" s="1214"/>
      <c r="AB45" s="1214"/>
      <c r="AC45" s="1214"/>
      <c r="AD45" s="1230"/>
      <c r="AE45" s="1213"/>
      <c r="AF45" s="1214"/>
      <c r="AG45" s="1214"/>
      <c r="AH45" s="1214"/>
      <c r="AI45" s="1214"/>
      <c r="AJ45" s="1214"/>
      <c r="AK45" s="1230"/>
      <c r="AL45" s="1213"/>
      <c r="AM45" s="1214"/>
      <c r="AN45" s="1214"/>
      <c r="AO45" s="1214"/>
      <c r="AP45" s="1214"/>
      <c r="AQ45" s="1214"/>
      <c r="AR45" s="1230"/>
      <c r="AS45" s="1213"/>
      <c r="AT45" s="1214"/>
      <c r="AU45" s="1214"/>
      <c r="AV45" s="1214"/>
      <c r="AW45" s="1214"/>
      <c r="AX45" s="1214"/>
      <c r="AY45" s="1230"/>
      <c r="AZ45" s="1213"/>
      <c r="BA45" s="1214"/>
      <c r="BB45" s="1214"/>
      <c r="BC45" s="1214"/>
      <c r="BD45" s="1214"/>
      <c r="BE45" s="1214"/>
      <c r="BF45" s="1230"/>
      <c r="BG45" s="1213"/>
      <c r="BH45" s="1214"/>
      <c r="BI45" s="1214"/>
      <c r="BJ45" s="1214"/>
      <c r="BK45" s="1214"/>
      <c r="BL45" s="1214"/>
      <c r="BM45" s="1230"/>
      <c r="BN45" s="1213"/>
      <c r="BO45" s="1214"/>
      <c r="BP45" s="1214"/>
      <c r="BQ45" s="1214"/>
      <c r="BR45" s="1230"/>
      <c r="BS45" s="1213" t="s">
        <v>1943</v>
      </c>
      <c r="BT45" s="1214"/>
      <c r="BU45" s="1214"/>
      <c r="BV45" s="1214"/>
      <c r="BW45" s="1214"/>
      <c r="BX45" s="1214"/>
      <c r="BY45" s="1214"/>
      <c r="BZ45" s="1214"/>
      <c r="CA45" s="1214"/>
      <c r="CB45" s="1230"/>
    </row>
    <row r="46" spans="1:80" s="1184" customFormat="1" ht="23.1" customHeight="1">
      <c r="A46" s="1321" t="s">
        <v>1934</v>
      </c>
      <c r="B46" s="1327"/>
      <c r="C46" s="1327"/>
      <c r="D46" s="1327"/>
      <c r="E46" s="1327"/>
      <c r="F46" s="1327"/>
      <c r="G46" s="1327"/>
      <c r="H46" s="1327"/>
      <c r="I46" s="1327"/>
      <c r="J46" s="1327"/>
      <c r="K46" s="1338"/>
      <c r="L46" s="1213"/>
      <c r="M46" s="1214"/>
      <c r="N46" s="1214"/>
      <c r="O46" s="1214"/>
      <c r="P46" s="1230"/>
      <c r="Q46" s="1213"/>
      <c r="R46" s="1214"/>
      <c r="S46" s="1214"/>
      <c r="T46" s="1214"/>
      <c r="U46" s="1214"/>
      <c r="V46" s="1214"/>
      <c r="W46" s="1230"/>
      <c r="X46" s="1213"/>
      <c r="Y46" s="1214"/>
      <c r="Z46" s="1214"/>
      <c r="AA46" s="1214"/>
      <c r="AB46" s="1214"/>
      <c r="AC46" s="1214"/>
      <c r="AD46" s="1230"/>
      <c r="AE46" s="1213"/>
      <c r="AF46" s="1214"/>
      <c r="AG46" s="1214"/>
      <c r="AH46" s="1214"/>
      <c r="AI46" s="1214"/>
      <c r="AJ46" s="1214"/>
      <c r="AK46" s="1230"/>
      <c r="AL46" s="1213"/>
      <c r="AM46" s="1214"/>
      <c r="AN46" s="1214"/>
      <c r="AO46" s="1214"/>
      <c r="AP46" s="1214"/>
      <c r="AQ46" s="1214"/>
      <c r="AR46" s="1230"/>
      <c r="AS46" s="1213"/>
      <c r="AT46" s="1214"/>
      <c r="AU46" s="1214"/>
      <c r="AV46" s="1214"/>
      <c r="AW46" s="1214"/>
      <c r="AX46" s="1214"/>
      <c r="AY46" s="1230"/>
      <c r="AZ46" s="1213"/>
      <c r="BA46" s="1214"/>
      <c r="BB46" s="1214"/>
      <c r="BC46" s="1214"/>
      <c r="BD46" s="1214"/>
      <c r="BE46" s="1214"/>
      <c r="BF46" s="1230"/>
      <c r="BG46" s="1213"/>
      <c r="BH46" s="1214"/>
      <c r="BI46" s="1214"/>
      <c r="BJ46" s="1214"/>
      <c r="BK46" s="1214"/>
      <c r="BL46" s="1214"/>
      <c r="BM46" s="1230"/>
      <c r="BN46" s="1213"/>
      <c r="BO46" s="1214"/>
      <c r="BP46" s="1214"/>
      <c r="BQ46" s="1214"/>
      <c r="BR46" s="1230"/>
      <c r="BS46" s="1213"/>
      <c r="BT46" s="1214"/>
      <c r="BU46" s="1214"/>
      <c r="BV46" s="1214"/>
      <c r="BW46" s="1214"/>
      <c r="BX46" s="1214"/>
      <c r="BY46" s="1214"/>
      <c r="BZ46" s="1214"/>
      <c r="CA46" s="1214"/>
      <c r="CB46" s="1230"/>
    </row>
    <row r="47" spans="1:80" s="1184" customFormat="1" ht="23.1" customHeight="1">
      <c r="A47" s="1321" t="s">
        <v>1642</v>
      </c>
      <c r="B47" s="1327"/>
      <c r="C47" s="1327"/>
      <c r="D47" s="1327"/>
      <c r="E47" s="1327"/>
      <c r="F47" s="1327"/>
      <c r="G47" s="1327"/>
      <c r="H47" s="1327"/>
      <c r="I47" s="1327"/>
      <c r="J47" s="1327"/>
      <c r="K47" s="1338"/>
      <c r="L47" s="1213"/>
      <c r="M47" s="1214"/>
      <c r="N47" s="1214"/>
      <c r="O47" s="1214"/>
      <c r="P47" s="1230"/>
      <c r="Q47" s="1213"/>
      <c r="R47" s="1214"/>
      <c r="S47" s="1214"/>
      <c r="T47" s="1214"/>
      <c r="U47" s="1214"/>
      <c r="V47" s="1214"/>
      <c r="W47" s="1230"/>
      <c r="X47" s="1213"/>
      <c r="Y47" s="1214"/>
      <c r="Z47" s="1214"/>
      <c r="AA47" s="1214"/>
      <c r="AB47" s="1214"/>
      <c r="AC47" s="1214"/>
      <c r="AD47" s="1230"/>
      <c r="AE47" s="1213"/>
      <c r="AF47" s="1214"/>
      <c r="AG47" s="1214"/>
      <c r="AH47" s="1214"/>
      <c r="AI47" s="1214"/>
      <c r="AJ47" s="1214"/>
      <c r="AK47" s="1230"/>
      <c r="AL47" s="1213"/>
      <c r="AM47" s="1214"/>
      <c r="AN47" s="1214"/>
      <c r="AO47" s="1214"/>
      <c r="AP47" s="1214"/>
      <c r="AQ47" s="1214"/>
      <c r="AR47" s="1230"/>
      <c r="AS47" s="1213"/>
      <c r="AT47" s="1214"/>
      <c r="AU47" s="1214"/>
      <c r="AV47" s="1214"/>
      <c r="AW47" s="1214"/>
      <c r="AX47" s="1214"/>
      <c r="AY47" s="1230"/>
      <c r="AZ47" s="1213"/>
      <c r="BA47" s="1214"/>
      <c r="BB47" s="1214"/>
      <c r="BC47" s="1214"/>
      <c r="BD47" s="1214"/>
      <c r="BE47" s="1214"/>
      <c r="BF47" s="1230"/>
      <c r="BG47" s="1213"/>
      <c r="BH47" s="1214"/>
      <c r="BI47" s="1214"/>
      <c r="BJ47" s="1214"/>
      <c r="BK47" s="1214"/>
      <c r="BL47" s="1214"/>
      <c r="BM47" s="1230"/>
      <c r="BN47" s="1213"/>
      <c r="BO47" s="1214"/>
      <c r="BP47" s="1214"/>
      <c r="BQ47" s="1214"/>
      <c r="BR47" s="1230"/>
      <c r="BS47" s="1213"/>
      <c r="BT47" s="1214"/>
      <c r="BU47" s="1214"/>
      <c r="BV47" s="1214"/>
      <c r="BW47" s="1214"/>
      <c r="BX47" s="1214"/>
      <c r="BY47" s="1214"/>
      <c r="BZ47" s="1214"/>
      <c r="CA47" s="1214"/>
      <c r="CB47" s="1230"/>
    </row>
    <row r="48" spans="1:80" s="1184" customFormat="1" ht="23.1" customHeight="1">
      <c r="A48" s="1321" t="s">
        <v>1224</v>
      </c>
      <c r="B48" s="1327"/>
      <c r="C48" s="1327"/>
      <c r="D48" s="1327"/>
      <c r="E48" s="1327"/>
      <c r="F48" s="1327"/>
      <c r="G48" s="1327"/>
      <c r="H48" s="1327"/>
      <c r="I48" s="1327"/>
      <c r="J48" s="1327"/>
      <c r="K48" s="1338"/>
      <c r="L48" s="1213"/>
      <c r="M48" s="1214"/>
      <c r="N48" s="1214"/>
      <c r="O48" s="1214"/>
      <c r="P48" s="1230"/>
      <c r="Q48" s="1213"/>
      <c r="R48" s="1214"/>
      <c r="S48" s="1214"/>
      <c r="T48" s="1214"/>
      <c r="U48" s="1214"/>
      <c r="V48" s="1214"/>
      <c r="W48" s="1230"/>
      <c r="X48" s="1213"/>
      <c r="Y48" s="1214"/>
      <c r="Z48" s="1214"/>
      <c r="AA48" s="1214"/>
      <c r="AB48" s="1214"/>
      <c r="AC48" s="1214"/>
      <c r="AD48" s="1230"/>
      <c r="AE48" s="1213"/>
      <c r="AF48" s="1214"/>
      <c r="AG48" s="1214"/>
      <c r="AH48" s="1214"/>
      <c r="AI48" s="1214"/>
      <c r="AJ48" s="1214"/>
      <c r="AK48" s="1230"/>
      <c r="AL48" s="1213"/>
      <c r="AM48" s="1214"/>
      <c r="AN48" s="1214"/>
      <c r="AO48" s="1214"/>
      <c r="AP48" s="1214"/>
      <c r="AQ48" s="1214"/>
      <c r="AR48" s="1230"/>
      <c r="AS48" s="1213"/>
      <c r="AT48" s="1214"/>
      <c r="AU48" s="1214"/>
      <c r="AV48" s="1214"/>
      <c r="AW48" s="1214"/>
      <c r="AX48" s="1214"/>
      <c r="AY48" s="1230"/>
      <c r="AZ48" s="1213"/>
      <c r="BA48" s="1214"/>
      <c r="BB48" s="1214"/>
      <c r="BC48" s="1214"/>
      <c r="BD48" s="1214"/>
      <c r="BE48" s="1214"/>
      <c r="BF48" s="1230"/>
      <c r="BG48" s="1213"/>
      <c r="BH48" s="1214"/>
      <c r="BI48" s="1214"/>
      <c r="BJ48" s="1214"/>
      <c r="BK48" s="1214"/>
      <c r="BL48" s="1214"/>
      <c r="BM48" s="1230"/>
      <c r="BN48" s="1213"/>
      <c r="BO48" s="1214"/>
      <c r="BP48" s="1214"/>
      <c r="BQ48" s="1214"/>
      <c r="BR48" s="1230"/>
      <c r="BS48" s="1213"/>
      <c r="BT48" s="1214"/>
      <c r="BU48" s="1214"/>
      <c r="BV48" s="1214"/>
      <c r="BW48" s="1214"/>
      <c r="BX48" s="1214"/>
      <c r="BY48" s="1214"/>
      <c r="BZ48" s="1214"/>
      <c r="CA48" s="1214"/>
      <c r="CB48" s="1230"/>
    </row>
    <row r="49" spans="1:80" s="1184" customFormat="1" ht="23.1" customHeight="1">
      <c r="A49" s="1322" t="s">
        <v>1935</v>
      </c>
      <c r="B49" s="1328"/>
      <c r="C49" s="1328"/>
      <c r="D49" s="1328"/>
      <c r="E49" s="1328"/>
      <c r="F49" s="1328"/>
      <c r="G49" s="1328"/>
      <c r="H49" s="1328"/>
      <c r="I49" s="1328"/>
      <c r="J49" s="1328"/>
      <c r="K49" s="1331"/>
      <c r="L49" s="1342"/>
      <c r="M49" s="1348"/>
      <c r="N49" s="1348"/>
      <c r="O49" s="1348"/>
      <c r="P49" s="1348"/>
      <c r="Q49" s="1348"/>
      <c r="R49" s="1348"/>
      <c r="S49" s="1348"/>
      <c r="T49" s="1348"/>
      <c r="U49" s="1348"/>
      <c r="V49" s="1348"/>
      <c r="W49" s="1348"/>
      <c r="X49" s="1348"/>
      <c r="Y49" s="1348"/>
      <c r="Z49" s="1348"/>
      <c r="AA49" s="1348"/>
      <c r="AB49" s="1348"/>
      <c r="AC49" s="1348"/>
      <c r="AD49" s="1348"/>
      <c r="AE49" s="1348"/>
      <c r="AF49" s="1348"/>
      <c r="AG49" s="1348"/>
      <c r="AH49" s="1348"/>
      <c r="AI49" s="1348"/>
      <c r="AJ49" s="1348"/>
      <c r="AK49" s="1348"/>
      <c r="AL49" s="1348"/>
      <c r="AM49" s="1348"/>
      <c r="AN49" s="1348"/>
      <c r="AO49" s="1348"/>
      <c r="AP49" s="1348"/>
      <c r="AQ49" s="1348"/>
      <c r="AR49" s="1348"/>
      <c r="AS49" s="1348"/>
      <c r="AT49" s="1348"/>
      <c r="AU49" s="1348"/>
      <c r="AV49" s="1348"/>
      <c r="AW49" s="1348"/>
      <c r="AX49" s="1348"/>
      <c r="AY49" s="1348"/>
      <c r="AZ49" s="1348"/>
      <c r="BA49" s="1348"/>
      <c r="BB49" s="1348"/>
      <c r="BC49" s="1348"/>
      <c r="BD49" s="1348"/>
      <c r="BE49" s="1348"/>
      <c r="BF49" s="1348"/>
      <c r="BG49" s="1348"/>
      <c r="BH49" s="1348"/>
      <c r="BI49" s="1348"/>
      <c r="BJ49" s="1348"/>
      <c r="BK49" s="1348"/>
      <c r="BL49" s="1348"/>
      <c r="BM49" s="1348"/>
      <c r="BN49" s="1348"/>
      <c r="BO49" s="1348"/>
      <c r="BP49" s="1348"/>
      <c r="BQ49" s="1348"/>
      <c r="BR49" s="1353"/>
      <c r="BS49" s="1357" t="s">
        <v>1944</v>
      </c>
      <c r="BT49" s="1256"/>
      <c r="BU49" s="1256"/>
      <c r="BV49" s="1256"/>
      <c r="BW49" s="1256"/>
      <c r="BX49" s="1256"/>
      <c r="BY49" s="1256"/>
      <c r="BZ49" s="1256"/>
      <c r="CA49" s="1256"/>
      <c r="CB49" s="1317"/>
    </row>
    <row r="50" spans="1:80" s="1184" customFormat="1" ht="23.1" customHeight="1">
      <c r="A50" s="1323"/>
      <c r="B50" s="1329"/>
      <c r="C50" s="1329"/>
      <c r="D50" s="1329"/>
      <c r="E50" s="1329"/>
      <c r="F50" s="1329"/>
      <c r="G50" s="1329"/>
      <c r="H50" s="1329"/>
      <c r="I50" s="1329"/>
      <c r="J50" s="1329"/>
      <c r="K50" s="1339"/>
      <c r="L50" s="1343"/>
      <c r="M50" s="1277"/>
      <c r="N50" s="1277"/>
      <c r="O50" s="1277"/>
      <c r="P50" s="1218"/>
      <c r="Q50" s="1218"/>
      <c r="R50" s="1277"/>
      <c r="S50" s="1277"/>
      <c r="T50" s="1277"/>
      <c r="U50" s="1277"/>
      <c r="V50" s="1277"/>
      <c r="W50" s="1218"/>
      <c r="X50" s="1218"/>
      <c r="Y50" s="1277"/>
      <c r="Z50" s="1277"/>
      <c r="AA50" s="1277"/>
      <c r="AB50" s="1277"/>
      <c r="AC50" s="1277"/>
      <c r="AD50" s="1218"/>
      <c r="AE50" s="1218"/>
      <c r="AF50" s="1277"/>
      <c r="AG50" s="1277"/>
      <c r="AH50" s="1277"/>
      <c r="AI50" s="1277"/>
      <c r="AJ50" s="1277"/>
      <c r="AK50" s="1218"/>
      <c r="AL50" s="1218"/>
      <c r="AM50" s="1277"/>
      <c r="AN50" s="1277"/>
      <c r="AO50" s="1277"/>
      <c r="AP50" s="1277"/>
      <c r="AQ50" s="1277"/>
      <c r="AR50" s="1218"/>
      <c r="AS50" s="1218"/>
      <c r="AT50" s="1277"/>
      <c r="AU50" s="1277"/>
      <c r="AV50" s="1277"/>
      <c r="AW50" s="1277"/>
      <c r="AX50" s="1277"/>
      <c r="AY50" s="1218"/>
      <c r="AZ50" s="1218"/>
      <c r="BA50" s="1277"/>
      <c r="BB50" s="1277"/>
      <c r="BC50" s="1277"/>
      <c r="BD50" s="1277"/>
      <c r="BE50" s="1277"/>
      <c r="BF50" s="1218"/>
      <c r="BG50" s="1218"/>
      <c r="BH50" s="1277"/>
      <c r="BI50" s="1277"/>
      <c r="BJ50" s="1277"/>
      <c r="BK50" s="1277"/>
      <c r="BL50" s="1277"/>
      <c r="BM50" s="1218"/>
      <c r="BN50" s="1218"/>
      <c r="BO50" s="1277"/>
      <c r="BP50" s="1277"/>
      <c r="BQ50" s="1277"/>
      <c r="BR50" s="1354"/>
      <c r="BS50" s="1358"/>
      <c r="BT50" s="1235"/>
      <c r="BU50" s="1235"/>
      <c r="BV50" s="1235"/>
      <c r="BW50" s="1235"/>
      <c r="BX50" s="1235"/>
      <c r="BY50" s="1235"/>
      <c r="BZ50" s="1235"/>
      <c r="CA50" s="1235"/>
      <c r="CB50" s="1318"/>
    </row>
    <row r="51" spans="1:80" s="1184" customFormat="1" ht="22.5" customHeight="1">
      <c r="A51" s="1323"/>
      <c r="B51" s="1329"/>
      <c r="C51" s="1329"/>
      <c r="D51" s="1329"/>
      <c r="E51" s="1329"/>
      <c r="F51" s="1329"/>
      <c r="G51" s="1329"/>
      <c r="H51" s="1329"/>
      <c r="I51" s="1329"/>
      <c r="J51" s="1329"/>
      <c r="K51" s="1339"/>
      <c r="L51" s="1343"/>
      <c r="M51" s="1218"/>
      <c r="N51" s="1218"/>
      <c r="O51" s="1277"/>
      <c r="P51" s="1277"/>
      <c r="Q51" s="1277"/>
      <c r="R51" s="1277"/>
      <c r="S51" s="1277"/>
      <c r="T51" s="1218"/>
      <c r="U51" s="1218"/>
      <c r="V51" s="1277"/>
      <c r="W51" s="1277"/>
      <c r="X51" s="1277"/>
      <c r="Y51" s="1277"/>
      <c r="Z51" s="1277"/>
      <c r="AA51" s="1218"/>
      <c r="AB51" s="1218"/>
      <c r="AC51" s="1277"/>
      <c r="AD51" s="1277"/>
      <c r="AE51" s="1277"/>
      <c r="AF51" s="1277"/>
      <c r="AG51" s="1277"/>
      <c r="AH51" s="1218"/>
      <c r="AI51" s="1218"/>
      <c r="AJ51" s="1277"/>
      <c r="AK51" s="1277"/>
      <c r="AL51" s="1277"/>
      <c r="AM51" s="1277"/>
      <c r="AN51" s="1277"/>
      <c r="AO51" s="1218"/>
      <c r="AP51" s="1218"/>
      <c r="AQ51" s="1277"/>
      <c r="AR51" s="1277"/>
      <c r="AS51" s="1277"/>
      <c r="AT51" s="1277"/>
      <c r="AU51" s="1277"/>
      <c r="AV51" s="1218"/>
      <c r="AW51" s="1218"/>
      <c r="AX51" s="1277"/>
      <c r="AY51" s="1277"/>
      <c r="AZ51" s="1277"/>
      <c r="BA51" s="1277"/>
      <c r="BB51" s="1277"/>
      <c r="BC51" s="1218"/>
      <c r="BD51" s="1218"/>
      <c r="BE51" s="1277"/>
      <c r="BF51" s="1277"/>
      <c r="BG51" s="1277"/>
      <c r="BH51" s="1277"/>
      <c r="BI51" s="1277"/>
      <c r="BJ51" s="1218"/>
      <c r="BK51" s="1218"/>
      <c r="BL51" s="1277"/>
      <c r="BM51" s="1277"/>
      <c r="BN51" s="1277"/>
      <c r="BO51" s="1277"/>
      <c r="BP51" s="1277"/>
      <c r="BQ51" s="1277"/>
      <c r="BR51" s="1354"/>
      <c r="BS51" s="1358"/>
      <c r="BT51" s="1235"/>
      <c r="BU51" s="1235"/>
      <c r="BV51" s="1235"/>
      <c r="BW51" s="1235"/>
      <c r="BX51" s="1235"/>
      <c r="BY51" s="1235"/>
      <c r="BZ51" s="1235"/>
      <c r="CA51" s="1235"/>
      <c r="CB51" s="1318"/>
    </row>
    <row r="52" spans="1:80" s="1184" customFormat="1" ht="23.1" customHeight="1">
      <c r="A52" s="1323"/>
      <c r="B52" s="1329"/>
      <c r="C52" s="1329"/>
      <c r="D52" s="1329"/>
      <c r="E52" s="1329"/>
      <c r="F52" s="1329"/>
      <c r="G52" s="1329"/>
      <c r="H52" s="1329"/>
      <c r="I52" s="1329"/>
      <c r="J52" s="1329"/>
      <c r="K52" s="1339"/>
      <c r="L52" s="1343"/>
      <c r="M52" s="1277"/>
      <c r="N52" s="1277"/>
      <c r="O52" s="1277"/>
      <c r="P52" s="1218"/>
      <c r="Q52" s="1218"/>
      <c r="R52" s="1277"/>
      <c r="S52" s="1277"/>
      <c r="T52" s="1277"/>
      <c r="U52" s="1277"/>
      <c r="V52" s="1277"/>
      <c r="W52" s="1218"/>
      <c r="X52" s="1218"/>
      <c r="Y52" s="1277"/>
      <c r="Z52" s="1277"/>
      <c r="AA52" s="1277"/>
      <c r="AB52" s="1277"/>
      <c r="AC52" s="1277"/>
      <c r="AD52" s="1218"/>
      <c r="AE52" s="1218"/>
      <c r="AF52" s="1277"/>
      <c r="AG52" s="1277"/>
      <c r="AH52" s="1277"/>
      <c r="AI52" s="1277"/>
      <c r="AJ52" s="1277"/>
      <c r="AK52" s="1218"/>
      <c r="AL52" s="1218"/>
      <c r="AM52" s="1277"/>
      <c r="AN52" s="1277"/>
      <c r="AO52" s="1277"/>
      <c r="AP52" s="1277"/>
      <c r="AQ52" s="1277"/>
      <c r="AR52" s="1218"/>
      <c r="AS52" s="1218"/>
      <c r="AT52" s="1277"/>
      <c r="AU52" s="1277"/>
      <c r="AV52" s="1277"/>
      <c r="AW52" s="1277"/>
      <c r="AX52" s="1277"/>
      <c r="AY52" s="1218"/>
      <c r="AZ52" s="1218"/>
      <c r="BA52" s="1277"/>
      <c r="BB52" s="1277"/>
      <c r="BC52" s="1277"/>
      <c r="BD52" s="1277"/>
      <c r="BE52" s="1277"/>
      <c r="BF52" s="1218"/>
      <c r="BG52" s="1218"/>
      <c r="BH52" s="1277"/>
      <c r="BI52" s="1277"/>
      <c r="BJ52" s="1277"/>
      <c r="BK52" s="1277"/>
      <c r="BL52" s="1277"/>
      <c r="BM52" s="1218"/>
      <c r="BN52" s="1218"/>
      <c r="BO52" s="1277"/>
      <c r="BP52" s="1277"/>
      <c r="BQ52" s="1277"/>
      <c r="BR52" s="1354"/>
      <c r="BS52" s="1358"/>
      <c r="BT52" s="1235"/>
      <c r="BU52" s="1235"/>
      <c r="BV52" s="1235"/>
      <c r="BW52" s="1235"/>
      <c r="BX52" s="1235"/>
      <c r="BY52" s="1235"/>
      <c r="BZ52" s="1235"/>
      <c r="CA52" s="1235"/>
      <c r="CB52" s="1318"/>
    </row>
    <row r="53" spans="1:80" s="1184" customFormat="1" ht="23.1" customHeight="1">
      <c r="A53" s="1323"/>
      <c r="B53" s="1329"/>
      <c r="C53" s="1329"/>
      <c r="D53" s="1329"/>
      <c r="E53" s="1329"/>
      <c r="F53" s="1329"/>
      <c r="G53" s="1329"/>
      <c r="H53" s="1329"/>
      <c r="I53" s="1329"/>
      <c r="J53" s="1329"/>
      <c r="K53" s="1339"/>
      <c r="L53" s="1343"/>
      <c r="M53" s="1277"/>
      <c r="N53" s="1218"/>
      <c r="O53" s="1218"/>
      <c r="P53" s="1277"/>
      <c r="Q53" s="1277"/>
      <c r="R53" s="1218"/>
      <c r="S53" s="1218"/>
      <c r="T53" s="1277"/>
      <c r="U53" s="1218"/>
      <c r="V53" s="1218"/>
      <c r="W53" s="1277"/>
      <c r="X53" s="1277"/>
      <c r="Y53" s="1218"/>
      <c r="Z53" s="1218"/>
      <c r="AA53" s="1277"/>
      <c r="AB53" s="1218"/>
      <c r="AC53" s="1218"/>
      <c r="AD53" s="1277"/>
      <c r="AE53" s="1277"/>
      <c r="AF53" s="1218"/>
      <c r="AG53" s="1218"/>
      <c r="AH53" s="1277"/>
      <c r="AI53" s="1218"/>
      <c r="AJ53" s="1218"/>
      <c r="AK53" s="1277"/>
      <c r="AL53" s="1277"/>
      <c r="AM53" s="1218"/>
      <c r="AN53" s="1218"/>
      <c r="AO53" s="1277"/>
      <c r="AP53" s="1218"/>
      <c r="AQ53" s="1218"/>
      <c r="AR53" s="1277"/>
      <c r="AS53" s="1277"/>
      <c r="AT53" s="1218"/>
      <c r="AU53" s="1218"/>
      <c r="AV53" s="1277"/>
      <c r="AW53" s="1218"/>
      <c r="AX53" s="1218"/>
      <c r="AY53" s="1277"/>
      <c r="AZ53" s="1277"/>
      <c r="BA53" s="1218"/>
      <c r="BB53" s="1218"/>
      <c r="BC53" s="1277"/>
      <c r="BD53" s="1218"/>
      <c r="BE53" s="1218"/>
      <c r="BF53" s="1277"/>
      <c r="BG53" s="1277"/>
      <c r="BH53" s="1218"/>
      <c r="BI53" s="1218"/>
      <c r="BJ53" s="1277"/>
      <c r="BK53" s="1218"/>
      <c r="BL53" s="1218"/>
      <c r="BM53" s="1277"/>
      <c r="BN53" s="1277"/>
      <c r="BO53" s="1218"/>
      <c r="BP53" s="1218"/>
      <c r="BQ53" s="1277"/>
      <c r="BR53" s="1354"/>
      <c r="BS53" s="1296"/>
      <c r="BT53" s="1235"/>
      <c r="BU53" s="1235"/>
      <c r="BV53" s="1235"/>
      <c r="BW53" s="1235"/>
      <c r="BX53" s="1235"/>
      <c r="BY53" s="1235"/>
      <c r="BZ53" s="1235"/>
      <c r="CA53" s="1235"/>
      <c r="CB53" s="1318"/>
    </row>
    <row r="54" spans="1:80" s="1184" customFormat="1" ht="23.1" customHeight="1">
      <c r="A54" s="1323"/>
      <c r="B54" s="1329"/>
      <c r="C54" s="1329"/>
      <c r="D54" s="1329"/>
      <c r="E54" s="1329"/>
      <c r="F54" s="1329"/>
      <c r="G54" s="1329"/>
      <c r="H54" s="1329"/>
      <c r="I54" s="1329"/>
      <c r="J54" s="1329"/>
      <c r="K54" s="1339"/>
      <c r="L54" s="1343"/>
      <c r="M54" s="1277"/>
      <c r="N54" s="1277"/>
      <c r="O54" s="1277"/>
      <c r="P54" s="1277"/>
      <c r="Q54" s="1277"/>
      <c r="R54" s="1277"/>
      <c r="S54" s="1277"/>
      <c r="T54" s="1277"/>
      <c r="U54" s="1277"/>
      <c r="V54" s="1277"/>
      <c r="W54" s="1277"/>
      <c r="X54" s="1277"/>
      <c r="Y54" s="1277"/>
      <c r="Z54" s="1277"/>
      <c r="AA54" s="1277"/>
      <c r="AB54" s="1277"/>
      <c r="AC54" s="1277"/>
      <c r="AD54" s="1277"/>
      <c r="AE54" s="1277"/>
      <c r="AF54" s="1277"/>
      <c r="AG54" s="1277"/>
      <c r="AH54" s="1277"/>
      <c r="AI54" s="1277"/>
      <c r="AJ54" s="1277"/>
      <c r="AK54" s="1277"/>
      <c r="AL54" s="1277"/>
      <c r="AM54" s="1277"/>
      <c r="AN54" s="1277"/>
      <c r="AO54" s="1277"/>
      <c r="AP54" s="1277"/>
      <c r="AQ54" s="1277"/>
      <c r="AR54" s="1277"/>
      <c r="AS54" s="1277"/>
      <c r="AT54" s="1277"/>
      <c r="AU54" s="1277"/>
      <c r="AV54" s="1277"/>
      <c r="AW54" s="1277"/>
      <c r="AX54" s="1277"/>
      <c r="AY54" s="1277"/>
      <c r="AZ54" s="1277"/>
      <c r="BA54" s="1277"/>
      <c r="BB54" s="1277"/>
      <c r="BC54" s="1277"/>
      <c r="BD54" s="1277"/>
      <c r="BE54" s="1277"/>
      <c r="BF54" s="1277"/>
      <c r="BG54" s="1277"/>
      <c r="BH54" s="1277"/>
      <c r="BI54" s="1277"/>
      <c r="BJ54" s="1277"/>
      <c r="BK54" s="1277"/>
      <c r="BL54" s="1277"/>
      <c r="BM54" s="1277"/>
      <c r="BN54" s="1277"/>
      <c r="BO54" s="1277"/>
      <c r="BP54" s="1277"/>
      <c r="BQ54" s="1277"/>
      <c r="BR54" s="1354"/>
      <c r="BS54" s="1296"/>
      <c r="BT54" s="1235"/>
      <c r="BU54" s="1235"/>
      <c r="BV54" s="1235"/>
      <c r="BW54" s="1235"/>
      <c r="BX54" s="1235"/>
      <c r="BY54" s="1235"/>
      <c r="BZ54" s="1235"/>
      <c r="CA54" s="1235"/>
      <c r="CB54" s="1318"/>
    </row>
    <row r="55" spans="1:80" s="1184" customFormat="1" ht="23.1" customHeight="1">
      <c r="A55" s="1323"/>
      <c r="B55" s="1329"/>
      <c r="C55" s="1329"/>
      <c r="D55" s="1329"/>
      <c r="E55" s="1329"/>
      <c r="F55" s="1329"/>
      <c r="G55" s="1329"/>
      <c r="H55" s="1329"/>
      <c r="I55" s="1329"/>
      <c r="J55" s="1329"/>
      <c r="K55" s="1339"/>
      <c r="L55" s="1343"/>
      <c r="M55" s="1277"/>
      <c r="N55" s="1277"/>
      <c r="O55" s="1277"/>
      <c r="P55" s="1348"/>
      <c r="Q55" s="1348"/>
      <c r="R55" s="1277"/>
      <c r="S55" s="1218"/>
      <c r="T55" s="1218"/>
      <c r="U55" s="1277"/>
      <c r="V55" s="1277"/>
      <c r="W55" s="1348"/>
      <c r="X55" s="1348"/>
      <c r="Y55" s="1277"/>
      <c r="Z55" s="1218"/>
      <c r="AA55" s="1218"/>
      <c r="AB55" s="1277"/>
      <c r="AC55" s="1277"/>
      <c r="AD55" s="1348"/>
      <c r="AE55" s="1348"/>
      <c r="AF55" s="1277"/>
      <c r="AG55" s="1218"/>
      <c r="AH55" s="1218"/>
      <c r="AI55" s="1277"/>
      <c r="AJ55" s="1277"/>
      <c r="AK55" s="1348"/>
      <c r="AL55" s="1348"/>
      <c r="AM55" s="1277"/>
      <c r="AN55" s="1218"/>
      <c r="AO55" s="1218"/>
      <c r="AP55" s="1277"/>
      <c r="AQ55" s="1277"/>
      <c r="AR55" s="1348"/>
      <c r="AS55" s="1348"/>
      <c r="AT55" s="1277"/>
      <c r="AU55" s="1218"/>
      <c r="AV55" s="1218"/>
      <c r="AW55" s="1277"/>
      <c r="AX55" s="1277"/>
      <c r="AY55" s="1348"/>
      <c r="AZ55" s="1348"/>
      <c r="BA55" s="1277"/>
      <c r="BB55" s="1218"/>
      <c r="BC55" s="1218"/>
      <c r="BD55" s="1277"/>
      <c r="BE55" s="1277"/>
      <c r="BF55" s="1348"/>
      <c r="BG55" s="1348"/>
      <c r="BH55" s="1277"/>
      <c r="BI55" s="1218"/>
      <c r="BJ55" s="1218"/>
      <c r="BK55" s="1277"/>
      <c r="BL55" s="1277"/>
      <c r="BM55" s="1348"/>
      <c r="BN55" s="1348"/>
      <c r="BO55" s="1277"/>
      <c r="BP55" s="1218"/>
      <c r="BQ55" s="1218"/>
      <c r="BR55" s="1354"/>
      <c r="BS55" s="1296"/>
      <c r="BT55" s="1235"/>
      <c r="BU55" s="1235"/>
      <c r="BV55" s="1235"/>
      <c r="BW55" s="1235"/>
      <c r="BX55" s="1235"/>
      <c r="BY55" s="1235"/>
      <c r="BZ55" s="1235"/>
      <c r="CA55" s="1235"/>
      <c r="CB55" s="1318"/>
    </row>
    <row r="56" spans="1:80" s="1184" customFormat="1" ht="23.1" customHeight="1">
      <c r="A56" s="1323"/>
      <c r="B56" s="1329"/>
      <c r="C56" s="1329"/>
      <c r="D56" s="1329"/>
      <c r="E56" s="1329"/>
      <c r="F56" s="1329"/>
      <c r="G56" s="1329"/>
      <c r="H56" s="1329"/>
      <c r="I56" s="1329"/>
      <c r="J56" s="1329"/>
      <c r="K56" s="1339"/>
      <c r="L56" s="1343"/>
      <c r="M56" s="1277"/>
      <c r="N56" s="1277"/>
      <c r="O56" s="1277"/>
      <c r="P56" s="1277"/>
      <c r="Q56" s="1277"/>
      <c r="R56" s="1277"/>
      <c r="S56" s="1277"/>
      <c r="T56" s="1277"/>
      <c r="U56" s="1277"/>
      <c r="V56" s="1277"/>
      <c r="W56" s="1277"/>
      <c r="X56" s="1277"/>
      <c r="Y56" s="1277"/>
      <c r="Z56" s="1277"/>
      <c r="AA56" s="1277"/>
      <c r="AB56" s="1277"/>
      <c r="AC56" s="1277"/>
      <c r="AD56" s="1277"/>
      <c r="AE56" s="1277"/>
      <c r="AF56" s="1277"/>
      <c r="AG56" s="1277"/>
      <c r="AH56" s="1277"/>
      <c r="AI56" s="1277"/>
      <c r="AJ56" s="1277"/>
      <c r="AK56" s="1277"/>
      <c r="AL56" s="1277"/>
      <c r="AM56" s="1277"/>
      <c r="AN56" s="1277"/>
      <c r="AO56" s="1277"/>
      <c r="AP56" s="1277"/>
      <c r="AQ56" s="1277"/>
      <c r="AR56" s="1277"/>
      <c r="AS56" s="1277"/>
      <c r="AT56" s="1277"/>
      <c r="AU56" s="1277"/>
      <c r="AV56" s="1277"/>
      <c r="AW56" s="1277"/>
      <c r="AX56" s="1277"/>
      <c r="AY56" s="1277"/>
      <c r="AZ56" s="1277"/>
      <c r="BA56" s="1277"/>
      <c r="BB56" s="1277"/>
      <c r="BC56" s="1277"/>
      <c r="BD56" s="1277"/>
      <c r="BE56" s="1277"/>
      <c r="BF56" s="1277"/>
      <c r="BG56" s="1277"/>
      <c r="BH56" s="1277"/>
      <c r="BI56" s="1277"/>
      <c r="BJ56" s="1277"/>
      <c r="BK56" s="1277"/>
      <c r="BL56" s="1277"/>
      <c r="BM56" s="1277"/>
      <c r="BN56" s="1277"/>
      <c r="BO56" s="1277"/>
      <c r="BP56" s="1277"/>
      <c r="BQ56" s="1277"/>
      <c r="BR56" s="1354"/>
      <c r="BS56" s="1296"/>
      <c r="BT56" s="1235"/>
      <c r="BU56" s="1235"/>
      <c r="BV56" s="1235"/>
      <c r="BW56" s="1235"/>
      <c r="BX56" s="1235"/>
      <c r="BY56" s="1235"/>
      <c r="BZ56" s="1235"/>
      <c r="CA56" s="1235"/>
      <c r="CB56" s="1318"/>
    </row>
    <row r="57" spans="1:80" s="1184" customFormat="1" ht="23.1" customHeight="1">
      <c r="A57" s="1323"/>
      <c r="B57" s="1329"/>
      <c r="C57" s="1329"/>
      <c r="D57" s="1329"/>
      <c r="E57" s="1329"/>
      <c r="F57" s="1329"/>
      <c r="G57" s="1329"/>
      <c r="H57" s="1329"/>
      <c r="I57" s="1329"/>
      <c r="J57" s="1329"/>
      <c r="K57" s="1339"/>
      <c r="L57" s="1343"/>
      <c r="M57" s="1277"/>
      <c r="N57" s="1277"/>
      <c r="O57" s="1277"/>
      <c r="P57" s="1348"/>
      <c r="Q57" s="1348"/>
      <c r="R57" s="1277"/>
      <c r="S57" s="1277"/>
      <c r="T57" s="1277"/>
      <c r="U57" s="1277"/>
      <c r="V57" s="1277"/>
      <c r="W57" s="1348"/>
      <c r="X57" s="1348"/>
      <c r="Y57" s="1277"/>
      <c r="Z57" s="1277"/>
      <c r="AA57" s="1277"/>
      <c r="AB57" s="1277"/>
      <c r="AC57" s="1277"/>
      <c r="AD57" s="1348"/>
      <c r="AE57" s="1348"/>
      <c r="AF57" s="1277"/>
      <c r="AG57" s="1277"/>
      <c r="AH57" s="1277"/>
      <c r="AI57" s="1277"/>
      <c r="AJ57" s="1277"/>
      <c r="AK57" s="1348"/>
      <c r="AL57" s="1348"/>
      <c r="AM57" s="1277"/>
      <c r="AN57" s="1277"/>
      <c r="AO57" s="1277"/>
      <c r="AP57" s="1277"/>
      <c r="AQ57" s="1277"/>
      <c r="AR57" s="1348"/>
      <c r="AS57" s="1348"/>
      <c r="AT57" s="1277"/>
      <c r="AU57" s="1277"/>
      <c r="AV57" s="1277"/>
      <c r="AW57" s="1277"/>
      <c r="AX57" s="1277"/>
      <c r="AY57" s="1348"/>
      <c r="AZ57" s="1348"/>
      <c r="BA57" s="1277"/>
      <c r="BB57" s="1277"/>
      <c r="BC57" s="1277"/>
      <c r="BD57" s="1277"/>
      <c r="BE57" s="1277"/>
      <c r="BF57" s="1348"/>
      <c r="BG57" s="1348"/>
      <c r="BH57" s="1277"/>
      <c r="BI57" s="1277"/>
      <c r="BJ57" s="1277"/>
      <c r="BK57" s="1277"/>
      <c r="BL57" s="1277"/>
      <c r="BM57" s="1348"/>
      <c r="BN57" s="1348"/>
      <c r="BO57" s="1277"/>
      <c r="BP57" s="1277"/>
      <c r="BQ57" s="1277"/>
      <c r="BR57" s="1354"/>
      <c r="BS57" s="1296"/>
      <c r="BT57" s="1235"/>
      <c r="BU57" s="1235"/>
      <c r="BV57" s="1235"/>
      <c r="BW57" s="1235"/>
      <c r="BX57" s="1235"/>
      <c r="BY57" s="1235"/>
      <c r="BZ57" s="1235"/>
      <c r="CA57" s="1235"/>
      <c r="CB57" s="1318"/>
    </row>
    <row r="58" spans="1:80" s="1184" customFormat="1" ht="23.1" customHeight="1">
      <c r="A58" s="1324"/>
      <c r="B58" s="1330"/>
      <c r="C58" s="1330"/>
      <c r="D58" s="1330"/>
      <c r="E58" s="1330"/>
      <c r="F58" s="1330"/>
      <c r="G58" s="1330"/>
      <c r="H58" s="1330"/>
      <c r="I58" s="1330"/>
      <c r="J58" s="1330"/>
      <c r="K58" s="1332"/>
      <c r="L58" s="1344"/>
      <c r="M58" s="1218"/>
      <c r="N58" s="1218"/>
      <c r="O58" s="1218"/>
      <c r="P58" s="1218"/>
      <c r="Q58" s="1218"/>
      <c r="R58" s="1218"/>
      <c r="S58" s="1218"/>
      <c r="T58" s="1218"/>
      <c r="U58" s="1218"/>
      <c r="V58" s="1218"/>
      <c r="W58" s="1218"/>
      <c r="X58" s="1218"/>
      <c r="Y58" s="1218"/>
      <c r="Z58" s="1218"/>
      <c r="AA58" s="1218"/>
      <c r="AB58" s="1218"/>
      <c r="AC58" s="1218"/>
      <c r="AD58" s="1218"/>
      <c r="AE58" s="1218"/>
      <c r="AF58" s="1218"/>
      <c r="AG58" s="1218"/>
      <c r="AH58" s="1218"/>
      <c r="AI58" s="1218"/>
      <c r="AJ58" s="1218"/>
      <c r="AK58" s="1218"/>
      <c r="AL58" s="1218"/>
      <c r="AM58" s="1218"/>
      <c r="AN58" s="1218"/>
      <c r="AO58" s="1218"/>
      <c r="AP58" s="1218"/>
      <c r="AQ58" s="1218"/>
      <c r="AR58" s="1218"/>
      <c r="AS58" s="1218"/>
      <c r="AT58" s="1218"/>
      <c r="AU58" s="1218"/>
      <c r="AV58" s="1218"/>
      <c r="AW58" s="1218"/>
      <c r="AX58" s="1218"/>
      <c r="AY58" s="1218"/>
      <c r="AZ58" s="1218"/>
      <c r="BA58" s="1218"/>
      <c r="BB58" s="1218"/>
      <c r="BC58" s="1218"/>
      <c r="BD58" s="1218"/>
      <c r="BE58" s="1218"/>
      <c r="BF58" s="1218"/>
      <c r="BG58" s="1218"/>
      <c r="BH58" s="1218"/>
      <c r="BI58" s="1218"/>
      <c r="BJ58" s="1218"/>
      <c r="BK58" s="1218"/>
      <c r="BL58" s="1218"/>
      <c r="BM58" s="1218"/>
      <c r="BN58" s="1218"/>
      <c r="BO58" s="1218"/>
      <c r="BP58" s="1218"/>
      <c r="BQ58" s="1218"/>
      <c r="BR58" s="1355"/>
      <c r="BS58" s="1297"/>
      <c r="BT58" s="1232"/>
      <c r="BU58" s="1232"/>
      <c r="BV58" s="1232"/>
      <c r="BW58" s="1232"/>
      <c r="BX58" s="1232"/>
      <c r="BY58" s="1232"/>
      <c r="BZ58" s="1232"/>
      <c r="CA58" s="1232"/>
      <c r="CB58" s="1319"/>
    </row>
    <row r="59" spans="1:80" s="1184" customFormat="1" ht="23.1" customHeight="1">
      <c r="A59" s="1207" t="s">
        <v>1936</v>
      </c>
      <c r="B59" s="1193"/>
      <c r="C59" s="1193"/>
      <c r="D59" s="1193"/>
      <c r="E59" s="1193"/>
      <c r="F59" s="1193"/>
      <c r="G59" s="1193"/>
      <c r="H59" s="1198"/>
      <c r="I59" s="1237" t="s">
        <v>723</v>
      </c>
      <c r="J59" s="1237"/>
      <c r="K59" s="1237"/>
      <c r="L59" s="1213"/>
      <c r="M59" s="1214"/>
      <c r="N59" s="1214"/>
      <c r="O59" s="1214"/>
      <c r="P59" s="1230"/>
      <c r="Q59" s="1213"/>
      <c r="R59" s="1214"/>
      <c r="S59" s="1214"/>
      <c r="T59" s="1214"/>
      <c r="U59" s="1214"/>
      <c r="V59" s="1214"/>
      <c r="W59" s="1230"/>
      <c r="X59" s="1213"/>
      <c r="Y59" s="1214"/>
      <c r="Z59" s="1214"/>
      <c r="AA59" s="1214"/>
      <c r="AB59" s="1214"/>
      <c r="AC59" s="1214"/>
      <c r="AD59" s="1230"/>
      <c r="AE59" s="1213"/>
      <c r="AF59" s="1214"/>
      <c r="AG59" s="1214"/>
      <c r="AH59" s="1214"/>
      <c r="AI59" s="1214"/>
      <c r="AJ59" s="1214"/>
      <c r="AK59" s="1230"/>
      <c r="AL59" s="1213"/>
      <c r="AM59" s="1214"/>
      <c r="AN59" s="1214"/>
      <c r="AO59" s="1214"/>
      <c r="AP59" s="1214"/>
      <c r="AQ59" s="1214"/>
      <c r="AR59" s="1230"/>
      <c r="AS59" s="1213"/>
      <c r="AT59" s="1214"/>
      <c r="AU59" s="1214"/>
      <c r="AV59" s="1214"/>
      <c r="AW59" s="1214"/>
      <c r="AX59" s="1214"/>
      <c r="AY59" s="1230"/>
      <c r="AZ59" s="1213"/>
      <c r="BA59" s="1214"/>
      <c r="BB59" s="1214"/>
      <c r="BC59" s="1214"/>
      <c r="BD59" s="1214"/>
      <c r="BE59" s="1214"/>
      <c r="BF59" s="1230"/>
      <c r="BG59" s="1213"/>
      <c r="BH59" s="1214"/>
      <c r="BI59" s="1214"/>
      <c r="BJ59" s="1214"/>
      <c r="BK59" s="1214"/>
      <c r="BL59" s="1214"/>
      <c r="BM59" s="1230"/>
      <c r="BN59" s="1213"/>
      <c r="BO59" s="1214"/>
      <c r="BP59" s="1214"/>
      <c r="BQ59" s="1214"/>
      <c r="BR59" s="1230"/>
      <c r="BS59" s="1186"/>
      <c r="BT59" s="1193"/>
      <c r="BU59" s="1193"/>
      <c r="BV59" s="1193"/>
      <c r="BW59" s="1193"/>
      <c r="BX59" s="1193"/>
      <c r="BY59" s="1193"/>
      <c r="BZ59" s="1193"/>
      <c r="CA59" s="1193"/>
      <c r="CB59" s="1198"/>
    </row>
    <row r="60" spans="1:80" s="1184" customFormat="1" ht="23.1" customHeight="1">
      <c r="A60" s="1188"/>
      <c r="B60" s="1195"/>
      <c r="C60" s="1195"/>
      <c r="D60" s="1195"/>
      <c r="E60" s="1195"/>
      <c r="F60" s="1195"/>
      <c r="G60" s="1195"/>
      <c r="H60" s="1200"/>
      <c r="I60" s="1237" t="s">
        <v>1940</v>
      </c>
      <c r="J60" s="1237"/>
      <c r="K60" s="1237"/>
      <c r="L60" s="1213"/>
      <c r="M60" s="1214"/>
      <c r="N60" s="1214"/>
      <c r="O60" s="1214"/>
      <c r="P60" s="1230"/>
      <c r="Q60" s="1213"/>
      <c r="R60" s="1214"/>
      <c r="S60" s="1214"/>
      <c r="T60" s="1214"/>
      <c r="U60" s="1214"/>
      <c r="V60" s="1214"/>
      <c r="W60" s="1230"/>
      <c r="X60" s="1213"/>
      <c r="Y60" s="1214"/>
      <c r="Z60" s="1214"/>
      <c r="AA60" s="1214"/>
      <c r="AB60" s="1214"/>
      <c r="AC60" s="1214"/>
      <c r="AD60" s="1230"/>
      <c r="AE60" s="1213"/>
      <c r="AF60" s="1214"/>
      <c r="AG60" s="1214"/>
      <c r="AH60" s="1214"/>
      <c r="AI60" s="1214"/>
      <c r="AJ60" s="1214"/>
      <c r="AK60" s="1230"/>
      <c r="AL60" s="1213"/>
      <c r="AM60" s="1214"/>
      <c r="AN60" s="1214"/>
      <c r="AO60" s="1214"/>
      <c r="AP60" s="1214"/>
      <c r="AQ60" s="1214"/>
      <c r="AR60" s="1230"/>
      <c r="AS60" s="1213"/>
      <c r="AT60" s="1214"/>
      <c r="AU60" s="1214"/>
      <c r="AV60" s="1214"/>
      <c r="AW60" s="1214"/>
      <c r="AX60" s="1214"/>
      <c r="AY60" s="1230"/>
      <c r="AZ60" s="1213"/>
      <c r="BA60" s="1214"/>
      <c r="BB60" s="1214"/>
      <c r="BC60" s="1214"/>
      <c r="BD60" s="1214"/>
      <c r="BE60" s="1214"/>
      <c r="BF60" s="1230"/>
      <c r="BG60" s="1213"/>
      <c r="BH60" s="1214"/>
      <c r="BI60" s="1214"/>
      <c r="BJ60" s="1214"/>
      <c r="BK60" s="1214"/>
      <c r="BL60" s="1214"/>
      <c r="BM60" s="1230"/>
      <c r="BN60" s="1213"/>
      <c r="BO60" s="1214"/>
      <c r="BP60" s="1214"/>
      <c r="BQ60" s="1214"/>
      <c r="BR60" s="1230"/>
      <c r="BS60" s="1188"/>
      <c r="BT60" s="1195"/>
      <c r="BU60" s="1195"/>
      <c r="BV60" s="1195"/>
      <c r="BW60" s="1195"/>
      <c r="BX60" s="1195"/>
      <c r="BY60" s="1195"/>
      <c r="BZ60" s="1195"/>
      <c r="CA60" s="1195"/>
      <c r="CB60" s="1200"/>
    </row>
    <row r="61" spans="1:80" s="1184" customFormat="1" ht="23.1" customHeight="1">
      <c r="A61" s="1321" t="s">
        <v>1937</v>
      </c>
      <c r="B61" s="1327"/>
      <c r="C61" s="1327"/>
      <c r="D61" s="1327"/>
      <c r="E61" s="1327"/>
      <c r="F61" s="1327"/>
      <c r="G61" s="1327"/>
      <c r="H61" s="1327"/>
      <c r="I61" s="1327"/>
      <c r="J61" s="1327"/>
      <c r="K61" s="1338"/>
      <c r="L61" s="1345"/>
      <c r="M61" s="1220"/>
      <c r="N61" s="1220"/>
      <c r="O61" s="1220"/>
      <c r="P61" s="1220"/>
      <c r="Q61" s="1220"/>
      <c r="R61" s="1220"/>
      <c r="S61" s="1220"/>
      <c r="T61" s="1220"/>
      <c r="U61" s="1220"/>
      <c r="V61" s="1220"/>
      <c r="W61" s="1220"/>
      <c r="X61" s="1220"/>
      <c r="Y61" s="1220"/>
      <c r="Z61" s="1220"/>
      <c r="AA61" s="1220"/>
      <c r="AB61" s="1220"/>
      <c r="AC61" s="1220"/>
      <c r="AD61" s="1220"/>
      <c r="AE61" s="1220"/>
      <c r="AF61" s="1220"/>
      <c r="AG61" s="1220"/>
      <c r="AH61" s="1220"/>
      <c r="AI61" s="1220"/>
      <c r="AJ61" s="1220"/>
      <c r="AK61" s="1220"/>
      <c r="AL61" s="1220"/>
      <c r="AM61" s="1220"/>
      <c r="AN61" s="1220"/>
      <c r="AO61" s="1220"/>
      <c r="AP61" s="1220"/>
      <c r="AQ61" s="1220"/>
      <c r="AR61" s="1220"/>
      <c r="AS61" s="1220"/>
      <c r="AT61" s="1220"/>
      <c r="AU61" s="1220"/>
      <c r="AV61" s="1220"/>
      <c r="AW61" s="1220"/>
      <c r="AX61" s="1220"/>
      <c r="AY61" s="1220"/>
      <c r="AZ61" s="1220"/>
      <c r="BA61" s="1220"/>
      <c r="BB61" s="1220"/>
      <c r="BC61" s="1220"/>
      <c r="BD61" s="1220"/>
      <c r="BE61" s="1220"/>
      <c r="BF61" s="1220"/>
      <c r="BG61" s="1220"/>
      <c r="BH61" s="1220"/>
      <c r="BI61" s="1220"/>
      <c r="BJ61" s="1220"/>
      <c r="BK61" s="1220"/>
      <c r="BL61" s="1220"/>
      <c r="BM61" s="1220"/>
      <c r="BN61" s="1220"/>
      <c r="BO61" s="1220"/>
      <c r="BP61" s="1220"/>
      <c r="BQ61" s="1220"/>
      <c r="BR61" s="1356"/>
      <c r="BS61" s="1345" t="s">
        <v>1945</v>
      </c>
      <c r="BT61" s="1220"/>
      <c r="BU61" s="1220"/>
      <c r="BV61" s="1220"/>
      <c r="BW61" s="1220"/>
      <c r="BX61" s="1220"/>
      <c r="BY61" s="1220"/>
      <c r="BZ61" s="1220"/>
      <c r="CA61" s="1220"/>
      <c r="CB61" s="1356"/>
    </row>
    <row r="62" spans="1:80" s="1184" customFormat="1" ht="23.1" customHeight="1">
      <c r="A62" s="1325" t="s">
        <v>1938</v>
      </c>
      <c r="B62" s="1328"/>
      <c r="C62" s="1328"/>
      <c r="D62" s="1328"/>
      <c r="E62" s="1328"/>
      <c r="F62" s="1328"/>
      <c r="G62" s="1328"/>
      <c r="H62" s="1331"/>
      <c r="I62" s="1237" t="s">
        <v>723</v>
      </c>
      <c r="J62" s="1237"/>
      <c r="K62" s="1237"/>
      <c r="L62" s="1213"/>
      <c r="M62" s="1214"/>
      <c r="N62" s="1214"/>
      <c r="O62" s="1214"/>
      <c r="P62" s="1230"/>
      <c r="Q62" s="1213"/>
      <c r="R62" s="1214"/>
      <c r="S62" s="1214"/>
      <c r="T62" s="1214"/>
      <c r="U62" s="1214"/>
      <c r="V62" s="1214"/>
      <c r="W62" s="1230"/>
      <c r="X62" s="1213"/>
      <c r="Y62" s="1214"/>
      <c r="Z62" s="1214"/>
      <c r="AA62" s="1214"/>
      <c r="AB62" s="1214"/>
      <c r="AC62" s="1214"/>
      <c r="AD62" s="1230"/>
      <c r="AE62" s="1213"/>
      <c r="AF62" s="1214"/>
      <c r="AG62" s="1214"/>
      <c r="AH62" s="1214"/>
      <c r="AI62" s="1214"/>
      <c r="AJ62" s="1214"/>
      <c r="AK62" s="1230"/>
      <c r="AL62" s="1213"/>
      <c r="AM62" s="1214"/>
      <c r="AN62" s="1214"/>
      <c r="AO62" s="1214"/>
      <c r="AP62" s="1214"/>
      <c r="AQ62" s="1214"/>
      <c r="AR62" s="1230"/>
      <c r="AS62" s="1213"/>
      <c r="AT62" s="1214"/>
      <c r="AU62" s="1214"/>
      <c r="AV62" s="1214"/>
      <c r="AW62" s="1214"/>
      <c r="AX62" s="1214"/>
      <c r="AY62" s="1230"/>
      <c r="AZ62" s="1213"/>
      <c r="BA62" s="1214"/>
      <c r="BB62" s="1214"/>
      <c r="BC62" s="1214"/>
      <c r="BD62" s="1214"/>
      <c r="BE62" s="1214"/>
      <c r="BF62" s="1230"/>
      <c r="BG62" s="1213"/>
      <c r="BH62" s="1214"/>
      <c r="BI62" s="1214"/>
      <c r="BJ62" s="1214"/>
      <c r="BK62" s="1214"/>
      <c r="BL62" s="1214"/>
      <c r="BM62" s="1230"/>
      <c r="BN62" s="1213"/>
      <c r="BO62" s="1214"/>
      <c r="BP62" s="1214"/>
      <c r="BQ62" s="1214"/>
      <c r="BR62" s="1230"/>
      <c r="BS62" s="1186"/>
      <c r="BT62" s="1193"/>
      <c r="BU62" s="1193"/>
      <c r="BV62" s="1193"/>
      <c r="BW62" s="1193"/>
      <c r="BX62" s="1193"/>
      <c r="BY62" s="1193"/>
      <c r="BZ62" s="1193"/>
      <c r="CA62" s="1193"/>
      <c r="CB62" s="1198"/>
    </row>
    <row r="63" spans="1:80" s="1184" customFormat="1" ht="23.1" customHeight="1">
      <c r="A63" s="1324"/>
      <c r="B63" s="1330"/>
      <c r="C63" s="1330"/>
      <c r="D63" s="1330"/>
      <c r="E63" s="1330"/>
      <c r="F63" s="1330"/>
      <c r="G63" s="1330"/>
      <c r="H63" s="1332"/>
      <c r="I63" s="1237" t="s">
        <v>1940</v>
      </c>
      <c r="J63" s="1237"/>
      <c r="K63" s="1237"/>
      <c r="L63" s="1213"/>
      <c r="M63" s="1214"/>
      <c r="N63" s="1214"/>
      <c r="O63" s="1214"/>
      <c r="P63" s="1230"/>
      <c r="Q63" s="1213"/>
      <c r="R63" s="1214"/>
      <c r="S63" s="1214"/>
      <c r="T63" s="1214"/>
      <c r="U63" s="1214"/>
      <c r="V63" s="1214"/>
      <c r="W63" s="1230"/>
      <c r="X63" s="1213"/>
      <c r="Y63" s="1214"/>
      <c r="Z63" s="1214"/>
      <c r="AA63" s="1214"/>
      <c r="AB63" s="1214"/>
      <c r="AC63" s="1214"/>
      <c r="AD63" s="1230"/>
      <c r="AE63" s="1213"/>
      <c r="AF63" s="1214"/>
      <c r="AG63" s="1214"/>
      <c r="AH63" s="1214"/>
      <c r="AI63" s="1214"/>
      <c r="AJ63" s="1214"/>
      <c r="AK63" s="1230"/>
      <c r="AL63" s="1213"/>
      <c r="AM63" s="1214"/>
      <c r="AN63" s="1214"/>
      <c r="AO63" s="1214"/>
      <c r="AP63" s="1214"/>
      <c r="AQ63" s="1214"/>
      <c r="AR63" s="1230"/>
      <c r="AS63" s="1213"/>
      <c r="AT63" s="1214"/>
      <c r="AU63" s="1214"/>
      <c r="AV63" s="1214"/>
      <c r="AW63" s="1214"/>
      <c r="AX63" s="1214"/>
      <c r="AY63" s="1230"/>
      <c r="AZ63" s="1213"/>
      <c r="BA63" s="1214"/>
      <c r="BB63" s="1214"/>
      <c r="BC63" s="1214"/>
      <c r="BD63" s="1214"/>
      <c r="BE63" s="1214"/>
      <c r="BF63" s="1230"/>
      <c r="BG63" s="1213"/>
      <c r="BH63" s="1214"/>
      <c r="BI63" s="1214"/>
      <c r="BJ63" s="1214"/>
      <c r="BK63" s="1214"/>
      <c r="BL63" s="1214"/>
      <c r="BM63" s="1230"/>
      <c r="BN63" s="1213"/>
      <c r="BO63" s="1214"/>
      <c r="BP63" s="1214"/>
      <c r="BQ63" s="1214"/>
      <c r="BR63" s="1230"/>
      <c r="BS63" s="1188"/>
      <c r="BT63" s="1195"/>
      <c r="BU63" s="1195"/>
      <c r="BV63" s="1195"/>
      <c r="BW63" s="1195"/>
      <c r="BX63" s="1195"/>
      <c r="BY63" s="1195"/>
      <c r="BZ63" s="1195"/>
      <c r="CA63" s="1195"/>
      <c r="CB63" s="1200"/>
    </row>
    <row r="64" spans="1:80" s="1184" customFormat="1" ht="23.1" customHeight="1">
      <c r="A64" s="1325" t="s">
        <v>1924</v>
      </c>
      <c r="B64" s="1328"/>
      <c r="C64" s="1328"/>
      <c r="D64" s="1328"/>
      <c r="E64" s="1328"/>
      <c r="F64" s="1328"/>
      <c r="G64" s="1328"/>
      <c r="H64" s="1331"/>
      <c r="I64" s="1237" t="s">
        <v>723</v>
      </c>
      <c r="J64" s="1237"/>
      <c r="K64" s="1237"/>
      <c r="L64" s="1213"/>
      <c r="M64" s="1214"/>
      <c r="N64" s="1214"/>
      <c r="O64" s="1214"/>
      <c r="P64" s="1230"/>
      <c r="Q64" s="1213"/>
      <c r="R64" s="1214"/>
      <c r="S64" s="1214"/>
      <c r="T64" s="1214"/>
      <c r="U64" s="1214"/>
      <c r="V64" s="1214"/>
      <c r="W64" s="1230"/>
      <c r="X64" s="1213"/>
      <c r="Y64" s="1214"/>
      <c r="Z64" s="1214"/>
      <c r="AA64" s="1214"/>
      <c r="AB64" s="1214"/>
      <c r="AC64" s="1214"/>
      <c r="AD64" s="1230"/>
      <c r="AE64" s="1213"/>
      <c r="AF64" s="1214"/>
      <c r="AG64" s="1214"/>
      <c r="AH64" s="1214"/>
      <c r="AI64" s="1214"/>
      <c r="AJ64" s="1214"/>
      <c r="AK64" s="1230"/>
      <c r="AL64" s="1213"/>
      <c r="AM64" s="1214"/>
      <c r="AN64" s="1214"/>
      <c r="AO64" s="1214"/>
      <c r="AP64" s="1214"/>
      <c r="AQ64" s="1214"/>
      <c r="AR64" s="1230"/>
      <c r="AS64" s="1213"/>
      <c r="AT64" s="1214"/>
      <c r="AU64" s="1214"/>
      <c r="AV64" s="1214"/>
      <c r="AW64" s="1214"/>
      <c r="AX64" s="1214"/>
      <c r="AY64" s="1230"/>
      <c r="AZ64" s="1213"/>
      <c r="BA64" s="1214"/>
      <c r="BB64" s="1214"/>
      <c r="BC64" s="1214"/>
      <c r="BD64" s="1214"/>
      <c r="BE64" s="1214"/>
      <c r="BF64" s="1230"/>
      <c r="BG64" s="1213"/>
      <c r="BH64" s="1214"/>
      <c r="BI64" s="1214"/>
      <c r="BJ64" s="1214"/>
      <c r="BK64" s="1214"/>
      <c r="BL64" s="1214"/>
      <c r="BM64" s="1230"/>
      <c r="BN64" s="1213"/>
      <c r="BO64" s="1214"/>
      <c r="BP64" s="1214"/>
      <c r="BQ64" s="1214"/>
      <c r="BR64" s="1230"/>
      <c r="BS64" s="1295" t="s">
        <v>242</v>
      </c>
      <c r="BT64" s="1256"/>
      <c r="BU64" s="1256"/>
      <c r="BV64" s="1256"/>
      <c r="BW64" s="1256"/>
      <c r="BX64" s="1256"/>
      <c r="BY64" s="1256"/>
      <c r="BZ64" s="1256"/>
      <c r="CA64" s="1256"/>
      <c r="CB64" s="1317"/>
    </row>
    <row r="65" spans="1:80" s="1184" customFormat="1" ht="23.1" customHeight="1">
      <c r="A65" s="1324"/>
      <c r="B65" s="1330"/>
      <c r="C65" s="1330"/>
      <c r="D65" s="1330"/>
      <c r="E65" s="1330"/>
      <c r="F65" s="1330"/>
      <c r="G65" s="1330"/>
      <c r="H65" s="1332"/>
      <c r="I65" s="1237" t="s">
        <v>1940</v>
      </c>
      <c r="J65" s="1237"/>
      <c r="K65" s="1237"/>
      <c r="L65" s="1213"/>
      <c r="M65" s="1214"/>
      <c r="N65" s="1214"/>
      <c r="O65" s="1214"/>
      <c r="P65" s="1230"/>
      <c r="Q65" s="1213"/>
      <c r="R65" s="1214"/>
      <c r="S65" s="1214"/>
      <c r="T65" s="1214"/>
      <c r="U65" s="1214"/>
      <c r="V65" s="1214"/>
      <c r="W65" s="1230"/>
      <c r="X65" s="1213"/>
      <c r="Y65" s="1214"/>
      <c r="Z65" s="1214"/>
      <c r="AA65" s="1214"/>
      <c r="AB65" s="1214"/>
      <c r="AC65" s="1214"/>
      <c r="AD65" s="1230"/>
      <c r="AE65" s="1213"/>
      <c r="AF65" s="1214"/>
      <c r="AG65" s="1214"/>
      <c r="AH65" s="1214"/>
      <c r="AI65" s="1214"/>
      <c r="AJ65" s="1214"/>
      <c r="AK65" s="1230"/>
      <c r="AL65" s="1213"/>
      <c r="AM65" s="1214"/>
      <c r="AN65" s="1214"/>
      <c r="AO65" s="1214"/>
      <c r="AP65" s="1214"/>
      <c r="AQ65" s="1214"/>
      <c r="AR65" s="1230"/>
      <c r="AS65" s="1213"/>
      <c r="AT65" s="1214"/>
      <c r="AU65" s="1214"/>
      <c r="AV65" s="1214"/>
      <c r="AW65" s="1214"/>
      <c r="AX65" s="1214"/>
      <c r="AY65" s="1230"/>
      <c r="AZ65" s="1213"/>
      <c r="BA65" s="1214"/>
      <c r="BB65" s="1214"/>
      <c r="BC65" s="1214"/>
      <c r="BD65" s="1214"/>
      <c r="BE65" s="1214"/>
      <c r="BF65" s="1230"/>
      <c r="BG65" s="1213"/>
      <c r="BH65" s="1214"/>
      <c r="BI65" s="1214"/>
      <c r="BJ65" s="1214"/>
      <c r="BK65" s="1214"/>
      <c r="BL65" s="1214"/>
      <c r="BM65" s="1230"/>
      <c r="BN65" s="1213"/>
      <c r="BO65" s="1214"/>
      <c r="BP65" s="1214"/>
      <c r="BQ65" s="1214"/>
      <c r="BR65" s="1230"/>
      <c r="BS65" s="1297"/>
      <c r="BT65" s="1232"/>
      <c r="BU65" s="1232"/>
      <c r="BV65" s="1232"/>
      <c r="BW65" s="1232"/>
      <c r="BX65" s="1232"/>
      <c r="BY65" s="1232"/>
      <c r="BZ65" s="1232"/>
      <c r="CA65" s="1232"/>
      <c r="CB65" s="1319"/>
    </row>
    <row r="66" spans="1:80" s="1184" customFormat="1" ht="23.1" customHeight="1">
      <c r="A66" s="1207" t="s">
        <v>758</v>
      </c>
      <c r="B66" s="1198"/>
      <c r="C66" s="1247" t="s">
        <v>1253</v>
      </c>
      <c r="D66" s="1230"/>
      <c r="E66" s="1207" t="s">
        <v>1393</v>
      </c>
      <c r="F66" s="1193"/>
      <c r="G66" s="1193"/>
      <c r="H66" s="1198"/>
      <c r="I66" s="1333" t="s">
        <v>391</v>
      </c>
      <c r="J66" s="1193"/>
      <c r="K66" s="1198"/>
      <c r="L66" s="1186"/>
      <c r="M66" s="1193"/>
      <c r="N66" s="1193"/>
      <c r="O66" s="1193"/>
      <c r="P66" s="1198"/>
      <c r="Q66" s="1186"/>
      <c r="R66" s="1193"/>
      <c r="S66" s="1193"/>
      <c r="T66" s="1193"/>
      <c r="U66" s="1193"/>
      <c r="V66" s="1193"/>
      <c r="W66" s="1198"/>
      <c r="X66" s="1186"/>
      <c r="Y66" s="1193"/>
      <c r="Z66" s="1193"/>
      <c r="AA66" s="1193"/>
      <c r="AB66" s="1193"/>
      <c r="AC66" s="1193"/>
      <c r="AD66" s="1198"/>
      <c r="AE66" s="1186"/>
      <c r="AF66" s="1193"/>
      <c r="AG66" s="1193"/>
      <c r="AH66" s="1193"/>
      <c r="AI66" s="1193"/>
      <c r="AJ66" s="1193"/>
      <c r="AK66" s="1198"/>
      <c r="AL66" s="1186"/>
      <c r="AM66" s="1193"/>
      <c r="AN66" s="1193"/>
      <c r="AO66" s="1193"/>
      <c r="AP66" s="1193"/>
      <c r="AQ66" s="1193"/>
      <c r="AR66" s="1198"/>
      <c r="AS66" s="1186"/>
      <c r="AT66" s="1193"/>
      <c r="AU66" s="1193"/>
      <c r="AV66" s="1193"/>
      <c r="AW66" s="1193"/>
      <c r="AX66" s="1193"/>
      <c r="AY66" s="1198"/>
      <c r="AZ66" s="1186"/>
      <c r="BA66" s="1193"/>
      <c r="BB66" s="1193"/>
      <c r="BC66" s="1193"/>
      <c r="BD66" s="1193"/>
      <c r="BE66" s="1193"/>
      <c r="BF66" s="1198"/>
      <c r="BG66" s="1186"/>
      <c r="BH66" s="1193"/>
      <c r="BI66" s="1193"/>
      <c r="BJ66" s="1193"/>
      <c r="BK66" s="1193"/>
      <c r="BL66" s="1193"/>
      <c r="BM66" s="1198"/>
      <c r="BN66" s="1186"/>
      <c r="BO66" s="1193"/>
      <c r="BP66" s="1193"/>
      <c r="BQ66" s="1193"/>
      <c r="BR66" s="1198"/>
      <c r="BS66" s="1295" t="s">
        <v>1107</v>
      </c>
      <c r="BT66" s="1256"/>
      <c r="BU66" s="1256"/>
      <c r="BV66" s="1256"/>
      <c r="BW66" s="1256"/>
      <c r="BX66" s="1256"/>
      <c r="BY66" s="1256"/>
      <c r="BZ66" s="1256"/>
      <c r="CA66" s="1256"/>
      <c r="CB66" s="1317"/>
    </row>
    <row r="67" spans="1:80" s="1184" customFormat="1" ht="23.1" customHeight="1">
      <c r="A67" s="1187"/>
      <c r="B67" s="1199"/>
      <c r="C67" s="1213"/>
      <c r="D67" s="1230"/>
      <c r="E67" s="1187"/>
      <c r="F67" s="1194"/>
      <c r="G67" s="1194"/>
      <c r="H67" s="1199"/>
      <c r="I67" s="1334" t="s">
        <v>1941</v>
      </c>
      <c r="J67" s="1336"/>
      <c r="K67" s="1340"/>
      <c r="L67" s="1187"/>
      <c r="M67" s="1194"/>
      <c r="N67" s="1194"/>
      <c r="O67" s="1194"/>
      <c r="P67" s="1199"/>
      <c r="Q67" s="1187"/>
      <c r="R67" s="1194"/>
      <c r="S67" s="1194"/>
      <c r="T67" s="1194"/>
      <c r="U67" s="1194"/>
      <c r="V67" s="1194"/>
      <c r="W67" s="1199"/>
      <c r="X67" s="1187"/>
      <c r="Y67" s="1194"/>
      <c r="Z67" s="1194"/>
      <c r="AA67" s="1194"/>
      <c r="AB67" s="1194"/>
      <c r="AC67" s="1194"/>
      <c r="AD67" s="1199"/>
      <c r="AE67" s="1187"/>
      <c r="AF67" s="1194"/>
      <c r="AG67" s="1194"/>
      <c r="AH67" s="1194"/>
      <c r="AI67" s="1194"/>
      <c r="AJ67" s="1194"/>
      <c r="AK67" s="1199"/>
      <c r="AL67" s="1187"/>
      <c r="AM67" s="1194"/>
      <c r="AN67" s="1194"/>
      <c r="AO67" s="1194"/>
      <c r="AP67" s="1194"/>
      <c r="AQ67" s="1194"/>
      <c r="AR67" s="1199"/>
      <c r="AS67" s="1187"/>
      <c r="AT67" s="1194"/>
      <c r="AU67" s="1194"/>
      <c r="AV67" s="1194"/>
      <c r="AW67" s="1194"/>
      <c r="AX67" s="1194"/>
      <c r="AY67" s="1199"/>
      <c r="AZ67" s="1187"/>
      <c r="BA67" s="1194"/>
      <c r="BB67" s="1194"/>
      <c r="BC67" s="1194"/>
      <c r="BD67" s="1194"/>
      <c r="BE67" s="1194"/>
      <c r="BF67" s="1199"/>
      <c r="BG67" s="1187"/>
      <c r="BH67" s="1194"/>
      <c r="BI67" s="1194"/>
      <c r="BJ67" s="1194"/>
      <c r="BK67" s="1194"/>
      <c r="BL67" s="1194"/>
      <c r="BM67" s="1199"/>
      <c r="BN67" s="1187"/>
      <c r="BO67" s="1194"/>
      <c r="BP67" s="1194"/>
      <c r="BQ67" s="1194"/>
      <c r="BR67" s="1199"/>
      <c r="BS67" s="1296"/>
      <c r="BT67" s="1235"/>
      <c r="BU67" s="1235"/>
      <c r="BV67" s="1235"/>
      <c r="BW67" s="1235"/>
      <c r="BX67" s="1235"/>
      <c r="BY67" s="1235"/>
      <c r="BZ67" s="1235"/>
      <c r="CA67" s="1235"/>
      <c r="CB67" s="1318"/>
    </row>
    <row r="68" spans="1:80" s="1184" customFormat="1" ht="23.1" customHeight="1">
      <c r="A68" s="1187"/>
      <c r="B68" s="1199"/>
      <c r="C68" s="1213"/>
      <c r="D68" s="1230"/>
      <c r="E68" s="1209" t="s">
        <v>1939</v>
      </c>
      <c r="F68" s="1195"/>
      <c r="G68" s="1195"/>
      <c r="H68" s="1200"/>
      <c r="I68" s="1241" t="s">
        <v>1926</v>
      </c>
      <c r="J68" s="1246"/>
      <c r="K68" s="1252"/>
      <c r="L68" s="1187"/>
      <c r="M68" s="1194"/>
      <c r="N68" s="1194"/>
      <c r="O68" s="1194"/>
      <c r="P68" s="1199"/>
      <c r="Q68" s="1187"/>
      <c r="R68" s="1194"/>
      <c r="S68" s="1194"/>
      <c r="T68" s="1194"/>
      <c r="U68" s="1194"/>
      <c r="V68" s="1194"/>
      <c r="W68" s="1199"/>
      <c r="X68" s="1187"/>
      <c r="Y68" s="1194"/>
      <c r="Z68" s="1194"/>
      <c r="AA68" s="1194"/>
      <c r="AB68" s="1194"/>
      <c r="AC68" s="1194"/>
      <c r="AD68" s="1199"/>
      <c r="AE68" s="1187"/>
      <c r="AF68" s="1194"/>
      <c r="AG68" s="1194"/>
      <c r="AH68" s="1194"/>
      <c r="AI68" s="1194"/>
      <c r="AJ68" s="1194"/>
      <c r="AK68" s="1199"/>
      <c r="AL68" s="1187"/>
      <c r="AM68" s="1194"/>
      <c r="AN68" s="1194"/>
      <c r="AO68" s="1194"/>
      <c r="AP68" s="1194"/>
      <c r="AQ68" s="1194"/>
      <c r="AR68" s="1199"/>
      <c r="AS68" s="1187"/>
      <c r="AT68" s="1194"/>
      <c r="AU68" s="1194"/>
      <c r="AV68" s="1194"/>
      <c r="AW68" s="1194"/>
      <c r="AX68" s="1194"/>
      <c r="AY68" s="1199"/>
      <c r="AZ68" s="1187"/>
      <c r="BA68" s="1194"/>
      <c r="BB68" s="1194"/>
      <c r="BC68" s="1194"/>
      <c r="BD68" s="1194"/>
      <c r="BE68" s="1194"/>
      <c r="BF68" s="1199"/>
      <c r="BG68" s="1187"/>
      <c r="BH68" s="1194"/>
      <c r="BI68" s="1194"/>
      <c r="BJ68" s="1194"/>
      <c r="BK68" s="1194"/>
      <c r="BL68" s="1194"/>
      <c r="BM68" s="1199"/>
      <c r="BN68" s="1187"/>
      <c r="BO68" s="1194"/>
      <c r="BP68" s="1194"/>
      <c r="BQ68" s="1194"/>
      <c r="BR68" s="1199"/>
      <c r="BS68" s="1296"/>
      <c r="BT68" s="1235"/>
      <c r="BU68" s="1235"/>
      <c r="BV68" s="1235"/>
      <c r="BW68" s="1235"/>
      <c r="BX68" s="1235"/>
      <c r="BY68" s="1235"/>
      <c r="BZ68" s="1235"/>
      <c r="CA68" s="1235"/>
      <c r="CB68" s="1318"/>
    </row>
    <row r="69" spans="1:80" s="1184" customFormat="1" ht="23.1" customHeight="1">
      <c r="A69" s="1187"/>
      <c r="B69" s="1199"/>
      <c r="C69" s="1213"/>
      <c r="D69" s="1230"/>
      <c r="E69" s="1213"/>
      <c r="F69" s="1214"/>
      <c r="G69" s="1214"/>
      <c r="H69" s="1230"/>
      <c r="I69" s="1335" t="s">
        <v>842</v>
      </c>
      <c r="J69" s="1337"/>
      <c r="K69" s="1341"/>
      <c r="L69" s="1346"/>
      <c r="M69" s="1349"/>
      <c r="N69" s="1349"/>
      <c r="O69" s="1349"/>
      <c r="P69" s="1351"/>
      <c r="Q69" s="1346"/>
      <c r="R69" s="1349"/>
      <c r="S69" s="1349"/>
      <c r="T69" s="1349"/>
      <c r="U69" s="1349"/>
      <c r="V69" s="1349"/>
      <c r="W69" s="1351"/>
      <c r="X69" s="1346"/>
      <c r="Y69" s="1349"/>
      <c r="Z69" s="1349"/>
      <c r="AA69" s="1349"/>
      <c r="AB69" s="1349"/>
      <c r="AC69" s="1349"/>
      <c r="AD69" s="1351"/>
      <c r="AE69" s="1346"/>
      <c r="AF69" s="1349"/>
      <c r="AG69" s="1349"/>
      <c r="AH69" s="1349"/>
      <c r="AI69" s="1349"/>
      <c r="AJ69" s="1349"/>
      <c r="AK69" s="1351"/>
      <c r="AL69" s="1346"/>
      <c r="AM69" s="1349"/>
      <c r="AN69" s="1349"/>
      <c r="AO69" s="1349"/>
      <c r="AP69" s="1349"/>
      <c r="AQ69" s="1349"/>
      <c r="AR69" s="1351"/>
      <c r="AS69" s="1346"/>
      <c r="AT69" s="1349"/>
      <c r="AU69" s="1349"/>
      <c r="AV69" s="1349"/>
      <c r="AW69" s="1349"/>
      <c r="AX69" s="1349"/>
      <c r="AY69" s="1351"/>
      <c r="AZ69" s="1346"/>
      <c r="BA69" s="1349"/>
      <c r="BB69" s="1349"/>
      <c r="BC69" s="1349"/>
      <c r="BD69" s="1349"/>
      <c r="BE69" s="1349"/>
      <c r="BF69" s="1351"/>
      <c r="BG69" s="1346"/>
      <c r="BH69" s="1349"/>
      <c r="BI69" s="1349"/>
      <c r="BJ69" s="1349"/>
      <c r="BK69" s="1349"/>
      <c r="BL69" s="1349"/>
      <c r="BM69" s="1351"/>
      <c r="BN69" s="1346"/>
      <c r="BO69" s="1349"/>
      <c r="BP69" s="1349"/>
      <c r="BQ69" s="1349"/>
      <c r="BR69" s="1351"/>
      <c r="BS69" s="1297"/>
      <c r="BT69" s="1232"/>
      <c r="BU69" s="1232"/>
      <c r="BV69" s="1232"/>
      <c r="BW69" s="1232"/>
      <c r="BX69" s="1232"/>
      <c r="BY69" s="1232"/>
      <c r="BZ69" s="1232"/>
      <c r="CA69" s="1232"/>
      <c r="CB69" s="1319"/>
    </row>
    <row r="70" spans="1:80" s="1184" customFormat="1" ht="23.1" customHeight="1">
      <c r="A70" s="1187"/>
      <c r="B70" s="1199"/>
      <c r="C70" s="1247" t="s">
        <v>123</v>
      </c>
      <c r="D70" s="1230"/>
      <c r="E70" s="1207" t="s">
        <v>1393</v>
      </c>
      <c r="F70" s="1193"/>
      <c r="G70" s="1193"/>
      <c r="H70" s="1198"/>
      <c r="I70" s="1186"/>
      <c r="J70" s="1193"/>
      <c r="K70" s="1198"/>
      <c r="L70" s="1186"/>
      <c r="M70" s="1193"/>
      <c r="N70" s="1193"/>
      <c r="O70" s="1193"/>
      <c r="P70" s="1198"/>
      <c r="Q70" s="1186"/>
      <c r="R70" s="1193"/>
      <c r="S70" s="1193"/>
      <c r="T70" s="1193"/>
      <c r="U70" s="1193"/>
      <c r="V70" s="1193"/>
      <c r="W70" s="1198"/>
      <c r="X70" s="1186"/>
      <c r="Y70" s="1193"/>
      <c r="Z70" s="1193"/>
      <c r="AA70" s="1193"/>
      <c r="AB70" s="1193"/>
      <c r="AC70" s="1193"/>
      <c r="AD70" s="1198"/>
      <c r="AE70" s="1186"/>
      <c r="AF70" s="1193"/>
      <c r="AG70" s="1193"/>
      <c r="AH70" s="1193"/>
      <c r="AI70" s="1193"/>
      <c r="AJ70" s="1193"/>
      <c r="AK70" s="1198"/>
      <c r="AL70" s="1186"/>
      <c r="AM70" s="1193"/>
      <c r="AN70" s="1193"/>
      <c r="AO70" s="1193"/>
      <c r="AP70" s="1193"/>
      <c r="AQ70" s="1193"/>
      <c r="AR70" s="1198"/>
      <c r="AS70" s="1186"/>
      <c r="AT70" s="1193"/>
      <c r="AU70" s="1193"/>
      <c r="AV70" s="1193"/>
      <c r="AW70" s="1193"/>
      <c r="AX70" s="1193"/>
      <c r="AY70" s="1198"/>
      <c r="AZ70" s="1186"/>
      <c r="BA70" s="1193"/>
      <c r="BB70" s="1193"/>
      <c r="BC70" s="1193"/>
      <c r="BD70" s="1193"/>
      <c r="BE70" s="1193"/>
      <c r="BF70" s="1198"/>
      <c r="BG70" s="1186"/>
      <c r="BH70" s="1193"/>
      <c r="BI70" s="1193"/>
      <c r="BJ70" s="1193"/>
      <c r="BK70" s="1193"/>
      <c r="BL70" s="1193"/>
      <c r="BM70" s="1198"/>
      <c r="BN70" s="1186"/>
      <c r="BO70" s="1193"/>
      <c r="BP70" s="1193"/>
      <c r="BQ70" s="1193"/>
      <c r="BR70" s="1198"/>
      <c r="BS70" s="1186"/>
      <c r="BT70" s="1193"/>
      <c r="BU70" s="1193"/>
      <c r="BV70" s="1193"/>
      <c r="BW70" s="1193"/>
      <c r="BX70" s="1193"/>
      <c r="BY70" s="1193"/>
      <c r="BZ70" s="1193"/>
      <c r="CA70" s="1193"/>
      <c r="CB70" s="1198"/>
    </row>
    <row r="71" spans="1:80" s="1184" customFormat="1" ht="23.1" customHeight="1">
      <c r="A71" s="1187"/>
      <c r="B71" s="1199"/>
      <c r="C71" s="1213"/>
      <c r="D71" s="1230"/>
      <c r="E71" s="1187"/>
      <c r="F71" s="1194"/>
      <c r="G71" s="1194"/>
      <c r="H71" s="1199"/>
      <c r="I71" s="1187"/>
      <c r="J71" s="1194"/>
      <c r="K71" s="1199"/>
      <c r="L71" s="1187"/>
      <c r="M71" s="1194"/>
      <c r="N71" s="1194"/>
      <c r="O71" s="1194"/>
      <c r="P71" s="1199"/>
      <c r="Q71" s="1187"/>
      <c r="R71" s="1194"/>
      <c r="S71" s="1194"/>
      <c r="T71" s="1194"/>
      <c r="U71" s="1194"/>
      <c r="V71" s="1194"/>
      <c r="W71" s="1199"/>
      <c r="X71" s="1187"/>
      <c r="Y71" s="1194"/>
      <c r="Z71" s="1194"/>
      <c r="AA71" s="1194"/>
      <c r="AB71" s="1194"/>
      <c r="AC71" s="1194"/>
      <c r="AD71" s="1199"/>
      <c r="AE71" s="1187"/>
      <c r="AF71" s="1194"/>
      <c r="AG71" s="1194"/>
      <c r="AH71" s="1194"/>
      <c r="AI71" s="1194"/>
      <c r="AJ71" s="1194"/>
      <c r="AK71" s="1199"/>
      <c r="AL71" s="1187"/>
      <c r="AM71" s="1194"/>
      <c r="AN71" s="1194"/>
      <c r="AO71" s="1194"/>
      <c r="AP71" s="1194"/>
      <c r="AQ71" s="1194"/>
      <c r="AR71" s="1199"/>
      <c r="AS71" s="1187"/>
      <c r="AT71" s="1194"/>
      <c r="AU71" s="1194"/>
      <c r="AV71" s="1194"/>
      <c r="AW71" s="1194"/>
      <c r="AX71" s="1194"/>
      <c r="AY71" s="1199"/>
      <c r="AZ71" s="1187"/>
      <c r="BA71" s="1194"/>
      <c r="BB71" s="1194"/>
      <c r="BC71" s="1194"/>
      <c r="BD71" s="1194"/>
      <c r="BE71" s="1194"/>
      <c r="BF71" s="1199"/>
      <c r="BG71" s="1187"/>
      <c r="BH71" s="1194"/>
      <c r="BI71" s="1194"/>
      <c r="BJ71" s="1194"/>
      <c r="BK71" s="1194"/>
      <c r="BL71" s="1194"/>
      <c r="BM71" s="1199"/>
      <c r="BN71" s="1187"/>
      <c r="BO71" s="1194"/>
      <c r="BP71" s="1194"/>
      <c r="BQ71" s="1194"/>
      <c r="BR71" s="1199"/>
      <c r="BS71" s="1187"/>
      <c r="BT71" s="1194"/>
      <c r="BU71" s="1194"/>
      <c r="BV71" s="1194"/>
      <c r="BW71" s="1194"/>
      <c r="BX71" s="1194"/>
      <c r="BY71" s="1194"/>
      <c r="BZ71" s="1194"/>
      <c r="CA71" s="1194"/>
      <c r="CB71" s="1199"/>
    </row>
    <row r="72" spans="1:80" s="1184" customFormat="1" ht="23.1" customHeight="1">
      <c r="A72" s="1187"/>
      <c r="B72" s="1199"/>
      <c r="C72" s="1213"/>
      <c r="D72" s="1230"/>
      <c r="E72" s="1209" t="s">
        <v>1939</v>
      </c>
      <c r="F72" s="1195"/>
      <c r="G72" s="1195"/>
      <c r="H72" s="1200"/>
      <c r="I72" s="1241" t="s">
        <v>1926</v>
      </c>
      <c r="J72" s="1246"/>
      <c r="K72" s="1252"/>
      <c r="L72" s="1347"/>
      <c r="M72" s="1350"/>
      <c r="N72" s="1350"/>
      <c r="O72" s="1350"/>
      <c r="P72" s="1352"/>
      <c r="Q72" s="1347"/>
      <c r="R72" s="1350"/>
      <c r="S72" s="1350"/>
      <c r="T72" s="1350"/>
      <c r="U72" s="1350"/>
      <c r="V72" s="1350"/>
      <c r="W72" s="1352"/>
      <c r="X72" s="1347"/>
      <c r="Y72" s="1350"/>
      <c r="Z72" s="1350"/>
      <c r="AA72" s="1350"/>
      <c r="AB72" s="1350"/>
      <c r="AC72" s="1350"/>
      <c r="AD72" s="1352"/>
      <c r="AE72" s="1347"/>
      <c r="AF72" s="1350"/>
      <c r="AG72" s="1350"/>
      <c r="AH72" s="1350"/>
      <c r="AI72" s="1350"/>
      <c r="AJ72" s="1350"/>
      <c r="AK72" s="1352"/>
      <c r="AL72" s="1347"/>
      <c r="AM72" s="1350"/>
      <c r="AN72" s="1350"/>
      <c r="AO72" s="1350"/>
      <c r="AP72" s="1350"/>
      <c r="AQ72" s="1350"/>
      <c r="AR72" s="1352"/>
      <c r="AS72" s="1347"/>
      <c r="AT72" s="1350"/>
      <c r="AU72" s="1350"/>
      <c r="AV72" s="1350"/>
      <c r="AW72" s="1350"/>
      <c r="AX72" s="1350"/>
      <c r="AY72" s="1352"/>
      <c r="AZ72" s="1347"/>
      <c r="BA72" s="1350"/>
      <c r="BB72" s="1350"/>
      <c r="BC72" s="1350"/>
      <c r="BD72" s="1350"/>
      <c r="BE72" s="1350"/>
      <c r="BF72" s="1352"/>
      <c r="BG72" s="1347"/>
      <c r="BH72" s="1350"/>
      <c r="BI72" s="1350"/>
      <c r="BJ72" s="1350"/>
      <c r="BK72" s="1350"/>
      <c r="BL72" s="1350"/>
      <c r="BM72" s="1352"/>
      <c r="BN72" s="1347"/>
      <c r="BO72" s="1350"/>
      <c r="BP72" s="1350"/>
      <c r="BQ72" s="1350"/>
      <c r="BR72" s="1352"/>
      <c r="BS72" s="1187"/>
      <c r="BT72" s="1194"/>
      <c r="BU72" s="1194"/>
      <c r="BV72" s="1194"/>
      <c r="BW72" s="1194"/>
      <c r="BX72" s="1194"/>
      <c r="BY72" s="1194"/>
      <c r="BZ72" s="1194"/>
      <c r="CA72" s="1194"/>
      <c r="CB72" s="1199"/>
    </row>
    <row r="73" spans="1:80" s="1184" customFormat="1" ht="23.1" customHeight="1">
      <c r="A73" s="1188"/>
      <c r="B73" s="1200"/>
      <c r="C73" s="1213"/>
      <c r="D73" s="1230"/>
      <c r="E73" s="1213"/>
      <c r="F73" s="1214"/>
      <c r="G73" s="1214"/>
      <c r="H73" s="1230"/>
      <c r="I73" s="1335" t="s">
        <v>842</v>
      </c>
      <c r="J73" s="1337"/>
      <c r="K73" s="1341"/>
      <c r="L73" s="1188"/>
      <c r="M73" s="1195"/>
      <c r="N73" s="1195"/>
      <c r="O73" s="1195"/>
      <c r="P73" s="1200"/>
      <c r="Q73" s="1188"/>
      <c r="R73" s="1195"/>
      <c r="S73" s="1195"/>
      <c r="T73" s="1195"/>
      <c r="U73" s="1195"/>
      <c r="V73" s="1195"/>
      <c r="W73" s="1200"/>
      <c r="X73" s="1188"/>
      <c r="Y73" s="1195"/>
      <c r="Z73" s="1195"/>
      <c r="AA73" s="1195"/>
      <c r="AB73" s="1195"/>
      <c r="AC73" s="1195"/>
      <c r="AD73" s="1200"/>
      <c r="AE73" s="1188"/>
      <c r="AF73" s="1195"/>
      <c r="AG73" s="1195"/>
      <c r="AH73" s="1195"/>
      <c r="AI73" s="1195"/>
      <c r="AJ73" s="1195"/>
      <c r="AK73" s="1200"/>
      <c r="AL73" s="1188"/>
      <c r="AM73" s="1195"/>
      <c r="AN73" s="1195"/>
      <c r="AO73" s="1195"/>
      <c r="AP73" s="1195"/>
      <c r="AQ73" s="1195"/>
      <c r="AR73" s="1200"/>
      <c r="AS73" s="1188"/>
      <c r="AT73" s="1195"/>
      <c r="AU73" s="1195"/>
      <c r="AV73" s="1195"/>
      <c r="AW73" s="1195"/>
      <c r="AX73" s="1195"/>
      <c r="AY73" s="1200"/>
      <c r="AZ73" s="1188"/>
      <c r="BA73" s="1195"/>
      <c r="BB73" s="1195"/>
      <c r="BC73" s="1195"/>
      <c r="BD73" s="1195"/>
      <c r="BE73" s="1195"/>
      <c r="BF73" s="1200"/>
      <c r="BG73" s="1188"/>
      <c r="BH73" s="1195"/>
      <c r="BI73" s="1195"/>
      <c r="BJ73" s="1195"/>
      <c r="BK73" s="1195"/>
      <c r="BL73" s="1195"/>
      <c r="BM73" s="1200"/>
      <c r="BN73" s="1188"/>
      <c r="BO73" s="1195"/>
      <c r="BP73" s="1195"/>
      <c r="BQ73" s="1195"/>
      <c r="BR73" s="1200"/>
      <c r="BS73" s="1188"/>
      <c r="BT73" s="1195"/>
      <c r="BU73" s="1195"/>
      <c r="BV73" s="1195"/>
      <c r="BW73" s="1195"/>
      <c r="BX73" s="1195"/>
      <c r="BY73" s="1195"/>
      <c r="BZ73" s="1195"/>
      <c r="CA73" s="1195"/>
      <c r="CB73" s="1200"/>
    </row>
    <row r="74" spans="1:80" s="1320" customFormat="1" ht="23.1" customHeight="1">
      <c r="A74" s="1326"/>
      <c r="B74" s="1326"/>
      <c r="C74" s="1326"/>
      <c r="D74" s="1326"/>
      <c r="E74" s="1326"/>
      <c r="F74" s="1326"/>
      <c r="G74" s="1326"/>
      <c r="H74" s="1326"/>
      <c r="I74" s="1326"/>
      <c r="J74" s="1326"/>
      <c r="K74" s="1326"/>
      <c r="L74" s="1193"/>
      <c r="M74" s="1193"/>
      <c r="N74" s="1193"/>
      <c r="O74" s="1193"/>
      <c r="P74" s="1193"/>
      <c r="Q74" s="1193"/>
      <c r="R74" s="1193"/>
      <c r="S74" s="1193"/>
      <c r="T74" s="1193"/>
      <c r="U74" s="1193"/>
      <c r="V74" s="1193"/>
      <c r="W74" s="1193"/>
      <c r="X74" s="1193"/>
      <c r="Y74" s="1193"/>
      <c r="Z74" s="1193"/>
      <c r="AA74" s="1193"/>
      <c r="AB74" s="1193"/>
      <c r="AC74" s="1193"/>
      <c r="AD74" s="1193"/>
      <c r="AE74" s="1193"/>
      <c r="AF74" s="1193"/>
      <c r="AG74" s="1193"/>
      <c r="AH74" s="1193"/>
      <c r="AI74" s="1193"/>
      <c r="AJ74" s="1193"/>
      <c r="AK74" s="1193"/>
      <c r="AL74" s="1193"/>
      <c r="AM74" s="1193"/>
      <c r="AN74" s="1193"/>
      <c r="AO74" s="1193"/>
      <c r="AP74" s="1193"/>
      <c r="AQ74" s="1193"/>
      <c r="AR74" s="1193"/>
      <c r="AS74" s="1193"/>
      <c r="AT74" s="1193"/>
      <c r="AU74" s="1193"/>
      <c r="AV74" s="1193"/>
      <c r="AW74" s="1193"/>
      <c r="AX74" s="1193"/>
      <c r="AY74" s="1193"/>
      <c r="AZ74" s="1193"/>
      <c r="BA74" s="1193"/>
      <c r="BB74" s="1193"/>
      <c r="BC74" s="1193"/>
      <c r="BD74" s="1193"/>
      <c r="BE74" s="1193"/>
      <c r="BF74" s="1193"/>
      <c r="BG74" s="1193"/>
      <c r="BH74" s="1193"/>
      <c r="BI74" s="1193"/>
      <c r="BJ74" s="1193"/>
      <c r="BK74" s="1193"/>
      <c r="BL74" s="1193"/>
      <c r="BM74" s="1193"/>
      <c r="BN74" s="1193"/>
      <c r="BO74" s="1193"/>
      <c r="BP74" s="1193"/>
      <c r="BQ74" s="1193"/>
      <c r="BR74" s="1193"/>
      <c r="BS74" s="1193"/>
      <c r="BT74" s="1193"/>
      <c r="BU74" s="1193"/>
      <c r="BV74" s="1193"/>
      <c r="BW74" s="1193"/>
      <c r="BX74" s="1193"/>
      <c r="BY74" s="1193"/>
      <c r="BZ74" s="1193"/>
      <c r="CA74" s="1193"/>
      <c r="CB74" s="1193"/>
    </row>
  </sheetData>
  <mergeCells count="448">
    <mergeCell ref="U1:BC1"/>
    <mergeCell ref="BF1:BJ1"/>
    <mergeCell ref="B3:F3"/>
    <mergeCell ref="G3:AC3"/>
    <mergeCell ref="B4:F4"/>
    <mergeCell ref="G4:AC4"/>
    <mergeCell ref="AE4:AI4"/>
    <mergeCell ref="B5:F5"/>
    <mergeCell ref="AE5:AI5"/>
    <mergeCell ref="AJ5:BA5"/>
    <mergeCell ref="BF5:BJ5"/>
    <mergeCell ref="BK5:BZ5"/>
    <mergeCell ref="B6:F6"/>
    <mergeCell ref="G6:AC6"/>
    <mergeCell ref="AE6:AI6"/>
    <mergeCell ref="BF6:BJ6"/>
    <mergeCell ref="A8:K8"/>
    <mergeCell ref="L8:P8"/>
    <mergeCell ref="Q8:W8"/>
    <mergeCell ref="X8:AD8"/>
    <mergeCell ref="AE8:AK8"/>
    <mergeCell ref="AL8:AR8"/>
    <mergeCell ref="AS8:AY8"/>
    <mergeCell ref="AZ8:BF8"/>
    <mergeCell ref="BG8:BM8"/>
    <mergeCell ref="BN8:BR8"/>
    <mergeCell ref="BS8:CB8"/>
    <mergeCell ref="A9:K9"/>
    <mergeCell ref="L9:P9"/>
    <mergeCell ref="Q9:W9"/>
    <mergeCell ref="X9:AD9"/>
    <mergeCell ref="AE9:AK9"/>
    <mergeCell ref="AL9:AR9"/>
    <mergeCell ref="AS9:AY9"/>
    <mergeCell ref="AZ9:BF9"/>
    <mergeCell ref="BG9:BM9"/>
    <mergeCell ref="BN9:BR9"/>
    <mergeCell ref="BS9:CB9"/>
    <mergeCell ref="A10:K10"/>
    <mergeCell ref="L10:P10"/>
    <mergeCell ref="Q10:W10"/>
    <mergeCell ref="X10:AD10"/>
    <mergeCell ref="AE10:AK10"/>
    <mergeCell ref="AL10:AR10"/>
    <mergeCell ref="AS10:AY10"/>
    <mergeCell ref="AZ10:BF10"/>
    <mergeCell ref="BG10:BM10"/>
    <mergeCell ref="BN10:BR10"/>
    <mergeCell ref="BS10:CB10"/>
    <mergeCell ref="A11:K11"/>
    <mergeCell ref="L11:P11"/>
    <mergeCell ref="Q11:W11"/>
    <mergeCell ref="X11:AD11"/>
    <mergeCell ref="AE11:AK11"/>
    <mergeCell ref="AL11:AR11"/>
    <mergeCell ref="AS11:AY11"/>
    <mergeCell ref="AZ11:BF11"/>
    <mergeCell ref="BG11:BM11"/>
    <mergeCell ref="BN11:BR11"/>
    <mergeCell ref="BS11:CB11"/>
    <mergeCell ref="I22:K22"/>
    <mergeCell ref="L22:P22"/>
    <mergeCell ref="Q22:W22"/>
    <mergeCell ref="X22:AD22"/>
    <mergeCell ref="AE22:AK22"/>
    <mergeCell ref="AL22:AR22"/>
    <mergeCell ref="AS22:AY22"/>
    <mergeCell ref="AZ22:BF22"/>
    <mergeCell ref="BG22:BM22"/>
    <mergeCell ref="BN22:BR22"/>
    <mergeCell ref="I23:K23"/>
    <mergeCell ref="L23:P23"/>
    <mergeCell ref="Q23:W23"/>
    <mergeCell ref="X23:AD23"/>
    <mergeCell ref="AE23:AK23"/>
    <mergeCell ref="AL23:AR23"/>
    <mergeCell ref="AS23:AY23"/>
    <mergeCell ref="AZ23:BF23"/>
    <mergeCell ref="BG23:BM23"/>
    <mergeCell ref="BN23:BR23"/>
    <mergeCell ref="A24:K24"/>
    <mergeCell ref="L24:BR24"/>
    <mergeCell ref="BS24:CB24"/>
    <mergeCell ref="I25:K25"/>
    <mergeCell ref="L25:P25"/>
    <mergeCell ref="Q25:W25"/>
    <mergeCell ref="X25:AD25"/>
    <mergeCell ref="AE25:AK25"/>
    <mergeCell ref="AL25:AR25"/>
    <mergeCell ref="AS25:AY25"/>
    <mergeCell ref="AZ25:BF25"/>
    <mergeCell ref="BG25:BM25"/>
    <mergeCell ref="BN25:BR25"/>
    <mergeCell ref="I26:K26"/>
    <mergeCell ref="L26:P26"/>
    <mergeCell ref="Q26:W26"/>
    <mergeCell ref="X26:AD26"/>
    <mergeCell ref="AE26:AK26"/>
    <mergeCell ref="AL26:AR26"/>
    <mergeCell ref="AS26:AY26"/>
    <mergeCell ref="AZ26:BF26"/>
    <mergeCell ref="BG26:BM26"/>
    <mergeCell ref="BN26:BR26"/>
    <mergeCell ref="I27:K27"/>
    <mergeCell ref="L27:P27"/>
    <mergeCell ref="Q27:W27"/>
    <mergeCell ref="X27:AD27"/>
    <mergeCell ref="AE27:AK27"/>
    <mergeCell ref="AL27:AR27"/>
    <mergeCell ref="AS27:AY27"/>
    <mergeCell ref="AZ27:BF27"/>
    <mergeCell ref="BG27:BM27"/>
    <mergeCell ref="BN27:BR27"/>
    <mergeCell ref="I28:K28"/>
    <mergeCell ref="L28:P28"/>
    <mergeCell ref="Q28:W28"/>
    <mergeCell ref="X28:AD28"/>
    <mergeCell ref="AE28:AK28"/>
    <mergeCell ref="AL28:AR28"/>
    <mergeCell ref="AS28:AY28"/>
    <mergeCell ref="AZ28:BF28"/>
    <mergeCell ref="BG28:BM28"/>
    <mergeCell ref="BN28:BR28"/>
    <mergeCell ref="I29:K29"/>
    <mergeCell ref="L29:P29"/>
    <mergeCell ref="Q29:W29"/>
    <mergeCell ref="X29:AD29"/>
    <mergeCell ref="AE29:AK29"/>
    <mergeCell ref="AL29:AR29"/>
    <mergeCell ref="AS29:AY29"/>
    <mergeCell ref="AZ29:BF29"/>
    <mergeCell ref="BG29:BM29"/>
    <mergeCell ref="BN29:BR29"/>
    <mergeCell ref="I30:K30"/>
    <mergeCell ref="L30:P30"/>
    <mergeCell ref="Q30:W30"/>
    <mergeCell ref="X30:AD30"/>
    <mergeCell ref="AE30:AK30"/>
    <mergeCell ref="AL30:AR30"/>
    <mergeCell ref="AS30:AY30"/>
    <mergeCell ref="AZ30:BF30"/>
    <mergeCell ref="BG30:BM30"/>
    <mergeCell ref="BN30:BR30"/>
    <mergeCell ref="I31:K31"/>
    <mergeCell ref="L31:P31"/>
    <mergeCell ref="Q31:W31"/>
    <mergeCell ref="X31:AD31"/>
    <mergeCell ref="AE31:AK31"/>
    <mergeCell ref="AL31:AR31"/>
    <mergeCell ref="AS31:AY31"/>
    <mergeCell ref="AZ31:BF31"/>
    <mergeCell ref="BG31:BM31"/>
    <mergeCell ref="BN31:BR31"/>
    <mergeCell ref="I32:K32"/>
    <mergeCell ref="L32:P32"/>
    <mergeCell ref="Q32:W32"/>
    <mergeCell ref="X32:AD32"/>
    <mergeCell ref="AE32:AK32"/>
    <mergeCell ref="AL32:AR32"/>
    <mergeCell ref="AS32:AY32"/>
    <mergeCell ref="AZ32:BF32"/>
    <mergeCell ref="BG32:BM32"/>
    <mergeCell ref="BN32:BR32"/>
    <mergeCell ref="I33:K33"/>
    <mergeCell ref="L33:P33"/>
    <mergeCell ref="Q33:W33"/>
    <mergeCell ref="X33:AD33"/>
    <mergeCell ref="AE33:AK33"/>
    <mergeCell ref="AL33:AR33"/>
    <mergeCell ref="AS33:AY33"/>
    <mergeCell ref="AZ33:BF33"/>
    <mergeCell ref="BG33:BM33"/>
    <mergeCell ref="BN33:BR33"/>
    <mergeCell ref="I34:K34"/>
    <mergeCell ref="L34:P34"/>
    <mergeCell ref="Q34:W34"/>
    <mergeCell ref="X34:AD34"/>
    <mergeCell ref="AE34:AK34"/>
    <mergeCell ref="AL34:AR34"/>
    <mergeCell ref="AS34:AY34"/>
    <mergeCell ref="AZ34:BF34"/>
    <mergeCell ref="BG34:BM34"/>
    <mergeCell ref="BN34:BR34"/>
    <mergeCell ref="I35:K35"/>
    <mergeCell ref="L35:P35"/>
    <mergeCell ref="Q35:W35"/>
    <mergeCell ref="X35:AD35"/>
    <mergeCell ref="AE35:AK35"/>
    <mergeCell ref="AL35:AR35"/>
    <mergeCell ref="AS35:AY35"/>
    <mergeCell ref="AZ35:BF35"/>
    <mergeCell ref="BG35:BM35"/>
    <mergeCell ref="BN35:BR35"/>
    <mergeCell ref="I36:K36"/>
    <mergeCell ref="L36:P36"/>
    <mergeCell ref="Q36:W36"/>
    <mergeCell ref="X36:AD36"/>
    <mergeCell ref="AE36:AK36"/>
    <mergeCell ref="AL36:AR36"/>
    <mergeCell ref="AS36:AY36"/>
    <mergeCell ref="AZ36:BF36"/>
    <mergeCell ref="BG36:BM36"/>
    <mergeCell ref="BN36:BR36"/>
    <mergeCell ref="A37:K37"/>
    <mergeCell ref="L37:P37"/>
    <mergeCell ref="Q37:W37"/>
    <mergeCell ref="X37:AD37"/>
    <mergeCell ref="AE37:AK37"/>
    <mergeCell ref="AL37:AR37"/>
    <mergeCell ref="AS37:AY37"/>
    <mergeCell ref="AZ37:BF37"/>
    <mergeCell ref="BG37:BM37"/>
    <mergeCell ref="BN37:BR37"/>
    <mergeCell ref="BS37:CB37"/>
    <mergeCell ref="U38:BC38"/>
    <mergeCell ref="BF38:BJ38"/>
    <mergeCell ref="A45:K45"/>
    <mergeCell ref="L45:P45"/>
    <mergeCell ref="Q45:W45"/>
    <mergeCell ref="X45:AD45"/>
    <mergeCell ref="AE45:AK45"/>
    <mergeCell ref="AL45:AR45"/>
    <mergeCell ref="AS45:AY45"/>
    <mergeCell ref="AZ45:BF45"/>
    <mergeCell ref="BG45:BM45"/>
    <mergeCell ref="BN45:BR45"/>
    <mergeCell ref="BS45:CB45"/>
    <mergeCell ref="A46:K46"/>
    <mergeCell ref="L46:P46"/>
    <mergeCell ref="Q46:W46"/>
    <mergeCell ref="X46:AD46"/>
    <mergeCell ref="AE46:AK46"/>
    <mergeCell ref="AL46:AR46"/>
    <mergeCell ref="AS46:AY46"/>
    <mergeCell ref="AZ46:BF46"/>
    <mergeCell ref="BG46:BM46"/>
    <mergeCell ref="BN46:BR46"/>
    <mergeCell ref="BS46:CB46"/>
    <mergeCell ref="A47:K47"/>
    <mergeCell ref="L47:P47"/>
    <mergeCell ref="Q47:W47"/>
    <mergeCell ref="X47:AD47"/>
    <mergeCell ref="AE47:AK47"/>
    <mergeCell ref="AL47:AR47"/>
    <mergeCell ref="AS47:AY47"/>
    <mergeCell ref="AZ47:BF47"/>
    <mergeCell ref="BG47:BM47"/>
    <mergeCell ref="BN47:BR47"/>
    <mergeCell ref="BS47:CB47"/>
    <mergeCell ref="A48:K48"/>
    <mergeCell ref="L48:P48"/>
    <mergeCell ref="Q48:W48"/>
    <mergeCell ref="X48:AD48"/>
    <mergeCell ref="AE48:AK48"/>
    <mergeCell ref="AL48:AR48"/>
    <mergeCell ref="AS48:AY48"/>
    <mergeCell ref="AZ48:BF48"/>
    <mergeCell ref="BG48:BM48"/>
    <mergeCell ref="BN48:BR48"/>
    <mergeCell ref="BS48:CB48"/>
    <mergeCell ref="I59:K59"/>
    <mergeCell ref="L59:P59"/>
    <mergeCell ref="Q59:W59"/>
    <mergeCell ref="X59:AD59"/>
    <mergeCell ref="AE59:AK59"/>
    <mergeCell ref="AL59:AR59"/>
    <mergeCell ref="AS59:AY59"/>
    <mergeCell ref="AZ59:BF59"/>
    <mergeCell ref="BG59:BM59"/>
    <mergeCell ref="BN59:BR59"/>
    <mergeCell ref="I60:K60"/>
    <mergeCell ref="L60:P60"/>
    <mergeCell ref="Q60:W60"/>
    <mergeCell ref="X60:AD60"/>
    <mergeCell ref="AE60:AK60"/>
    <mergeCell ref="AL60:AR60"/>
    <mergeCell ref="AS60:AY60"/>
    <mergeCell ref="AZ60:BF60"/>
    <mergeCell ref="BG60:BM60"/>
    <mergeCell ref="BN60:BR60"/>
    <mergeCell ref="A61:K61"/>
    <mergeCell ref="L61:BR61"/>
    <mergeCell ref="BS61:CB61"/>
    <mergeCell ref="I62:K62"/>
    <mergeCell ref="L62:P62"/>
    <mergeCell ref="Q62:W62"/>
    <mergeCell ref="X62:AD62"/>
    <mergeCell ref="AE62:AK62"/>
    <mergeCell ref="AL62:AR62"/>
    <mergeCell ref="AS62:AY62"/>
    <mergeCell ref="AZ62:BF62"/>
    <mergeCell ref="BG62:BM62"/>
    <mergeCell ref="BN62:BR62"/>
    <mergeCell ref="I63:K63"/>
    <mergeCell ref="L63:P63"/>
    <mergeCell ref="Q63:W63"/>
    <mergeCell ref="X63:AD63"/>
    <mergeCell ref="AE63:AK63"/>
    <mergeCell ref="AL63:AR63"/>
    <mergeCell ref="AS63:AY63"/>
    <mergeCell ref="AZ63:BF63"/>
    <mergeCell ref="BG63:BM63"/>
    <mergeCell ref="BN63:BR63"/>
    <mergeCell ref="I64:K64"/>
    <mergeCell ref="L64:P64"/>
    <mergeCell ref="Q64:W64"/>
    <mergeCell ref="X64:AD64"/>
    <mergeCell ref="AE64:AK64"/>
    <mergeCell ref="AL64:AR64"/>
    <mergeCell ref="AS64:AY64"/>
    <mergeCell ref="AZ64:BF64"/>
    <mergeCell ref="BG64:BM64"/>
    <mergeCell ref="BN64:BR64"/>
    <mergeCell ref="I65:K65"/>
    <mergeCell ref="L65:P65"/>
    <mergeCell ref="Q65:W65"/>
    <mergeCell ref="X65:AD65"/>
    <mergeCell ref="AE65:AK65"/>
    <mergeCell ref="AL65:AR65"/>
    <mergeCell ref="AS65:AY65"/>
    <mergeCell ref="AZ65:BF65"/>
    <mergeCell ref="BG65:BM65"/>
    <mergeCell ref="BN65:BR65"/>
    <mergeCell ref="I66:K66"/>
    <mergeCell ref="L66:P66"/>
    <mergeCell ref="Q66:W66"/>
    <mergeCell ref="X66:AD66"/>
    <mergeCell ref="AE66:AK66"/>
    <mergeCell ref="AL66:AR66"/>
    <mergeCell ref="AS66:AY66"/>
    <mergeCell ref="AZ66:BF66"/>
    <mergeCell ref="BG66:BM66"/>
    <mergeCell ref="BN66:BR66"/>
    <mergeCell ref="I67:K67"/>
    <mergeCell ref="L67:P67"/>
    <mergeCell ref="Q67:W67"/>
    <mergeCell ref="X67:AD67"/>
    <mergeCell ref="AE67:AK67"/>
    <mergeCell ref="AL67:AR67"/>
    <mergeCell ref="AS67:AY67"/>
    <mergeCell ref="AZ67:BF67"/>
    <mergeCell ref="BG67:BM67"/>
    <mergeCell ref="BN67:BR67"/>
    <mergeCell ref="I68:K68"/>
    <mergeCell ref="L68:P68"/>
    <mergeCell ref="Q68:W68"/>
    <mergeCell ref="X68:AD68"/>
    <mergeCell ref="AE68:AK68"/>
    <mergeCell ref="AL68:AR68"/>
    <mergeCell ref="AS68:AY68"/>
    <mergeCell ref="AZ68:BF68"/>
    <mergeCell ref="BG68:BM68"/>
    <mergeCell ref="BN68:BR68"/>
    <mergeCell ref="I69:K69"/>
    <mergeCell ref="L69:P69"/>
    <mergeCell ref="Q69:W69"/>
    <mergeCell ref="X69:AD69"/>
    <mergeCell ref="AE69:AK69"/>
    <mergeCell ref="AL69:AR69"/>
    <mergeCell ref="AS69:AY69"/>
    <mergeCell ref="AZ69:BF69"/>
    <mergeCell ref="BG69:BM69"/>
    <mergeCell ref="BN69:BR69"/>
    <mergeCell ref="I70:K70"/>
    <mergeCell ref="L70:P70"/>
    <mergeCell ref="Q70:W70"/>
    <mergeCell ref="X70:AD70"/>
    <mergeCell ref="AE70:AK70"/>
    <mergeCell ref="AL70:AR70"/>
    <mergeCell ref="AS70:AY70"/>
    <mergeCell ref="AZ70:BF70"/>
    <mergeCell ref="BG70:BM70"/>
    <mergeCell ref="BN70:BR70"/>
    <mergeCell ref="I71:K71"/>
    <mergeCell ref="L71:P71"/>
    <mergeCell ref="Q71:W71"/>
    <mergeCell ref="X71:AD71"/>
    <mergeCell ref="AE71:AK71"/>
    <mergeCell ref="AL71:AR71"/>
    <mergeCell ref="AS71:AY71"/>
    <mergeCell ref="AZ71:BF71"/>
    <mergeCell ref="BG71:BM71"/>
    <mergeCell ref="BN71:BR71"/>
    <mergeCell ref="I72:K72"/>
    <mergeCell ref="L72:P72"/>
    <mergeCell ref="Q72:W72"/>
    <mergeCell ref="X72:AD72"/>
    <mergeCell ref="AE72:AK72"/>
    <mergeCell ref="AL72:AR72"/>
    <mergeCell ref="AS72:AY72"/>
    <mergeCell ref="AZ72:BF72"/>
    <mergeCell ref="BG72:BM72"/>
    <mergeCell ref="BN72:BR72"/>
    <mergeCell ref="I73:K73"/>
    <mergeCell ref="L73:P73"/>
    <mergeCell ref="Q73:W73"/>
    <mergeCell ref="X73:AD73"/>
    <mergeCell ref="AE73:AK73"/>
    <mergeCell ref="AL73:AR73"/>
    <mergeCell ref="AS73:AY73"/>
    <mergeCell ref="AZ73:BF73"/>
    <mergeCell ref="BG73:BM73"/>
    <mergeCell ref="BN73:BR73"/>
    <mergeCell ref="A74:K74"/>
    <mergeCell ref="L74:P74"/>
    <mergeCell ref="Q74:W74"/>
    <mergeCell ref="X74:AD74"/>
    <mergeCell ref="AE74:AK74"/>
    <mergeCell ref="AL74:AR74"/>
    <mergeCell ref="AS74:AY74"/>
    <mergeCell ref="AZ74:BF74"/>
    <mergeCell ref="BG74:BM74"/>
    <mergeCell ref="BN74:BR74"/>
    <mergeCell ref="BS74:CB74"/>
    <mergeCell ref="A22:H23"/>
    <mergeCell ref="BS22:CB23"/>
    <mergeCell ref="A25:H26"/>
    <mergeCell ref="BS25:CB26"/>
    <mergeCell ref="A27:H28"/>
    <mergeCell ref="BS27:CB28"/>
    <mergeCell ref="C29:D32"/>
    <mergeCell ref="E29:H30"/>
    <mergeCell ref="BS29:CB32"/>
    <mergeCell ref="E31:H32"/>
    <mergeCell ref="C33:D36"/>
    <mergeCell ref="E33:H34"/>
    <mergeCell ref="BS33:CB36"/>
    <mergeCell ref="E35:H36"/>
    <mergeCell ref="A59:H60"/>
    <mergeCell ref="BS59:CB60"/>
    <mergeCell ref="A62:H63"/>
    <mergeCell ref="BS62:CB63"/>
    <mergeCell ref="A64:H65"/>
    <mergeCell ref="BS64:CB65"/>
    <mergeCell ref="C66:D69"/>
    <mergeCell ref="E66:H67"/>
    <mergeCell ref="BS66:CB69"/>
    <mergeCell ref="E68:H69"/>
    <mergeCell ref="C70:D73"/>
    <mergeCell ref="E70:H71"/>
    <mergeCell ref="BS70:CB73"/>
    <mergeCell ref="E72:H73"/>
    <mergeCell ref="A12:K21"/>
    <mergeCell ref="BS12:CB21"/>
    <mergeCell ref="A29:B36"/>
    <mergeCell ref="A49:K58"/>
    <mergeCell ref="BS49:CB58"/>
    <mergeCell ref="A66:B73"/>
  </mergeCells>
  <phoneticPr fontId="12"/>
  <printOptions horizontalCentered="1"/>
  <pageMargins left="0.70866141732283472" right="0.70866141732283472" top="0.94488188976377963" bottom="0.74803149606299213" header="0.31496062992125984" footer="0.31496062992125984"/>
  <pageSetup paperSize="9" scale="61" fitToWidth="1" fitToHeight="1" orientation="landscape" usePrinterDefaults="1" r:id="rId1"/>
  <rowBreaks count="1" manualBreakCount="1">
    <brk id="37" max="79"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sheetPr>
    <tabColor rgb="FFFFFF00"/>
  </sheetPr>
  <dimension ref="A1:CB74"/>
  <sheetViews>
    <sheetView view="pageBreakPreview" zoomScale="60" zoomScaleNormal="80" workbookViewId="0">
      <selection activeCell="CC2" sqref="CC2"/>
    </sheetView>
  </sheetViews>
  <sheetFormatPr defaultRowHeight="13.5"/>
  <cols>
    <col min="1" max="80" width="2.625" style="1183" customWidth="1"/>
    <col min="81" max="16384" width="9" style="1183" customWidth="1"/>
  </cols>
  <sheetData>
    <row r="1" spans="1:80" ht="30" customHeight="1">
      <c r="A1" s="1185"/>
      <c r="B1" s="1185"/>
      <c r="C1" s="1185"/>
      <c r="D1" s="1185"/>
      <c r="E1" s="1185"/>
      <c r="F1" s="1185"/>
      <c r="G1" s="1185"/>
      <c r="H1" s="1185"/>
      <c r="I1" s="1185"/>
      <c r="J1" s="1185"/>
      <c r="K1" s="1185"/>
      <c r="L1" s="1185"/>
      <c r="M1" s="1185"/>
      <c r="N1" s="1185"/>
      <c r="O1" s="1185"/>
      <c r="P1" s="1185"/>
      <c r="Q1" s="1185"/>
      <c r="R1" s="1185"/>
      <c r="S1" s="1185"/>
      <c r="T1" s="1185"/>
      <c r="U1" s="1206" t="s">
        <v>1430</v>
      </c>
      <c r="V1" s="1206"/>
      <c r="W1" s="1206"/>
      <c r="X1" s="1206"/>
      <c r="Y1" s="1206"/>
      <c r="Z1" s="1206"/>
      <c r="AA1" s="1206"/>
      <c r="AB1" s="1206"/>
      <c r="AC1" s="1206"/>
      <c r="AD1" s="1206"/>
      <c r="AE1" s="1206"/>
      <c r="AF1" s="1206"/>
      <c r="AG1" s="1206"/>
      <c r="AH1" s="1206"/>
      <c r="AI1" s="1206"/>
      <c r="AJ1" s="1206"/>
      <c r="AK1" s="1206"/>
      <c r="AL1" s="1206"/>
      <c r="AM1" s="1206"/>
      <c r="AN1" s="1206"/>
      <c r="AO1" s="1206"/>
      <c r="AP1" s="1206"/>
      <c r="AQ1" s="1206"/>
      <c r="AR1" s="1206"/>
      <c r="AS1" s="1206"/>
      <c r="AT1" s="1206"/>
      <c r="AU1" s="1206"/>
      <c r="AV1" s="1206"/>
      <c r="AW1" s="1206"/>
      <c r="AX1" s="1206"/>
      <c r="AY1" s="1206"/>
      <c r="AZ1" s="1206"/>
      <c r="BA1" s="1206"/>
      <c r="BB1" s="1206"/>
      <c r="BC1" s="1206"/>
      <c r="BD1" s="1185"/>
      <c r="BE1" s="1185"/>
      <c r="BF1" s="1229" t="s">
        <v>1946</v>
      </c>
      <c r="BG1" s="1229"/>
      <c r="BH1" s="1229"/>
      <c r="BI1" s="1229"/>
      <c r="BJ1" s="1229"/>
      <c r="BK1" s="1185"/>
      <c r="BL1" s="1185"/>
      <c r="BM1" s="1185"/>
      <c r="BN1" s="1185"/>
      <c r="BO1" s="1185"/>
      <c r="BP1" s="1185"/>
      <c r="BQ1" s="1185"/>
      <c r="BR1" s="1185"/>
      <c r="BS1" s="1185"/>
      <c r="BT1" s="1185"/>
      <c r="BU1" s="1185"/>
      <c r="BV1" s="1185"/>
      <c r="BW1" s="1185"/>
      <c r="BX1" s="1185"/>
      <c r="BY1" s="1185"/>
      <c r="BZ1" s="1185"/>
      <c r="CA1" s="1185"/>
      <c r="CB1" s="1185"/>
    </row>
    <row r="2" spans="1:80" ht="20.25" customHeight="1"/>
    <row r="3" spans="1:80" s="1184" customFormat="1" ht="24" customHeight="1">
      <c r="B3" s="1192" t="s">
        <v>395</v>
      </c>
      <c r="C3" s="1192"/>
      <c r="D3" s="1192"/>
      <c r="E3" s="1192"/>
      <c r="F3" s="1192"/>
      <c r="G3" s="1203" t="str">
        <f>基本データ!D4</f>
        <v>土下維工　第○○号</v>
      </c>
      <c r="H3" s="1203"/>
      <c r="I3" s="1203"/>
      <c r="J3" s="1203"/>
      <c r="K3" s="1203"/>
      <c r="L3" s="1203"/>
      <c r="M3" s="1203"/>
      <c r="N3" s="1203"/>
      <c r="O3" s="1203"/>
      <c r="P3" s="1203"/>
      <c r="Q3" s="1203"/>
      <c r="R3" s="1203"/>
      <c r="S3" s="1203"/>
      <c r="T3" s="1203"/>
      <c r="U3" s="1203"/>
      <c r="V3" s="1203"/>
      <c r="W3" s="1203"/>
      <c r="X3" s="1203"/>
      <c r="Y3" s="1203"/>
      <c r="Z3" s="1203"/>
      <c r="AA3" s="1203"/>
      <c r="AB3" s="1203"/>
      <c r="AC3" s="1203"/>
      <c r="AE3" s="1263"/>
      <c r="AF3" s="1263"/>
      <c r="AG3" s="1263"/>
      <c r="AH3" s="1263"/>
      <c r="AI3" s="1263"/>
      <c r="AJ3" s="1277"/>
      <c r="AK3" s="1277"/>
      <c r="AL3" s="1277"/>
      <c r="AM3" s="1277"/>
      <c r="AN3" s="1277"/>
      <c r="AO3" s="1277"/>
      <c r="AP3" s="1277"/>
      <c r="AQ3" s="1277"/>
      <c r="AR3" s="1277"/>
      <c r="AS3" s="1277"/>
      <c r="AT3" s="1277"/>
      <c r="AU3" s="1277"/>
      <c r="AV3" s="1277"/>
      <c r="AW3" s="1277"/>
      <c r="AX3" s="1277"/>
      <c r="AY3" s="1277"/>
      <c r="AZ3" s="1277"/>
      <c r="BA3" s="1277"/>
      <c r="BB3" s="1277"/>
      <c r="BC3" s="1277"/>
      <c r="BF3" s="1263"/>
      <c r="BG3" s="1263"/>
      <c r="BH3" s="1263"/>
      <c r="BI3" s="1263"/>
      <c r="BJ3" s="1263"/>
      <c r="BK3" s="1263"/>
      <c r="BL3" s="1263"/>
      <c r="BM3" s="1263"/>
      <c r="BN3" s="1277"/>
      <c r="BO3" s="1277"/>
      <c r="BP3" s="1277"/>
      <c r="BQ3" s="1277"/>
      <c r="BR3" s="1277"/>
      <c r="BS3" s="1277"/>
      <c r="BT3" s="1277"/>
      <c r="BU3" s="1277"/>
      <c r="BV3" s="1277"/>
      <c r="BW3" s="1277"/>
      <c r="BX3" s="1277"/>
      <c r="BY3" s="1277"/>
      <c r="BZ3" s="1277"/>
      <c r="CA3" s="1277"/>
      <c r="CB3" s="1277"/>
    </row>
    <row r="4" spans="1:80" s="1184" customFormat="1" ht="24" customHeight="1">
      <c r="B4" s="1191" t="s">
        <v>661</v>
      </c>
      <c r="C4" s="1191"/>
      <c r="D4" s="1191"/>
      <c r="E4" s="1191"/>
      <c r="F4" s="1191"/>
      <c r="G4" s="1267" t="str">
        <f>基本データ!D5</f>
        <v>○○○○○○○○○○○○○○○○○○○○○○○○○○○○○○○○○工事</v>
      </c>
      <c r="H4" s="1267"/>
      <c r="I4" s="1267"/>
      <c r="J4" s="1267"/>
      <c r="K4" s="1267"/>
      <c r="L4" s="1267"/>
      <c r="M4" s="1267"/>
      <c r="N4" s="1267"/>
      <c r="O4" s="1267"/>
      <c r="P4" s="1267"/>
      <c r="Q4" s="1267"/>
      <c r="R4" s="1267"/>
      <c r="S4" s="1267"/>
      <c r="T4" s="1267"/>
      <c r="U4" s="1267"/>
      <c r="V4" s="1267"/>
      <c r="W4" s="1267"/>
      <c r="X4" s="1267"/>
      <c r="Y4" s="1267"/>
      <c r="Z4" s="1267"/>
      <c r="AA4" s="1267"/>
      <c r="AB4" s="1267"/>
      <c r="AC4" s="1267"/>
      <c r="AE4" s="1191" t="s">
        <v>532</v>
      </c>
      <c r="AF4" s="1191"/>
      <c r="AG4" s="1191"/>
      <c r="AH4" s="1191"/>
      <c r="AI4" s="1191"/>
      <c r="AJ4" s="1218" t="s">
        <v>730</v>
      </c>
      <c r="AK4" s="1218"/>
      <c r="AL4" s="1218"/>
      <c r="AM4" s="1218"/>
      <c r="AN4" s="1218"/>
      <c r="AO4" s="1218"/>
      <c r="AP4" s="1218"/>
      <c r="AQ4" s="1218"/>
      <c r="AR4" s="1218"/>
      <c r="AS4" s="1218"/>
      <c r="AT4" s="1218"/>
      <c r="AU4" s="1218"/>
      <c r="AV4" s="1218"/>
      <c r="AW4" s="1218"/>
      <c r="AX4" s="1218"/>
      <c r="AY4" s="1218"/>
      <c r="AZ4" s="1218"/>
      <c r="BA4" s="1218"/>
      <c r="BB4" s="1234"/>
      <c r="BC4" s="1234"/>
      <c r="BF4" s="1263"/>
      <c r="BG4" s="1263"/>
      <c r="BH4" s="1263"/>
      <c r="BI4" s="1263"/>
      <c r="BJ4" s="1263"/>
      <c r="BK4" s="1263"/>
      <c r="BL4" s="1263"/>
      <c r="BM4" s="1263"/>
      <c r="BN4" s="1277"/>
      <c r="BO4" s="1277"/>
      <c r="BP4" s="1277"/>
      <c r="BQ4" s="1277"/>
      <c r="BR4" s="1277"/>
      <c r="BS4" s="1277"/>
      <c r="BT4" s="1277"/>
      <c r="BU4" s="1277"/>
      <c r="BV4" s="1277"/>
      <c r="BW4" s="1277"/>
      <c r="BX4" s="1277"/>
      <c r="BY4" s="1277"/>
      <c r="BZ4" s="1277"/>
      <c r="CA4" s="1277"/>
      <c r="CB4" s="1277"/>
    </row>
    <row r="5" spans="1:80" s="1184" customFormat="1" ht="24" customHeight="1">
      <c r="B5" s="1191" t="s">
        <v>1912</v>
      </c>
      <c r="C5" s="1191"/>
      <c r="D5" s="1191"/>
      <c r="E5" s="1191"/>
      <c r="F5" s="1191"/>
      <c r="G5" s="1234"/>
      <c r="H5" s="1236" t="str">
        <f>TEXT((基本データ!D7),"ggge年M月d日")&amp;"～"&amp;TEXT((基本データ!D8),"ggge年M月d日")</f>
        <v>令和7年5月14日～令和8年3月15日</v>
      </c>
      <c r="I5" s="1236"/>
      <c r="J5" s="1236"/>
      <c r="K5" s="1236"/>
      <c r="L5" s="1236"/>
      <c r="M5" s="1236"/>
      <c r="N5" s="1236"/>
      <c r="O5" s="1236"/>
      <c r="P5" s="1236"/>
      <c r="Q5" s="1236"/>
      <c r="R5" s="1236"/>
      <c r="S5" s="1236"/>
      <c r="T5" s="1236"/>
      <c r="U5" s="1236"/>
      <c r="V5" s="1236"/>
      <c r="W5" s="1236"/>
      <c r="X5" s="1236"/>
      <c r="Y5" s="1236"/>
      <c r="Z5" s="1236"/>
      <c r="AA5" s="1234"/>
      <c r="AB5" s="1316"/>
      <c r="AC5" s="1316"/>
      <c r="AE5" s="1217" t="s">
        <v>1699</v>
      </c>
      <c r="AF5" s="1217"/>
      <c r="AG5" s="1217"/>
      <c r="AH5" s="1217"/>
      <c r="AI5" s="1217"/>
      <c r="AJ5" s="1219" t="str">
        <f>基本データ!D11</f>
        <v>技師　　○○　○○</v>
      </c>
      <c r="AK5" s="1219"/>
      <c r="AL5" s="1219"/>
      <c r="AM5" s="1219"/>
      <c r="AN5" s="1219"/>
      <c r="AO5" s="1219"/>
      <c r="AP5" s="1219"/>
      <c r="AQ5" s="1219"/>
      <c r="AR5" s="1219"/>
      <c r="AS5" s="1219"/>
      <c r="AT5" s="1219"/>
      <c r="AU5" s="1219"/>
      <c r="AV5" s="1219"/>
      <c r="AW5" s="1219"/>
      <c r="AX5" s="1219"/>
      <c r="AY5" s="1219"/>
      <c r="AZ5" s="1219"/>
      <c r="BA5" s="1219"/>
      <c r="BB5" s="1228" t="s">
        <v>32</v>
      </c>
      <c r="BC5" s="1228"/>
      <c r="BF5" s="1191" t="s">
        <v>578</v>
      </c>
      <c r="BG5" s="1191"/>
      <c r="BH5" s="1191"/>
      <c r="BI5" s="1191"/>
      <c r="BJ5" s="1191"/>
      <c r="BK5" s="1231" t="str">
        <f>基本データ!D15</f>
        <v>○○○○　(株)</v>
      </c>
      <c r="BL5" s="1231"/>
      <c r="BM5" s="1231"/>
      <c r="BN5" s="1231"/>
      <c r="BO5" s="1231"/>
      <c r="BP5" s="1231"/>
      <c r="BQ5" s="1231"/>
      <c r="BR5" s="1231"/>
      <c r="BS5" s="1231"/>
      <c r="BT5" s="1231"/>
      <c r="BU5" s="1231"/>
      <c r="BV5" s="1231"/>
      <c r="BW5" s="1231"/>
      <c r="BX5" s="1231"/>
      <c r="BY5" s="1231"/>
      <c r="BZ5" s="1231"/>
      <c r="CA5" s="1234" t="s">
        <v>32</v>
      </c>
      <c r="CB5" s="1234"/>
    </row>
    <row r="6" spans="1:80" s="1184" customFormat="1" ht="24" customHeight="1">
      <c r="B6" s="1191" t="s">
        <v>1574</v>
      </c>
      <c r="C6" s="1191"/>
      <c r="D6" s="1191"/>
      <c r="E6" s="1191"/>
      <c r="F6" s="1191"/>
      <c r="G6" s="1269"/>
      <c r="H6" s="1269"/>
      <c r="I6" s="1269"/>
      <c r="J6" s="1269"/>
      <c r="K6" s="1269"/>
      <c r="L6" s="1269"/>
      <c r="M6" s="1269"/>
      <c r="N6" s="1269"/>
      <c r="O6" s="1269"/>
      <c r="P6" s="1269"/>
      <c r="Q6" s="1269"/>
      <c r="R6" s="1269"/>
      <c r="S6" s="1269"/>
      <c r="T6" s="1269"/>
      <c r="U6" s="1269"/>
      <c r="V6" s="1269"/>
      <c r="W6" s="1269"/>
      <c r="X6" s="1269"/>
      <c r="Y6" s="1269"/>
      <c r="Z6" s="1269"/>
      <c r="AA6" s="1269"/>
      <c r="AB6" s="1269"/>
      <c r="AC6" s="1269"/>
      <c r="AE6" s="1217" t="s">
        <v>1699</v>
      </c>
      <c r="AF6" s="1217"/>
      <c r="AG6" s="1217"/>
      <c r="AH6" s="1217"/>
      <c r="AI6" s="1217"/>
      <c r="AJ6" s="1228"/>
      <c r="AK6" s="1228"/>
      <c r="AL6" s="1228"/>
      <c r="AM6" s="1228"/>
      <c r="AN6" s="1228"/>
      <c r="AO6" s="1228"/>
      <c r="AP6" s="1228"/>
      <c r="AQ6" s="1228"/>
      <c r="AR6" s="1228"/>
      <c r="AS6" s="1228"/>
      <c r="AT6" s="1228"/>
      <c r="AU6" s="1228"/>
      <c r="AV6" s="1228"/>
      <c r="AW6" s="1228"/>
      <c r="AX6" s="1228"/>
      <c r="AY6" s="1228"/>
      <c r="AZ6" s="1228"/>
      <c r="BA6" s="1228"/>
      <c r="BB6" s="1228" t="s">
        <v>32</v>
      </c>
      <c r="BC6" s="1228"/>
      <c r="BF6" s="1217" t="s">
        <v>1928</v>
      </c>
      <c r="BG6" s="1217"/>
      <c r="BH6" s="1217"/>
      <c r="BI6" s="1217"/>
      <c r="BJ6" s="1217"/>
      <c r="BK6" s="1219"/>
      <c r="BL6" s="1219"/>
      <c r="BM6" s="1219"/>
      <c r="BN6" s="1234"/>
      <c r="BO6" s="1234"/>
      <c r="BP6" s="1234"/>
      <c r="BQ6" s="1234"/>
      <c r="BR6" s="1234"/>
      <c r="BS6" s="1234"/>
      <c r="BT6" s="1234"/>
      <c r="BU6" s="1234"/>
      <c r="BV6" s="1234"/>
      <c r="BW6" s="1234"/>
      <c r="BX6" s="1234"/>
      <c r="BY6" s="1234"/>
      <c r="BZ6" s="1234"/>
      <c r="CA6" s="1234" t="s">
        <v>32</v>
      </c>
      <c r="CB6" s="1234"/>
    </row>
    <row r="7" spans="1:80" ht="20.25" customHeight="1"/>
    <row r="8" spans="1:80" s="1184" customFormat="1" ht="21.75" customHeight="1">
      <c r="A8" s="1321" t="s">
        <v>1229</v>
      </c>
      <c r="B8" s="1327"/>
      <c r="C8" s="1327"/>
      <c r="D8" s="1327"/>
      <c r="E8" s="1327"/>
      <c r="F8" s="1327"/>
      <c r="G8" s="1327"/>
      <c r="H8" s="1327"/>
      <c r="I8" s="1327"/>
      <c r="J8" s="1327"/>
      <c r="K8" s="1338"/>
      <c r="L8" s="1213"/>
      <c r="M8" s="1214"/>
      <c r="N8" s="1214"/>
      <c r="O8" s="1214"/>
      <c r="P8" s="1230"/>
      <c r="Q8" s="1213"/>
      <c r="R8" s="1214"/>
      <c r="S8" s="1214"/>
      <c r="T8" s="1214"/>
      <c r="U8" s="1214"/>
      <c r="V8" s="1214"/>
      <c r="W8" s="1230"/>
      <c r="X8" s="1213"/>
      <c r="Y8" s="1214"/>
      <c r="Z8" s="1214"/>
      <c r="AA8" s="1214"/>
      <c r="AB8" s="1214"/>
      <c r="AC8" s="1214"/>
      <c r="AD8" s="1230"/>
      <c r="AE8" s="1213"/>
      <c r="AF8" s="1214"/>
      <c r="AG8" s="1214"/>
      <c r="AH8" s="1214"/>
      <c r="AI8" s="1214"/>
      <c r="AJ8" s="1214"/>
      <c r="AK8" s="1230"/>
      <c r="AL8" s="1213"/>
      <c r="AM8" s="1214"/>
      <c r="AN8" s="1214"/>
      <c r="AO8" s="1214"/>
      <c r="AP8" s="1214"/>
      <c r="AQ8" s="1214"/>
      <c r="AR8" s="1230"/>
      <c r="AS8" s="1213"/>
      <c r="AT8" s="1214"/>
      <c r="AU8" s="1214"/>
      <c r="AV8" s="1214"/>
      <c r="AW8" s="1214"/>
      <c r="AX8" s="1214"/>
      <c r="AY8" s="1230"/>
      <c r="AZ8" s="1213"/>
      <c r="BA8" s="1214"/>
      <c r="BB8" s="1214"/>
      <c r="BC8" s="1214"/>
      <c r="BD8" s="1214"/>
      <c r="BE8" s="1214"/>
      <c r="BF8" s="1230"/>
      <c r="BG8" s="1213"/>
      <c r="BH8" s="1214"/>
      <c r="BI8" s="1214"/>
      <c r="BJ8" s="1214"/>
      <c r="BK8" s="1214"/>
      <c r="BL8" s="1214"/>
      <c r="BM8" s="1230"/>
      <c r="BN8" s="1213"/>
      <c r="BO8" s="1214"/>
      <c r="BP8" s="1214"/>
      <c r="BQ8" s="1214"/>
      <c r="BR8" s="1230"/>
      <c r="BS8" s="1213" t="s">
        <v>1943</v>
      </c>
      <c r="BT8" s="1214"/>
      <c r="BU8" s="1214"/>
      <c r="BV8" s="1214"/>
      <c r="BW8" s="1214"/>
      <c r="BX8" s="1214"/>
      <c r="BY8" s="1214"/>
      <c r="BZ8" s="1214"/>
      <c r="CA8" s="1214"/>
      <c r="CB8" s="1230"/>
    </row>
    <row r="9" spans="1:80" s="1184" customFormat="1" ht="23.1" customHeight="1">
      <c r="A9" s="1321" t="s">
        <v>1934</v>
      </c>
      <c r="B9" s="1327"/>
      <c r="C9" s="1327"/>
      <c r="D9" s="1327"/>
      <c r="E9" s="1327"/>
      <c r="F9" s="1327"/>
      <c r="G9" s="1327"/>
      <c r="H9" s="1327"/>
      <c r="I9" s="1327"/>
      <c r="J9" s="1327"/>
      <c r="K9" s="1338"/>
      <c r="L9" s="1213"/>
      <c r="M9" s="1214"/>
      <c r="N9" s="1214"/>
      <c r="O9" s="1214"/>
      <c r="P9" s="1230"/>
      <c r="Q9" s="1213"/>
      <c r="R9" s="1214"/>
      <c r="S9" s="1214"/>
      <c r="T9" s="1214"/>
      <c r="U9" s="1214"/>
      <c r="V9" s="1214"/>
      <c r="W9" s="1230"/>
      <c r="X9" s="1213"/>
      <c r="Y9" s="1214"/>
      <c r="Z9" s="1214"/>
      <c r="AA9" s="1214"/>
      <c r="AB9" s="1214"/>
      <c r="AC9" s="1214"/>
      <c r="AD9" s="1230"/>
      <c r="AE9" s="1213"/>
      <c r="AF9" s="1214"/>
      <c r="AG9" s="1214"/>
      <c r="AH9" s="1214"/>
      <c r="AI9" s="1214"/>
      <c r="AJ9" s="1214"/>
      <c r="AK9" s="1230"/>
      <c r="AL9" s="1213"/>
      <c r="AM9" s="1214"/>
      <c r="AN9" s="1214"/>
      <c r="AO9" s="1214"/>
      <c r="AP9" s="1214"/>
      <c r="AQ9" s="1214"/>
      <c r="AR9" s="1230"/>
      <c r="AS9" s="1213"/>
      <c r="AT9" s="1214"/>
      <c r="AU9" s="1214"/>
      <c r="AV9" s="1214"/>
      <c r="AW9" s="1214"/>
      <c r="AX9" s="1214"/>
      <c r="AY9" s="1230"/>
      <c r="AZ9" s="1213"/>
      <c r="BA9" s="1214"/>
      <c r="BB9" s="1214"/>
      <c r="BC9" s="1214"/>
      <c r="BD9" s="1214"/>
      <c r="BE9" s="1214"/>
      <c r="BF9" s="1230"/>
      <c r="BG9" s="1213"/>
      <c r="BH9" s="1214"/>
      <c r="BI9" s="1214"/>
      <c r="BJ9" s="1214"/>
      <c r="BK9" s="1214"/>
      <c r="BL9" s="1214"/>
      <c r="BM9" s="1230"/>
      <c r="BN9" s="1213"/>
      <c r="BO9" s="1214"/>
      <c r="BP9" s="1214"/>
      <c r="BQ9" s="1214"/>
      <c r="BR9" s="1230"/>
      <c r="BS9" s="1213"/>
      <c r="BT9" s="1214"/>
      <c r="BU9" s="1214"/>
      <c r="BV9" s="1214"/>
      <c r="BW9" s="1214"/>
      <c r="BX9" s="1214"/>
      <c r="BY9" s="1214"/>
      <c r="BZ9" s="1214"/>
      <c r="CA9" s="1214"/>
      <c r="CB9" s="1230"/>
    </row>
    <row r="10" spans="1:80" s="1184" customFormat="1" ht="23.1" customHeight="1">
      <c r="A10" s="1321" t="s">
        <v>1642</v>
      </c>
      <c r="B10" s="1327"/>
      <c r="C10" s="1327"/>
      <c r="D10" s="1327"/>
      <c r="E10" s="1327"/>
      <c r="F10" s="1327"/>
      <c r="G10" s="1327"/>
      <c r="H10" s="1327"/>
      <c r="I10" s="1327"/>
      <c r="J10" s="1327"/>
      <c r="K10" s="1338"/>
      <c r="L10" s="1213"/>
      <c r="M10" s="1214"/>
      <c r="N10" s="1214"/>
      <c r="O10" s="1214"/>
      <c r="P10" s="1230"/>
      <c r="Q10" s="1213"/>
      <c r="R10" s="1214"/>
      <c r="S10" s="1214"/>
      <c r="T10" s="1214"/>
      <c r="U10" s="1214"/>
      <c r="V10" s="1214"/>
      <c r="W10" s="1230"/>
      <c r="X10" s="1213"/>
      <c r="Y10" s="1214"/>
      <c r="Z10" s="1214"/>
      <c r="AA10" s="1214"/>
      <c r="AB10" s="1214"/>
      <c r="AC10" s="1214"/>
      <c r="AD10" s="1230"/>
      <c r="AE10" s="1213"/>
      <c r="AF10" s="1214"/>
      <c r="AG10" s="1214"/>
      <c r="AH10" s="1214"/>
      <c r="AI10" s="1214"/>
      <c r="AJ10" s="1214"/>
      <c r="AK10" s="1230"/>
      <c r="AL10" s="1213"/>
      <c r="AM10" s="1214"/>
      <c r="AN10" s="1214"/>
      <c r="AO10" s="1214"/>
      <c r="AP10" s="1214"/>
      <c r="AQ10" s="1214"/>
      <c r="AR10" s="1230"/>
      <c r="AS10" s="1213"/>
      <c r="AT10" s="1214"/>
      <c r="AU10" s="1214"/>
      <c r="AV10" s="1214"/>
      <c r="AW10" s="1214"/>
      <c r="AX10" s="1214"/>
      <c r="AY10" s="1230"/>
      <c r="AZ10" s="1213"/>
      <c r="BA10" s="1214"/>
      <c r="BB10" s="1214"/>
      <c r="BC10" s="1214"/>
      <c r="BD10" s="1214"/>
      <c r="BE10" s="1214"/>
      <c r="BF10" s="1230"/>
      <c r="BG10" s="1213"/>
      <c r="BH10" s="1214"/>
      <c r="BI10" s="1214"/>
      <c r="BJ10" s="1214"/>
      <c r="BK10" s="1214"/>
      <c r="BL10" s="1214"/>
      <c r="BM10" s="1230"/>
      <c r="BN10" s="1213"/>
      <c r="BO10" s="1214"/>
      <c r="BP10" s="1214"/>
      <c r="BQ10" s="1214"/>
      <c r="BR10" s="1230"/>
      <c r="BS10" s="1213"/>
      <c r="BT10" s="1214"/>
      <c r="BU10" s="1214"/>
      <c r="BV10" s="1214"/>
      <c r="BW10" s="1214"/>
      <c r="BX10" s="1214"/>
      <c r="BY10" s="1214"/>
      <c r="BZ10" s="1214"/>
      <c r="CA10" s="1214"/>
      <c r="CB10" s="1230"/>
    </row>
    <row r="11" spans="1:80" s="1184" customFormat="1" ht="23.1" customHeight="1">
      <c r="A11" s="1321" t="s">
        <v>1224</v>
      </c>
      <c r="B11" s="1327"/>
      <c r="C11" s="1327"/>
      <c r="D11" s="1327"/>
      <c r="E11" s="1327"/>
      <c r="F11" s="1327"/>
      <c r="G11" s="1327"/>
      <c r="H11" s="1327"/>
      <c r="I11" s="1327"/>
      <c r="J11" s="1327"/>
      <c r="K11" s="1338"/>
      <c r="L11" s="1213"/>
      <c r="M11" s="1214"/>
      <c r="N11" s="1214"/>
      <c r="O11" s="1214"/>
      <c r="P11" s="1230"/>
      <c r="Q11" s="1213"/>
      <c r="R11" s="1214"/>
      <c r="S11" s="1214"/>
      <c r="T11" s="1214"/>
      <c r="U11" s="1214"/>
      <c r="V11" s="1214"/>
      <c r="W11" s="1230"/>
      <c r="X11" s="1213"/>
      <c r="Y11" s="1214"/>
      <c r="Z11" s="1214"/>
      <c r="AA11" s="1214"/>
      <c r="AB11" s="1214"/>
      <c r="AC11" s="1214"/>
      <c r="AD11" s="1230"/>
      <c r="AE11" s="1213"/>
      <c r="AF11" s="1214"/>
      <c r="AG11" s="1214"/>
      <c r="AH11" s="1214"/>
      <c r="AI11" s="1214"/>
      <c r="AJ11" s="1214"/>
      <c r="AK11" s="1230"/>
      <c r="AL11" s="1213"/>
      <c r="AM11" s="1214"/>
      <c r="AN11" s="1214"/>
      <c r="AO11" s="1214"/>
      <c r="AP11" s="1214"/>
      <c r="AQ11" s="1214"/>
      <c r="AR11" s="1230"/>
      <c r="AS11" s="1213"/>
      <c r="AT11" s="1214"/>
      <c r="AU11" s="1214"/>
      <c r="AV11" s="1214"/>
      <c r="AW11" s="1214"/>
      <c r="AX11" s="1214"/>
      <c r="AY11" s="1230"/>
      <c r="AZ11" s="1213"/>
      <c r="BA11" s="1214"/>
      <c r="BB11" s="1214"/>
      <c r="BC11" s="1214"/>
      <c r="BD11" s="1214"/>
      <c r="BE11" s="1214"/>
      <c r="BF11" s="1230"/>
      <c r="BG11" s="1213"/>
      <c r="BH11" s="1214"/>
      <c r="BI11" s="1214"/>
      <c r="BJ11" s="1214"/>
      <c r="BK11" s="1214"/>
      <c r="BL11" s="1214"/>
      <c r="BM11" s="1230"/>
      <c r="BN11" s="1213"/>
      <c r="BO11" s="1214"/>
      <c r="BP11" s="1214"/>
      <c r="BQ11" s="1214"/>
      <c r="BR11" s="1230"/>
      <c r="BS11" s="1213"/>
      <c r="BT11" s="1214"/>
      <c r="BU11" s="1214"/>
      <c r="BV11" s="1214"/>
      <c r="BW11" s="1214"/>
      <c r="BX11" s="1214"/>
      <c r="BY11" s="1214"/>
      <c r="BZ11" s="1214"/>
      <c r="CA11" s="1214"/>
      <c r="CB11" s="1230"/>
    </row>
    <row r="12" spans="1:80" s="1184" customFormat="1" ht="23.1" customHeight="1">
      <c r="A12" s="1207" t="s">
        <v>932</v>
      </c>
      <c r="B12" s="1193"/>
      <c r="C12" s="1193"/>
      <c r="D12" s="1193"/>
      <c r="E12" s="1193"/>
      <c r="F12" s="1193"/>
      <c r="G12" s="1193"/>
      <c r="H12" s="1193"/>
      <c r="I12" s="1193"/>
      <c r="J12" s="1193"/>
      <c r="K12" s="1198"/>
      <c r="L12" s="1342"/>
      <c r="M12" s="1348"/>
      <c r="N12" s="1348"/>
      <c r="O12" s="1348"/>
      <c r="P12" s="1348"/>
      <c r="Q12" s="1348"/>
      <c r="R12" s="1348"/>
      <c r="S12" s="1348"/>
      <c r="T12" s="1348"/>
      <c r="U12" s="1348"/>
      <c r="V12" s="1348"/>
      <c r="W12" s="1348"/>
      <c r="X12" s="1348"/>
      <c r="Y12" s="1348"/>
      <c r="Z12" s="1348"/>
      <c r="AA12" s="1348"/>
      <c r="AB12" s="1348"/>
      <c r="AC12" s="1348"/>
      <c r="AD12" s="1348"/>
      <c r="AE12" s="1348"/>
      <c r="AF12" s="1348"/>
      <c r="AG12" s="1348"/>
      <c r="AH12" s="1348"/>
      <c r="AI12" s="1348"/>
      <c r="AJ12" s="1348"/>
      <c r="AK12" s="1348"/>
      <c r="AL12" s="1348"/>
      <c r="AM12" s="1348"/>
      <c r="AN12" s="1348"/>
      <c r="AO12" s="1348"/>
      <c r="AP12" s="1348"/>
      <c r="AQ12" s="1348"/>
      <c r="AR12" s="1348"/>
      <c r="AS12" s="1348"/>
      <c r="AT12" s="1348"/>
      <c r="AU12" s="1348"/>
      <c r="AV12" s="1348"/>
      <c r="AW12" s="1348"/>
      <c r="AX12" s="1348"/>
      <c r="AY12" s="1348"/>
      <c r="AZ12" s="1348"/>
      <c r="BA12" s="1348"/>
      <c r="BB12" s="1348"/>
      <c r="BC12" s="1348"/>
      <c r="BD12" s="1348"/>
      <c r="BE12" s="1348"/>
      <c r="BF12" s="1348"/>
      <c r="BG12" s="1348"/>
      <c r="BH12" s="1348"/>
      <c r="BI12" s="1348"/>
      <c r="BJ12" s="1348"/>
      <c r="BK12" s="1348"/>
      <c r="BL12" s="1348"/>
      <c r="BM12" s="1348"/>
      <c r="BN12" s="1348"/>
      <c r="BO12" s="1348"/>
      <c r="BP12" s="1348"/>
      <c r="BQ12" s="1348"/>
      <c r="BR12" s="1353"/>
      <c r="BS12" s="1357" t="s">
        <v>1948</v>
      </c>
      <c r="BT12" s="1256"/>
      <c r="BU12" s="1256"/>
      <c r="BV12" s="1256"/>
      <c r="BW12" s="1256"/>
      <c r="BX12" s="1256"/>
      <c r="BY12" s="1256"/>
      <c r="BZ12" s="1256"/>
      <c r="CA12" s="1256"/>
      <c r="CB12" s="1317"/>
    </row>
    <row r="13" spans="1:80" s="1184" customFormat="1" ht="22.5" customHeight="1">
      <c r="A13" s="1187"/>
      <c r="B13" s="1194"/>
      <c r="C13" s="1194"/>
      <c r="D13" s="1194"/>
      <c r="E13" s="1194"/>
      <c r="F13" s="1194"/>
      <c r="G13" s="1194"/>
      <c r="H13" s="1194"/>
      <c r="I13" s="1194"/>
      <c r="J13" s="1194"/>
      <c r="K13" s="1199"/>
      <c r="L13" s="1343"/>
      <c r="M13" s="1277"/>
      <c r="N13" s="1277"/>
      <c r="O13" s="1277"/>
      <c r="P13" s="1277"/>
      <c r="Q13" s="1277"/>
      <c r="R13" s="1277"/>
      <c r="S13" s="1277"/>
      <c r="T13" s="1277"/>
      <c r="U13" s="1277"/>
      <c r="V13" s="1277"/>
      <c r="W13" s="1277"/>
      <c r="X13" s="1277"/>
      <c r="Y13" s="1277"/>
      <c r="Z13" s="1277"/>
      <c r="AA13" s="1277"/>
      <c r="AB13" s="1277"/>
      <c r="AC13" s="1277"/>
      <c r="AD13" s="1277"/>
      <c r="AE13" s="1277"/>
      <c r="AF13" s="1277"/>
      <c r="AG13" s="1277"/>
      <c r="AH13" s="1277"/>
      <c r="AI13" s="1277"/>
      <c r="AJ13" s="1277"/>
      <c r="AK13" s="1277"/>
      <c r="AL13" s="1277"/>
      <c r="AM13" s="1277"/>
      <c r="AN13" s="1277"/>
      <c r="AO13" s="1277"/>
      <c r="AP13" s="1277"/>
      <c r="AQ13" s="1277"/>
      <c r="AR13" s="1277"/>
      <c r="AS13" s="1277"/>
      <c r="AT13" s="1277"/>
      <c r="AU13" s="1277"/>
      <c r="AV13" s="1277"/>
      <c r="AW13" s="1277"/>
      <c r="AX13" s="1277"/>
      <c r="AY13" s="1277"/>
      <c r="AZ13" s="1277"/>
      <c r="BA13" s="1277"/>
      <c r="BB13" s="1277"/>
      <c r="BC13" s="1277"/>
      <c r="BD13" s="1277"/>
      <c r="BE13" s="1277"/>
      <c r="BF13" s="1277"/>
      <c r="BG13" s="1277"/>
      <c r="BH13" s="1277"/>
      <c r="BI13" s="1277"/>
      <c r="BJ13" s="1277"/>
      <c r="BK13" s="1277"/>
      <c r="BL13" s="1277"/>
      <c r="BM13" s="1277"/>
      <c r="BN13" s="1277"/>
      <c r="BO13" s="1277"/>
      <c r="BP13" s="1277"/>
      <c r="BQ13" s="1277"/>
      <c r="BR13" s="1354"/>
      <c r="BS13" s="1358"/>
      <c r="BT13" s="1235"/>
      <c r="BU13" s="1235"/>
      <c r="BV13" s="1235"/>
      <c r="BW13" s="1235"/>
      <c r="BX13" s="1235"/>
      <c r="BY13" s="1235"/>
      <c r="BZ13" s="1235"/>
      <c r="CA13" s="1235"/>
      <c r="CB13" s="1318"/>
    </row>
    <row r="14" spans="1:80" s="1184" customFormat="1" ht="23.1" customHeight="1">
      <c r="A14" s="1187"/>
      <c r="B14" s="1194"/>
      <c r="C14" s="1194"/>
      <c r="D14" s="1194"/>
      <c r="E14" s="1194"/>
      <c r="F14" s="1194"/>
      <c r="G14" s="1194"/>
      <c r="H14" s="1194"/>
      <c r="I14" s="1194"/>
      <c r="J14" s="1194"/>
      <c r="K14" s="1199"/>
      <c r="L14" s="1343"/>
      <c r="M14" s="1277"/>
      <c r="N14" s="1277"/>
      <c r="O14" s="1277"/>
      <c r="P14" s="1277"/>
      <c r="Q14" s="1277"/>
      <c r="R14" s="1277"/>
      <c r="S14" s="1277"/>
      <c r="T14" s="1277"/>
      <c r="U14" s="1277"/>
      <c r="V14" s="1277"/>
      <c r="W14" s="1277"/>
      <c r="X14" s="1277"/>
      <c r="Y14" s="1277"/>
      <c r="Z14" s="1277"/>
      <c r="AA14" s="1277"/>
      <c r="AB14" s="1277"/>
      <c r="AC14" s="1277"/>
      <c r="AD14" s="1277"/>
      <c r="AE14" s="1277"/>
      <c r="AF14" s="1277"/>
      <c r="AG14" s="1277"/>
      <c r="AH14" s="1277"/>
      <c r="AI14" s="1277"/>
      <c r="AJ14" s="1277"/>
      <c r="AK14" s="1277"/>
      <c r="AL14" s="1277"/>
      <c r="AM14" s="1277"/>
      <c r="AN14" s="1277"/>
      <c r="AO14" s="1277"/>
      <c r="AP14" s="1277"/>
      <c r="AQ14" s="1277"/>
      <c r="AR14" s="1277"/>
      <c r="AS14" s="1277"/>
      <c r="AT14" s="1277"/>
      <c r="AU14" s="1277"/>
      <c r="AV14" s="1277"/>
      <c r="AW14" s="1277"/>
      <c r="AX14" s="1277"/>
      <c r="AY14" s="1277"/>
      <c r="AZ14" s="1277"/>
      <c r="BA14" s="1277"/>
      <c r="BB14" s="1277"/>
      <c r="BC14" s="1277"/>
      <c r="BD14" s="1277"/>
      <c r="BE14" s="1277"/>
      <c r="BF14" s="1277"/>
      <c r="BG14" s="1277"/>
      <c r="BH14" s="1277"/>
      <c r="BI14" s="1277"/>
      <c r="BJ14" s="1277"/>
      <c r="BK14" s="1277"/>
      <c r="BL14" s="1277"/>
      <c r="BM14" s="1277"/>
      <c r="BN14" s="1277"/>
      <c r="BO14" s="1277"/>
      <c r="BP14" s="1277"/>
      <c r="BQ14" s="1277"/>
      <c r="BR14" s="1354"/>
      <c r="BS14" s="1358"/>
      <c r="BT14" s="1235"/>
      <c r="BU14" s="1235"/>
      <c r="BV14" s="1235"/>
      <c r="BW14" s="1235"/>
      <c r="BX14" s="1235"/>
      <c r="BY14" s="1235"/>
      <c r="BZ14" s="1235"/>
      <c r="CA14" s="1235"/>
      <c r="CB14" s="1318"/>
    </row>
    <row r="15" spans="1:80" s="1184" customFormat="1" ht="22.5" customHeight="1">
      <c r="A15" s="1187"/>
      <c r="B15" s="1194"/>
      <c r="C15" s="1194"/>
      <c r="D15" s="1194"/>
      <c r="E15" s="1194"/>
      <c r="F15" s="1194"/>
      <c r="G15" s="1194"/>
      <c r="H15" s="1194"/>
      <c r="I15" s="1194"/>
      <c r="J15" s="1194"/>
      <c r="K15" s="1199"/>
      <c r="L15" s="1343"/>
      <c r="M15" s="1277"/>
      <c r="N15" s="1277"/>
      <c r="O15" s="1277"/>
      <c r="P15" s="1218"/>
      <c r="Q15" s="1218"/>
      <c r="R15" s="1277"/>
      <c r="S15" s="1277"/>
      <c r="T15" s="1277"/>
      <c r="U15" s="1277"/>
      <c r="V15" s="1277"/>
      <c r="W15" s="1218"/>
      <c r="X15" s="1218"/>
      <c r="Y15" s="1277"/>
      <c r="Z15" s="1277"/>
      <c r="AA15" s="1277"/>
      <c r="AB15" s="1277"/>
      <c r="AC15" s="1277"/>
      <c r="AD15" s="1218"/>
      <c r="AE15" s="1218"/>
      <c r="AF15" s="1277"/>
      <c r="AG15" s="1277"/>
      <c r="AH15" s="1277"/>
      <c r="AI15" s="1277"/>
      <c r="AJ15" s="1277"/>
      <c r="AK15" s="1218"/>
      <c r="AL15" s="1218"/>
      <c r="AM15" s="1277"/>
      <c r="AN15" s="1277"/>
      <c r="AO15" s="1277"/>
      <c r="AP15" s="1277"/>
      <c r="AQ15" s="1277"/>
      <c r="AR15" s="1218"/>
      <c r="AS15" s="1218"/>
      <c r="AT15" s="1277"/>
      <c r="AU15" s="1277"/>
      <c r="AV15" s="1277"/>
      <c r="AW15" s="1277"/>
      <c r="AX15" s="1277"/>
      <c r="AY15" s="1218"/>
      <c r="AZ15" s="1218"/>
      <c r="BA15" s="1277"/>
      <c r="BB15" s="1277"/>
      <c r="BC15" s="1277"/>
      <c r="BD15" s="1277"/>
      <c r="BE15" s="1277"/>
      <c r="BF15" s="1218"/>
      <c r="BG15" s="1218"/>
      <c r="BH15" s="1277"/>
      <c r="BI15" s="1277"/>
      <c r="BJ15" s="1277"/>
      <c r="BK15" s="1277"/>
      <c r="BL15" s="1277"/>
      <c r="BM15" s="1218"/>
      <c r="BN15" s="1218"/>
      <c r="BO15" s="1277"/>
      <c r="BP15" s="1277"/>
      <c r="BQ15" s="1277"/>
      <c r="BR15" s="1354"/>
      <c r="BS15" s="1358"/>
      <c r="BT15" s="1235"/>
      <c r="BU15" s="1235"/>
      <c r="BV15" s="1235"/>
      <c r="BW15" s="1235"/>
      <c r="BX15" s="1235"/>
      <c r="BY15" s="1235"/>
      <c r="BZ15" s="1235"/>
      <c r="CA15" s="1235"/>
      <c r="CB15" s="1318"/>
    </row>
    <row r="16" spans="1:80" s="1184" customFormat="1" ht="23.1" customHeight="1">
      <c r="A16" s="1187"/>
      <c r="B16" s="1194"/>
      <c r="C16" s="1194"/>
      <c r="D16" s="1194"/>
      <c r="E16" s="1194"/>
      <c r="F16" s="1194"/>
      <c r="G16" s="1194"/>
      <c r="H16" s="1194"/>
      <c r="I16" s="1194"/>
      <c r="J16" s="1194"/>
      <c r="K16" s="1199"/>
      <c r="L16" s="1343"/>
      <c r="M16" s="1277"/>
      <c r="N16" s="1218"/>
      <c r="O16" s="1218"/>
      <c r="P16" s="1277"/>
      <c r="Q16" s="1277"/>
      <c r="R16" s="1218"/>
      <c r="S16" s="1218"/>
      <c r="T16" s="1277"/>
      <c r="U16" s="1218"/>
      <c r="V16" s="1218"/>
      <c r="W16" s="1277"/>
      <c r="X16" s="1277"/>
      <c r="Y16" s="1218"/>
      <c r="Z16" s="1218"/>
      <c r="AA16" s="1277"/>
      <c r="AB16" s="1218"/>
      <c r="AC16" s="1218"/>
      <c r="AD16" s="1277"/>
      <c r="AE16" s="1277"/>
      <c r="AF16" s="1218"/>
      <c r="AG16" s="1218"/>
      <c r="AH16" s="1277"/>
      <c r="AI16" s="1218"/>
      <c r="AJ16" s="1218"/>
      <c r="AK16" s="1277"/>
      <c r="AL16" s="1277"/>
      <c r="AM16" s="1218"/>
      <c r="AN16" s="1218"/>
      <c r="AO16" s="1277"/>
      <c r="AP16" s="1218"/>
      <c r="AQ16" s="1218"/>
      <c r="AR16" s="1277"/>
      <c r="AS16" s="1277"/>
      <c r="AT16" s="1218"/>
      <c r="AU16" s="1218"/>
      <c r="AV16" s="1277"/>
      <c r="AW16" s="1218"/>
      <c r="AX16" s="1218"/>
      <c r="AY16" s="1277"/>
      <c r="AZ16" s="1277"/>
      <c r="BA16" s="1218"/>
      <c r="BB16" s="1218"/>
      <c r="BC16" s="1277"/>
      <c r="BD16" s="1218"/>
      <c r="BE16" s="1218"/>
      <c r="BF16" s="1277"/>
      <c r="BG16" s="1277"/>
      <c r="BH16" s="1218"/>
      <c r="BI16" s="1218"/>
      <c r="BJ16" s="1277"/>
      <c r="BK16" s="1218"/>
      <c r="BL16" s="1218"/>
      <c r="BM16" s="1277"/>
      <c r="BN16" s="1277"/>
      <c r="BO16" s="1218"/>
      <c r="BP16" s="1218"/>
      <c r="BQ16" s="1277"/>
      <c r="BR16" s="1354"/>
      <c r="BS16" s="1296"/>
      <c r="BT16" s="1235"/>
      <c r="BU16" s="1235"/>
      <c r="BV16" s="1235"/>
      <c r="BW16" s="1235"/>
      <c r="BX16" s="1235"/>
      <c r="BY16" s="1235"/>
      <c r="BZ16" s="1235"/>
      <c r="CA16" s="1235"/>
      <c r="CB16" s="1318"/>
    </row>
    <row r="17" spans="1:80" s="1184" customFormat="1" ht="23.1" customHeight="1">
      <c r="A17" s="1187"/>
      <c r="B17" s="1194"/>
      <c r="C17" s="1194"/>
      <c r="D17" s="1194"/>
      <c r="E17" s="1194"/>
      <c r="F17" s="1194"/>
      <c r="G17" s="1194"/>
      <c r="H17" s="1194"/>
      <c r="I17" s="1194"/>
      <c r="J17" s="1194"/>
      <c r="K17" s="1199"/>
      <c r="L17" s="1343"/>
      <c r="M17" s="1277"/>
      <c r="N17" s="1277"/>
      <c r="O17" s="1277"/>
      <c r="P17" s="1277"/>
      <c r="Q17" s="1277"/>
      <c r="R17" s="1277"/>
      <c r="S17" s="1277"/>
      <c r="T17" s="1277"/>
      <c r="U17" s="1277"/>
      <c r="V17" s="1277"/>
      <c r="W17" s="1277"/>
      <c r="X17" s="1277"/>
      <c r="Y17" s="1277"/>
      <c r="Z17" s="1277"/>
      <c r="AA17" s="1277"/>
      <c r="AB17" s="1277"/>
      <c r="AC17" s="1277"/>
      <c r="AD17" s="1277"/>
      <c r="AE17" s="1277"/>
      <c r="AF17" s="1277"/>
      <c r="AG17" s="1277"/>
      <c r="AH17" s="1277"/>
      <c r="AI17" s="1277"/>
      <c r="AJ17" s="1277"/>
      <c r="AK17" s="1277"/>
      <c r="AL17" s="1277"/>
      <c r="AM17" s="1277"/>
      <c r="AN17" s="1277"/>
      <c r="AO17" s="1277"/>
      <c r="AP17" s="1277"/>
      <c r="AQ17" s="1277"/>
      <c r="AR17" s="1277"/>
      <c r="AS17" s="1277"/>
      <c r="AT17" s="1277"/>
      <c r="AU17" s="1277"/>
      <c r="AV17" s="1277"/>
      <c r="AW17" s="1277"/>
      <c r="AX17" s="1277"/>
      <c r="AY17" s="1277"/>
      <c r="AZ17" s="1277"/>
      <c r="BA17" s="1277"/>
      <c r="BB17" s="1277"/>
      <c r="BC17" s="1277"/>
      <c r="BD17" s="1277"/>
      <c r="BE17" s="1277"/>
      <c r="BF17" s="1277"/>
      <c r="BG17" s="1277"/>
      <c r="BH17" s="1277"/>
      <c r="BI17" s="1277"/>
      <c r="BJ17" s="1277"/>
      <c r="BK17" s="1277"/>
      <c r="BL17" s="1277"/>
      <c r="BM17" s="1277"/>
      <c r="BN17" s="1277"/>
      <c r="BO17" s="1277"/>
      <c r="BP17" s="1277"/>
      <c r="BQ17" s="1277"/>
      <c r="BR17" s="1354"/>
      <c r="BS17" s="1296"/>
      <c r="BT17" s="1235"/>
      <c r="BU17" s="1235"/>
      <c r="BV17" s="1235"/>
      <c r="BW17" s="1235"/>
      <c r="BX17" s="1235"/>
      <c r="BY17" s="1235"/>
      <c r="BZ17" s="1235"/>
      <c r="CA17" s="1235"/>
      <c r="CB17" s="1318"/>
    </row>
    <row r="18" spans="1:80" s="1184" customFormat="1" ht="23.1" customHeight="1">
      <c r="A18" s="1187"/>
      <c r="B18" s="1194"/>
      <c r="C18" s="1194"/>
      <c r="D18" s="1194"/>
      <c r="E18" s="1194"/>
      <c r="F18" s="1194"/>
      <c r="G18" s="1194"/>
      <c r="H18" s="1194"/>
      <c r="I18" s="1194"/>
      <c r="J18" s="1194"/>
      <c r="K18" s="1199"/>
      <c r="L18" s="1343"/>
      <c r="M18" s="1277"/>
      <c r="N18" s="1277"/>
      <c r="O18" s="1277"/>
      <c r="P18" s="1348"/>
      <c r="Q18" s="1348"/>
      <c r="R18" s="1277"/>
      <c r="S18" s="1277"/>
      <c r="T18" s="1277"/>
      <c r="U18" s="1277"/>
      <c r="V18" s="1277"/>
      <c r="W18" s="1348"/>
      <c r="X18" s="1348"/>
      <c r="Y18" s="1277"/>
      <c r="Z18" s="1277"/>
      <c r="AA18" s="1277"/>
      <c r="AB18" s="1277"/>
      <c r="AC18" s="1277"/>
      <c r="AD18" s="1348"/>
      <c r="AE18" s="1348"/>
      <c r="AF18" s="1277"/>
      <c r="AG18" s="1277"/>
      <c r="AH18" s="1277"/>
      <c r="AI18" s="1277"/>
      <c r="AJ18" s="1277"/>
      <c r="AK18" s="1348"/>
      <c r="AL18" s="1348"/>
      <c r="AM18" s="1277"/>
      <c r="AN18" s="1277"/>
      <c r="AO18" s="1277"/>
      <c r="AP18" s="1277"/>
      <c r="AQ18" s="1277"/>
      <c r="AR18" s="1348"/>
      <c r="AS18" s="1348"/>
      <c r="AT18" s="1277"/>
      <c r="AU18" s="1277"/>
      <c r="AV18" s="1277"/>
      <c r="AW18" s="1277"/>
      <c r="AX18" s="1277"/>
      <c r="AY18" s="1348"/>
      <c r="AZ18" s="1348"/>
      <c r="BA18" s="1277"/>
      <c r="BB18" s="1277"/>
      <c r="BC18" s="1277"/>
      <c r="BD18" s="1277"/>
      <c r="BE18" s="1277"/>
      <c r="BF18" s="1348"/>
      <c r="BG18" s="1348"/>
      <c r="BH18" s="1277"/>
      <c r="BI18" s="1277"/>
      <c r="BJ18" s="1277"/>
      <c r="BK18" s="1277"/>
      <c r="BL18" s="1277"/>
      <c r="BM18" s="1348"/>
      <c r="BN18" s="1348"/>
      <c r="BO18" s="1277"/>
      <c r="BP18" s="1277"/>
      <c r="BQ18" s="1277"/>
      <c r="BR18" s="1354"/>
      <c r="BS18" s="1296"/>
      <c r="BT18" s="1235"/>
      <c r="BU18" s="1235"/>
      <c r="BV18" s="1235"/>
      <c r="BW18" s="1235"/>
      <c r="BX18" s="1235"/>
      <c r="BY18" s="1235"/>
      <c r="BZ18" s="1235"/>
      <c r="CA18" s="1235"/>
      <c r="CB18" s="1318"/>
    </row>
    <row r="19" spans="1:80" s="1184" customFormat="1" ht="23.1" customHeight="1">
      <c r="A19" s="1187"/>
      <c r="B19" s="1194"/>
      <c r="C19" s="1194"/>
      <c r="D19" s="1194"/>
      <c r="E19" s="1194"/>
      <c r="F19" s="1194"/>
      <c r="G19" s="1194"/>
      <c r="H19" s="1194"/>
      <c r="I19" s="1194"/>
      <c r="J19" s="1194"/>
      <c r="K19" s="1199"/>
      <c r="L19" s="1343"/>
      <c r="M19" s="1277"/>
      <c r="N19" s="1277"/>
      <c r="O19" s="1277"/>
      <c r="P19" s="1277"/>
      <c r="Q19" s="1277"/>
      <c r="R19" s="1277"/>
      <c r="S19" s="1277"/>
      <c r="T19" s="1277"/>
      <c r="U19" s="1277"/>
      <c r="V19" s="1277"/>
      <c r="W19" s="1277"/>
      <c r="X19" s="1277"/>
      <c r="Y19" s="1277"/>
      <c r="Z19" s="1277"/>
      <c r="AA19" s="1277"/>
      <c r="AB19" s="1277"/>
      <c r="AC19" s="1277"/>
      <c r="AD19" s="1277"/>
      <c r="AE19" s="1277"/>
      <c r="AF19" s="1277"/>
      <c r="AG19" s="1277"/>
      <c r="AH19" s="1277"/>
      <c r="AI19" s="1277"/>
      <c r="AJ19" s="1277"/>
      <c r="AK19" s="1277"/>
      <c r="AL19" s="1277"/>
      <c r="AM19" s="1277"/>
      <c r="AN19" s="1277"/>
      <c r="AO19" s="1277"/>
      <c r="AP19" s="1277"/>
      <c r="AQ19" s="1277"/>
      <c r="AR19" s="1277"/>
      <c r="AS19" s="1277"/>
      <c r="AT19" s="1277"/>
      <c r="AU19" s="1277"/>
      <c r="AV19" s="1277"/>
      <c r="AW19" s="1277"/>
      <c r="AX19" s="1277"/>
      <c r="AY19" s="1277"/>
      <c r="AZ19" s="1277"/>
      <c r="BA19" s="1277"/>
      <c r="BB19" s="1277"/>
      <c r="BC19" s="1277"/>
      <c r="BD19" s="1277"/>
      <c r="BE19" s="1277"/>
      <c r="BF19" s="1277"/>
      <c r="BG19" s="1277"/>
      <c r="BH19" s="1277"/>
      <c r="BI19" s="1277"/>
      <c r="BJ19" s="1277"/>
      <c r="BK19" s="1277"/>
      <c r="BL19" s="1277"/>
      <c r="BM19" s="1277"/>
      <c r="BN19" s="1277"/>
      <c r="BO19" s="1277"/>
      <c r="BP19" s="1277"/>
      <c r="BQ19" s="1277"/>
      <c r="BR19" s="1354"/>
      <c r="BS19" s="1296"/>
      <c r="BT19" s="1235"/>
      <c r="BU19" s="1235"/>
      <c r="BV19" s="1235"/>
      <c r="BW19" s="1235"/>
      <c r="BX19" s="1235"/>
      <c r="BY19" s="1235"/>
      <c r="BZ19" s="1235"/>
      <c r="CA19" s="1235"/>
      <c r="CB19" s="1318"/>
    </row>
    <row r="20" spans="1:80" s="1184" customFormat="1" ht="23.1" customHeight="1">
      <c r="A20" s="1187"/>
      <c r="B20" s="1194"/>
      <c r="C20" s="1194"/>
      <c r="D20" s="1194"/>
      <c r="E20" s="1194"/>
      <c r="F20" s="1194"/>
      <c r="G20" s="1194"/>
      <c r="H20" s="1194"/>
      <c r="I20" s="1194"/>
      <c r="J20" s="1194"/>
      <c r="K20" s="1199"/>
      <c r="L20" s="1343"/>
      <c r="M20" s="1277"/>
      <c r="N20" s="1277"/>
      <c r="O20" s="1277"/>
      <c r="P20" s="1277"/>
      <c r="Q20" s="1277"/>
      <c r="R20" s="1277"/>
      <c r="S20" s="1277"/>
      <c r="T20" s="1277"/>
      <c r="U20" s="1277"/>
      <c r="V20" s="1277"/>
      <c r="W20" s="1277"/>
      <c r="X20" s="1277"/>
      <c r="Y20" s="1277"/>
      <c r="Z20" s="1277"/>
      <c r="AA20" s="1277"/>
      <c r="AB20" s="1277"/>
      <c r="AC20" s="1277"/>
      <c r="AD20" s="1277"/>
      <c r="AE20" s="1277"/>
      <c r="AF20" s="1277"/>
      <c r="AG20" s="1277"/>
      <c r="AH20" s="1277"/>
      <c r="AI20" s="1277"/>
      <c r="AJ20" s="1277"/>
      <c r="AK20" s="1277"/>
      <c r="AL20" s="1277"/>
      <c r="AM20" s="1277"/>
      <c r="AN20" s="1277"/>
      <c r="AO20" s="1277"/>
      <c r="AP20" s="1277"/>
      <c r="AQ20" s="1277"/>
      <c r="AR20" s="1277"/>
      <c r="AS20" s="1277"/>
      <c r="AT20" s="1277"/>
      <c r="AU20" s="1277"/>
      <c r="AV20" s="1277"/>
      <c r="AW20" s="1277"/>
      <c r="AX20" s="1277"/>
      <c r="AY20" s="1277"/>
      <c r="AZ20" s="1277"/>
      <c r="BA20" s="1277"/>
      <c r="BB20" s="1277"/>
      <c r="BC20" s="1277"/>
      <c r="BD20" s="1277"/>
      <c r="BE20" s="1277"/>
      <c r="BF20" s="1277"/>
      <c r="BG20" s="1277"/>
      <c r="BH20" s="1277"/>
      <c r="BI20" s="1277"/>
      <c r="BJ20" s="1277"/>
      <c r="BK20" s="1277"/>
      <c r="BL20" s="1277"/>
      <c r="BM20" s="1277"/>
      <c r="BN20" s="1277"/>
      <c r="BO20" s="1277"/>
      <c r="BP20" s="1277"/>
      <c r="BQ20" s="1277"/>
      <c r="BR20" s="1354"/>
      <c r="BS20" s="1296"/>
      <c r="BT20" s="1235"/>
      <c r="BU20" s="1235"/>
      <c r="BV20" s="1235"/>
      <c r="BW20" s="1235"/>
      <c r="BX20" s="1235"/>
      <c r="BY20" s="1235"/>
      <c r="BZ20" s="1235"/>
      <c r="CA20" s="1235"/>
      <c r="CB20" s="1318"/>
    </row>
    <row r="21" spans="1:80" s="1184" customFormat="1" ht="23.1" customHeight="1">
      <c r="A21" s="1188"/>
      <c r="B21" s="1195"/>
      <c r="C21" s="1195"/>
      <c r="D21" s="1195"/>
      <c r="E21" s="1195"/>
      <c r="F21" s="1195"/>
      <c r="G21" s="1195"/>
      <c r="H21" s="1195"/>
      <c r="I21" s="1195"/>
      <c r="J21" s="1195"/>
      <c r="K21" s="1200"/>
      <c r="L21" s="1344"/>
      <c r="M21" s="1218"/>
      <c r="N21" s="1218"/>
      <c r="O21" s="1218"/>
      <c r="P21" s="1218"/>
      <c r="Q21" s="1218"/>
      <c r="R21" s="1218"/>
      <c r="S21" s="1218"/>
      <c r="T21" s="1218"/>
      <c r="U21" s="1218"/>
      <c r="V21" s="1218"/>
      <c r="W21" s="1218"/>
      <c r="X21" s="1218"/>
      <c r="Y21" s="1218"/>
      <c r="Z21" s="1218"/>
      <c r="AA21" s="1218"/>
      <c r="AB21" s="1218"/>
      <c r="AC21" s="1218"/>
      <c r="AD21" s="1218"/>
      <c r="AE21" s="1218"/>
      <c r="AF21" s="1218"/>
      <c r="AG21" s="1218"/>
      <c r="AH21" s="1218"/>
      <c r="AI21" s="1218"/>
      <c r="AJ21" s="1218"/>
      <c r="AK21" s="1218"/>
      <c r="AL21" s="1218"/>
      <c r="AM21" s="1218"/>
      <c r="AN21" s="1218"/>
      <c r="AO21" s="1218"/>
      <c r="AP21" s="1218"/>
      <c r="AQ21" s="1218"/>
      <c r="AR21" s="1218"/>
      <c r="AS21" s="1218"/>
      <c r="AT21" s="1218"/>
      <c r="AU21" s="1218"/>
      <c r="AV21" s="1218"/>
      <c r="AW21" s="1218"/>
      <c r="AX21" s="1218"/>
      <c r="AY21" s="1218"/>
      <c r="AZ21" s="1218"/>
      <c r="BA21" s="1218"/>
      <c r="BB21" s="1218"/>
      <c r="BC21" s="1218"/>
      <c r="BD21" s="1218"/>
      <c r="BE21" s="1218"/>
      <c r="BF21" s="1218"/>
      <c r="BG21" s="1218"/>
      <c r="BH21" s="1218"/>
      <c r="BI21" s="1218"/>
      <c r="BJ21" s="1218"/>
      <c r="BK21" s="1218"/>
      <c r="BL21" s="1218"/>
      <c r="BM21" s="1218"/>
      <c r="BN21" s="1218"/>
      <c r="BO21" s="1218"/>
      <c r="BP21" s="1218"/>
      <c r="BQ21" s="1218"/>
      <c r="BR21" s="1355"/>
      <c r="BS21" s="1297"/>
      <c r="BT21" s="1232"/>
      <c r="BU21" s="1232"/>
      <c r="BV21" s="1232"/>
      <c r="BW21" s="1232"/>
      <c r="BX21" s="1232"/>
      <c r="BY21" s="1232"/>
      <c r="BZ21" s="1232"/>
      <c r="CA21" s="1232"/>
      <c r="CB21" s="1319"/>
    </row>
    <row r="22" spans="1:80" s="1184" customFormat="1" ht="23.1" customHeight="1">
      <c r="A22" s="1359" t="s">
        <v>506</v>
      </c>
      <c r="B22" s="1360"/>
      <c r="C22" s="1360"/>
      <c r="D22" s="1360"/>
      <c r="E22" s="1360"/>
      <c r="F22" s="1360"/>
      <c r="G22" s="1360"/>
      <c r="H22" s="1360"/>
      <c r="I22" s="1360"/>
      <c r="J22" s="1360"/>
      <c r="K22" s="1362"/>
      <c r="L22" s="1213"/>
      <c r="M22" s="1214"/>
      <c r="N22" s="1214"/>
      <c r="O22" s="1214"/>
      <c r="P22" s="1230"/>
      <c r="Q22" s="1213"/>
      <c r="R22" s="1214"/>
      <c r="S22" s="1214"/>
      <c r="T22" s="1214"/>
      <c r="U22" s="1214"/>
      <c r="V22" s="1214"/>
      <c r="W22" s="1230"/>
      <c r="X22" s="1213"/>
      <c r="Y22" s="1214"/>
      <c r="Z22" s="1214"/>
      <c r="AA22" s="1214"/>
      <c r="AB22" s="1214"/>
      <c r="AC22" s="1214"/>
      <c r="AD22" s="1230"/>
      <c r="AE22" s="1213"/>
      <c r="AF22" s="1214"/>
      <c r="AG22" s="1214"/>
      <c r="AH22" s="1214"/>
      <c r="AI22" s="1214"/>
      <c r="AJ22" s="1214"/>
      <c r="AK22" s="1230"/>
      <c r="AL22" s="1213"/>
      <c r="AM22" s="1214"/>
      <c r="AN22" s="1214"/>
      <c r="AO22" s="1214"/>
      <c r="AP22" s="1214"/>
      <c r="AQ22" s="1214"/>
      <c r="AR22" s="1230"/>
      <c r="AS22" s="1213"/>
      <c r="AT22" s="1214"/>
      <c r="AU22" s="1214"/>
      <c r="AV22" s="1214"/>
      <c r="AW22" s="1214"/>
      <c r="AX22" s="1214"/>
      <c r="AY22" s="1230"/>
      <c r="AZ22" s="1213"/>
      <c r="BA22" s="1214"/>
      <c r="BB22" s="1214"/>
      <c r="BC22" s="1214"/>
      <c r="BD22" s="1214"/>
      <c r="BE22" s="1214"/>
      <c r="BF22" s="1230"/>
      <c r="BG22" s="1213"/>
      <c r="BH22" s="1214"/>
      <c r="BI22" s="1214"/>
      <c r="BJ22" s="1214"/>
      <c r="BK22" s="1214"/>
      <c r="BL22" s="1214"/>
      <c r="BM22" s="1230"/>
      <c r="BN22" s="1213"/>
      <c r="BO22" s="1214"/>
      <c r="BP22" s="1214"/>
      <c r="BQ22" s="1214"/>
      <c r="BR22" s="1230"/>
      <c r="BS22" s="1213"/>
      <c r="BT22" s="1214"/>
      <c r="BU22" s="1214"/>
      <c r="BV22" s="1214"/>
      <c r="BW22" s="1214"/>
      <c r="BX22" s="1214"/>
      <c r="BY22" s="1214"/>
      <c r="BZ22" s="1214"/>
      <c r="CA22" s="1214"/>
      <c r="CB22" s="1230"/>
    </row>
    <row r="23" spans="1:80" s="1184" customFormat="1" ht="23.1" customHeight="1">
      <c r="A23" s="1321" t="s">
        <v>1738</v>
      </c>
      <c r="B23" s="1360"/>
      <c r="C23" s="1360"/>
      <c r="D23" s="1360"/>
      <c r="E23" s="1360"/>
      <c r="F23" s="1360"/>
      <c r="G23" s="1360"/>
      <c r="H23" s="1360"/>
      <c r="I23" s="1360"/>
      <c r="J23" s="1360"/>
      <c r="K23" s="1362"/>
      <c r="L23" s="1213"/>
      <c r="M23" s="1214"/>
      <c r="N23" s="1214"/>
      <c r="O23" s="1214"/>
      <c r="P23" s="1230"/>
      <c r="Q23" s="1213"/>
      <c r="R23" s="1214"/>
      <c r="S23" s="1214"/>
      <c r="T23" s="1214"/>
      <c r="U23" s="1214"/>
      <c r="V23" s="1214"/>
      <c r="W23" s="1230"/>
      <c r="X23" s="1213"/>
      <c r="Y23" s="1214"/>
      <c r="Z23" s="1214"/>
      <c r="AA23" s="1214"/>
      <c r="AB23" s="1214"/>
      <c r="AC23" s="1214"/>
      <c r="AD23" s="1230"/>
      <c r="AE23" s="1213"/>
      <c r="AF23" s="1214"/>
      <c r="AG23" s="1214"/>
      <c r="AH23" s="1214"/>
      <c r="AI23" s="1214"/>
      <c r="AJ23" s="1214"/>
      <c r="AK23" s="1230"/>
      <c r="AL23" s="1213"/>
      <c r="AM23" s="1214"/>
      <c r="AN23" s="1214"/>
      <c r="AO23" s="1214"/>
      <c r="AP23" s="1214"/>
      <c r="AQ23" s="1214"/>
      <c r="AR23" s="1230"/>
      <c r="AS23" s="1213"/>
      <c r="AT23" s="1214"/>
      <c r="AU23" s="1214"/>
      <c r="AV23" s="1214"/>
      <c r="AW23" s="1214"/>
      <c r="AX23" s="1214"/>
      <c r="AY23" s="1230"/>
      <c r="AZ23" s="1213"/>
      <c r="BA23" s="1214"/>
      <c r="BB23" s="1214"/>
      <c r="BC23" s="1214"/>
      <c r="BD23" s="1214"/>
      <c r="BE23" s="1214"/>
      <c r="BF23" s="1230"/>
      <c r="BG23" s="1213"/>
      <c r="BH23" s="1214"/>
      <c r="BI23" s="1214"/>
      <c r="BJ23" s="1214"/>
      <c r="BK23" s="1214"/>
      <c r="BL23" s="1214"/>
      <c r="BM23" s="1230"/>
      <c r="BN23" s="1213"/>
      <c r="BO23" s="1214"/>
      <c r="BP23" s="1214"/>
      <c r="BQ23" s="1214"/>
      <c r="BR23" s="1230"/>
      <c r="BS23" s="1364" t="s">
        <v>632</v>
      </c>
      <c r="BT23" s="1365"/>
      <c r="BU23" s="1365"/>
      <c r="BV23" s="1365"/>
      <c r="BW23" s="1365"/>
      <c r="BX23" s="1365"/>
      <c r="BY23" s="1365"/>
      <c r="BZ23" s="1365"/>
      <c r="CA23" s="1365"/>
      <c r="CB23" s="1366"/>
    </row>
    <row r="24" spans="1:80" s="1184" customFormat="1" ht="23.1" customHeight="1">
      <c r="A24" s="1186" t="s">
        <v>1203</v>
      </c>
      <c r="B24" s="1361"/>
      <c r="C24" s="1361"/>
      <c r="D24" s="1361"/>
      <c r="E24" s="1361"/>
      <c r="F24" s="1361"/>
      <c r="G24" s="1361"/>
      <c r="H24" s="1361"/>
      <c r="I24" s="1361"/>
      <c r="J24" s="1361"/>
      <c r="K24" s="1361"/>
      <c r="L24" s="1361"/>
      <c r="M24" s="1361"/>
      <c r="N24" s="1361"/>
      <c r="O24" s="1361"/>
      <c r="P24" s="1361"/>
      <c r="Q24" s="1361"/>
      <c r="R24" s="1361"/>
      <c r="S24" s="1361"/>
      <c r="T24" s="1361"/>
      <c r="U24" s="1361"/>
      <c r="V24" s="1361"/>
      <c r="W24" s="1361"/>
      <c r="X24" s="1361"/>
      <c r="Y24" s="1361"/>
      <c r="Z24" s="1361"/>
      <c r="AA24" s="1361"/>
      <c r="AB24" s="1361"/>
      <c r="AC24" s="1361"/>
      <c r="AD24" s="1361"/>
      <c r="AE24" s="1361"/>
      <c r="AF24" s="1361"/>
      <c r="AG24" s="1361"/>
      <c r="AH24" s="1361"/>
      <c r="AI24" s="1361"/>
      <c r="AJ24" s="1361"/>
      <c r="AK24" s="1361"/>
      <c r="AL24" s="1361"/>
      <c r="AM24" s="1361"/>
      <c r="AN24" s="1361"/>
      <c r="AO24" s="1361"/>
      <c r="AP24" s="1361"/>
      <c r="AQ24" s="1361"/>
      <c r="AR24" s="1361"/>
      <c r="AS24" s="1361"/>
      <c r="AT24" s="1361"/>
      <c r="AU24" s="1361"/>
      <c r="AV24" s="1361"/>
      <c r="AW24" s="1361"/>
      <c r="AX24" s="1361"/>
      <c r="AY24" s="1361"/>
      <c r="AZ24" s="1361"/>
      <c r="BA24" s="1361"/>
      <c r="BB24" s="1361"/>
      <c r="BC24" s="1361"/>
      <c r="BD24" s="1361"/>
      <c r="BE24" s="1361"/>
      <c r="BF24" s="1361"/>
      <c r="BG24" s="1361"/>
      <c r="BH24" s="1361"/>
      <c r="BI24" s="1361"/>
      <c r="BJ24" s="1361"/>
      <c r="BK24" s="1361"/>
      <c r="BL24" s="1361"/>
      <c r="BM24" s="1361"/>
      <c r="BN24" s="1361"/>
      <c r="BO24" s="1361"/>
      <c r="BP24" s="1361"/>
      <c r="BQ24" s="1361"/>
      <c r="BR24" s="1361"/>
      <c r="BS24" s="1361"/>
      <c r="BT24" s="1361"/>
      <c r="BU24" s="1361"/>
      <c r="BV24" s="1361"/>
      <c r="BW24" s="1361"/>
      <c r="BX24" s="1361"/>
      <c r="BY24" s="1361"/>
      <c r="BZ24" s="1361"/>
      <c r="CA24" s="1361"/>
      <c r="CB24" s="1367"/>
    </row>
    <row r="25" spans="1:80" s="1184" customFormat="1" ht="23.1" customHeight="1">
      <c r="A25" s="1293"/>
      <c r="B25" s="1263"/>
      <c r="C25" s="1263"/>
      <c r="D25" s="1263"/>
      <c r="E25" s="1263"/>
      <c r="F25" s="1263"/>
      <c r="G25" s="1263"/>
      <c r="H25" s="1263"/>
      <c r="I25" s="1194"/>
      <c r="J25" s="1194"/>
      <c r="K25" s="1194"/>
      <c r="L25" s="1194"/>
      <c r="M25" s="1194"/>
      <c r="N25" s="1194"/>
      <c r="O25" s="1194"/>
      <c r="P25" s="1194"/>
      <c r="Q25" s="1194"/>
      <c r="R25" s="1194"/>
      <c r="S25" s="1194"/>
      <c r="T25" s="1194"/>
      <c r="U25" s="1194"/>
      <c r="V25" s="1194"/>
      <c r="W25" s="1194"/>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194"/>
      <c r="AS25" s="1194"/>
      <c r="AT25" s="1194"/>
      <c r="AU25" s="1194"/>
      <c r="AV25" s="1194"/>
      <c r="AW25" s="1194"/>
      <c r="AX25" s="1194"/>
      <c r="AY25" s="1194"/>
      <c r="AZ25" s="1194"/>
      <c r="BA25" s="1194"/>
      <c r="BB25" s="1194"/>
      <c r="BC25" s="1194"/>
      <c r="BD25" s="1194"/>
      <c r="BE25" s="1194"/>
      <c r="BF25" s="1194"/>
      <c r="BG25" s="1194"/>
      <c r="BH25" s="1194"/>
      <c r="BI25" s="1194"/>
      <c r="BJ25" s="1194"/>
      <c r="BK25" s="1194"/>
      <c r="BL25" s="1194"/>
      <c r="BM25" s="1194"/>
      <c r="BN25" s="1194"/>
      <c r="BO25" s="1194"/>
      <c r="BP25" s="1194"/>
      <c r="BQ25" s="1194"/>
      <c r="BR25" s="1194"/>
      <c r="BS25" s="1194"/>
      <c r="BT25" s="1194"/>
      <c r="BU25" s="1194"/>
      <c r="BV25" s="1194"/>
      <c r="BW25" s="1194"/>
      <c r="BX25" s="1194"/>
      <c r="BY25" s="1194"/>
      <c r="BZ25" s="1194"/>
      <c r="CA25" s="1194"/>
      <c r="CB25" s="1199"/>
    </row>
    <row r="26" spans="1:80" s="1184" customFormat="1" ht="23.1" customHeight="1">
      <c r="A26" s="1293"/>
      <c r="B26" s="1263"/>
      <c r="C26" s="1263"/>
      <c r="D26" s="1263"/>
      <c r="E26" s="1263"/>
      <c r="F26" s="1263"/>
      <c r="G26" s="1263"/>
      <c r="H26" s="1263"/>
      <c r="I26" s="1194"/>
      <c r="J26" s="1194"/>
      <c r="K26" s="1194"/>
      <c r="L26" s="1194"/>
      <c r="M26" s="1194"/>
      <c r="N26" s="1194"/>
      <c r="O26" s="1194"/>
      <c r="P26" s="1194"/>
      <c r="Q26" s="1194"/>
      <c r="R26" s="1194"/>
      <c r="S26" s="1194"/>
      <c r="T26" s="1194"/>
      <c r="U26" s="1194"/>
      <c r="V26" s="1194"/>
      <c r="W26" s="1194"/>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194"/>
      <c r="AS26" s="1194"/>
      <c r="AT26" s="1194"/>
      <c r="AU26" s="1194"/>
      <c r="AV26" s="1194"/>
      <c r="AW26" s="1194"/>
      <c r="AX26" s="1194"/>
      <c r="AY26" s="1194"/>
      <c r="AZ26" s="1194"/>
      <c r="BA26" s="1194"/>
      <c r="BB26" s="1194"/>
      <c r="BC26" s="1194"/>
      <c r="BD26" s="1194"/>
      <c r="BE26" s="1194"/>
      <c r="BF26" s="1194"/>
      <c r="BG26" s="1194"/>
      <c r="BH26" s="1194"/>
      <c r="BI26" s="1194"/>
      <c r="BJ26" s="1194"/>
      <c r="BK26" s="1194"/>
      <c r="BL26" s="1194"/>
      <c r="BM26" s="1194"/>
      <c r="BN26" s="1194"/>
      <c r="BO26" s="1194"/>
      <c r="BP26" s="1194"/>
      <c r="BQ26" s="1194"/>
      <c r="BR26" s="1194"/>
      <c r="BS26" s="1194"/>
      <c r="BT26" s="1194"/>
      <c r="BU26" s="1194"/>
      <c r="BV26" s="1194"/>
      <c r="BW26" s="1194"/>
      <c r="BX26" s="1194"/>
      <c r="BY26" s="1194"/>
      <c r="BZ26" s="1194"/>
      <c r="CA26" s="1194"/>
      <c r="CB26" s="1199"/>
    </row>
    <row r="27" spans="1:80" s="1184" customFormat="1" ht="23.1" customHeight="1">
      <c r="A27" s="1293"/>
      <c r="B27" s="1263"/>
      <c r="C27" s="1263"/>
      <c r="D27" s="1263"/>
      <c r="E27" s="1263"/>
      <c r="F27" s="1263"/>
      <c r="G27" s="1263"/>
      <c r="H27" s="1263"/>
      <c r="I27" s="1194"/>
      <c r="J27" s="1194"/>
      <c r="K27" s="1194"/>
      <c r="L27" s="1194"/>
      <c r="M27" s="1194"/>
      <c r="N27" s="1194"/>
      <c r="O27" s="1194"/>
      <c r="P27" s="1194"/>
      <c r="Q27" s="1194"/>
      <c r="R27" s="1194"/>
      <c r="S27" s="1194"/>
      <c r="T27" s="1194"/>
      <c r="U27" s="1194"/>
      <c r="V27" s="1194"/>
      <c r="W27" s="1194"/>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194"/>
      <c r="AS27" s="1194"/>
      <c r="AT27" s="1194"/>
      <c r="AU27" s="1194"/>
      <c r="AV27" s="1194"/>
      <c r="AW27" s="1194"/>
      <c r="AX27" s="1194"/>
      <c r="AY27" s="1194"/>
      <c r="AZ27" s="1194"/>
      <c r="BA27" s="1194"/>
      <c r="BB27" s="1194"/>
      <c r="BC27" s="1194"/>
      <c r="BD27" s="1194"/>
      <c r="BE27" s="1194"/>
      <c r="BF27" s="1194"/>
      <c r="BG27" s="1194"/>
      <c r="BH27" s="1194"/>
      <c r="BI27" s="1194"/>
      <c r="BJ27" s="1194"/>
      <c r="BK27" s="1194"/>
      <c r="BL27" s="1194"/>
      <c r="BM27" s="1194"/>
      <c r="BN27" s="1194"/>
      <c r="BO27" s="1194"/>
      <c r="BP27" s="1194"/>
      <c r="BQ27" s="1194"/>
      <c r="BR27" s="1194"/>
      <c r="BS27" s="1235"/>
      <c r="BT27" s="1235"/>
      <c r="BU27" s="1235"/>
      <c r="BV27" s="1235"/>
      <c r="BW27" s="1235"/>
      <c r="BX27" s="1235"/>
      <c r="BY27" s="1235"/>
      <c r="BZ27" s="1235"/>
      <c r="CA27" s="1235"/>
      <c r="CB27" s="1318"/>
    </row>
    <row r="28" spans="1:80" s="1184" customFormat="1" ht="23.1" customHeight="1">
      <c r="A28" s="1293"/>
      <c r="B28" s="1263"/>
      <c r="C28" s="1263"/>
      <c r="D28" s="1263"/>
      <c r="E28" s="1263"/>
      <c r="F28" s="1263"/>
      <c r="G28" s="1263"/>
      <c r="H28" s="1263"/>
      <c r="I28" s="1194"/>
      <c r="J28" s="1194"/>
      <c r="K28" s="1194"/>
      <c r="L28" s="1194"/>
      <c r="M28" s="1194"/>
      <c r="N28" s="1194"/>
      <c r="O28" s="1194"/>
      <c r="P28" s="1194"/>
      <c r="Q28" s="1194"/>
      <c r="R28" s="1194"/>
      <c r="S28" s="1194"/>
      <c r="T28" s="1194"/>
      <c r="U28" s="1194"/>
      <c r="V28" s="1194"/>
      <c r="W28" s="1194"/>
      <c r="X28" s="1194"/>
      <c r="Y28" s="1194"/>
      <c r="Z28" s="1194"/>
      <c r="AA28" s="1194"/>
      <c r="AB28" s="1194"/>
      <c r="AC28" s="1194"/>
      <c r="AD28" s="1194"/>
      <c r="AE28" s="1194"/>
      <c r="AF28" s="1194"/>
      <c r="AG28" s="1194"/>
      <c r="AH28" s="1194"/>
      <c r="AI28" s="1194"/>
      <c r="AJ28" s="1194"/>
      <c r="AK28" s="1194"/>
      <c r="AL28" s="1194"/>
      <c r="AM28" s="1194"/>
      <c r="AN28" s="1194"/>
      <c r="AO28" s="1194"/>
      <c r="AP28" s="1194"/>
      <c r="AQ28" s="1194"/>
      <c r="AR28" s="1194"/>
      <c r="AS28" s="1194"/>
      <c r="AT28" s="1194"/>
      <c r="AU28" s="1194"/>
      <c r="AV28" s="1194"/>
      <c r="AW28" s="1194"/>
      <c r="AX28" s="1194"/>
      <c r="AY28" s="1194"/>
      <c r="AZ28" s="1194"/>
      <c r="BA28" s="1194"/>
      <c r="BB28" s="1194"/>
      <c r="BC28" s="1194"/>
      <c r="BD28" s="1194"/>
      <c r="BE28" s="1194"/>
      <c r="BF28" s="1194"/>
      <c r="BG28" s="1194"/>
      <c r="BH28" s="1194"/>
      <c r="BI28" s="1194"/>
      <c r="BJ28" s="1194"/>
      <c r="BK28" s="1194"/>
      <c r="BL28" s="1194"/>
      <c r="BM28" s="1194"/>
      <c r="BN28" s="1194"/>
      <c r="BO28" s="1194"/>
      <c r="BP28" s="1194"/>
      <c r="BQ28" s="1194"/>
      <c r="BR28" s="1194"/>
      <c r="BS28" s="1235"/>
      <c r="BT28" s="1235"/>
      <c r="BU28" s="1235"/>
      <c r="BV28" s="1235"/>
      <c r="BW28" s="1235"/>
      <c r="BX28" s="1235"/>
      <c r="BY28" s="1235"/>
      <c r="BZ28" s="1235"/>
      <c r="CA28" s="1235"/>
      <c r="CB28" s="1318"/>
    </row>
    <row r="29" spans="1:80" s="1184" customFormat="1" ht="23.1" customHeight="1">
      <c r="A29" s="1187"/>
      <c r="B29" s="1194"/>
      <c r="C29" s="1194"/>
      <c r="D29" s="1194"/>
      <c r="E29" s="1194"/>
      <c r="F29" s="1194"/>
      <c r="G29" s="1194"/>
      <c r="H29" s="1194"/>
      <c r="I29" s="1336"/>
      <c r="J29" s="1336"/>
      <c r="K29" s="1336"/>
      <c r="L29" s="1194"/>
      <c r="M29" s="1194"/>
      <c r="N29" s="1194"/>
      <c r="O29" s="1194"/>
      <c r="P29" s="1194"/>
      <c r="Q29" s="1194"/>
      <c r="R29" s="1194"/>
      <c r="S29" s="1194"/>
      <c r="T29" s="1194"/>
      <c r="U29" s="1194"/>
      <c r="V29" s="1194"/>
      <c r="W29" s="1194"/>
      <c r="X29" s="1194"/>
      <c r="Y29" s="1194"/>
      <c r="Z29" s="1194"/>
      <c r="AA29" s="1194"/>
      <c r="AB29" s="1194"/>
      <c r="AC29" s="1194"/>
      <c r="AD29" s="1194"/>
      <c r="AE29" s="1194"/>
      <c r="AF29" s="1194"/>
      <c r="AG29" s="1194"/>
      <c r="AH29" s="1194"/>
      <c r="AI29" s="1194"/>
      <c r="AJ29" s="1194"/>
      <c r="AK29" s="1194"/>
      <c r="AL29" s="1194"/>
      <c r="AM29" s="1194"/>
      <c r="AN29" s="1194"/>
      <c r="AO29" s="1194"/>
      <c r="AP29" s="1194"/>
      <c r="AQ29" s="1194"/>
      <c r="AR29" s="1194"/>
      <c r="AS29" s="1194"/>
      <c r="AT29" s="1194"/>
      <c r="AU29" s="1194"/>
      <c r="AV29" s="1194"/>
      <c r="AW29" s="1194"/>
      <c r="AX29" s="1194"/>
      <c r="AY29" s="1194"/>
      <c r="AZ29" s="1194"/>
      <c r="BA29" s="1194"/>
      <c r="BB29" s="1194"/>
      <c r="BC29" s="1194"/>
      <c r="BD29" s="1194"/>
      <c r="BE29" s="1194"/>
      <c r="BF29" s="1194"/>
      <c r="BG29" s="1194"/>
      <c r="BH29" s="1194"/>
      <c r="BI29" s="1194"/>
      <c r="BJ29" s="1194"/>
      <c r="BK29" s="1194"/>
      <c r="BL29" s="1194"/>
      <c r="BM29" s="1194"/>
      <c r="BN29" s="1194"/>
      <c r="BO29" s="1194"/>
      <c r="BP29" s="1194"/>
      <c r="BQ29" s="1194"/>
      <c r="BR29" s="1194"/>
      <c r="BS29" s="1235"/>
      <c r="BT29" s="1235"/>
      <c r="BU29" s="1235"/>
      <c r="BV29" s="1235"/>
      <c r="BW29" s="1235"/>
      <c r="BX29" s="1235"/>
      <c r="BY29" s="1235"/>
      <c r="BZ29" s="1235"/>
      <c r="CA29" s="1235"/>
      <c r="CB29" s="1318"/>
    </row>
    <row r="30" spans="1:80" s="1184" customFormat="1" ht="23.1" customHeight="1">
      <c r="A30" s="1187"/>
      <c r="B30" s="1194"/>
      <c r="C30" s="1194"/>
      <c r="D30" s="1194"/>
      <c r="E30" s="1233"/>
      <c r="F30" s="1194"/>
      <c r="G30" s="1194"/>
      <c r="H30" s="1194"/>
      <c r="I30" s="1246"/>
      <c r="J30" s="1246"/>
      <c r="K30" s="1246"/>
      <c r="L30" s="1194"/>
      <c r="M30" s="1194"/>
      <c r="N30" s="1194"/>
      <c r="O30" s="1194"/>
      <c r="P30" s="1194"/>
      <c r="Q30" s="1194"/>
      <c r="R30" s="1194"/>
      <c r="S30" s="1194"/>
      <c r="T30" s="1194"/>
      <c r="U30" s="1194"/>
      <c r="V30" s="1194"/>
      <c r="W30" s="1194"/>
      <c r="X30" s="1194"/>
      <c r="Y30" s="1194"/>
      <c r="Z30" s="1194"/>
      <c r="AA30" s="1194"/>
      <c r="AB30" s="1194"/>
      <c r="AC30" s="1194"/>
      <c r="AD30" s="1194"/>
      <c r="AE30" s="1194"/>
      <c r="AF30" s="1194"/>
      <c r="AG30" s="1194"/>
      <c r="AH30" s="1194"/>
      <c r="AI30" s="1194"/>
      <c r="AJ30" s="1194"/>
      <c r="AK30" s="1194"/>
      <c r="AL30" s="1194"/>
      <c r="AM30" s="1194"/>
      <c r="AN30" s="1194"/>
      <c r="AO30" s="1194"/>
      <c r="AP30" s="1194"/>
      <c r="AQ30" s="1194"/>
      <c r="AR30" s="1194"/>
      <c r="AS30" s="1194"/>
      <c r="AT30" s="1194"/>
      <c r="AU30" s="1194"/>
      <c r="AV30" s="1194"/>
      <c r="AW30" s="1194"/>
      <c r="AX30" s="1194"/>
      <c r="AY30" s="1194"/>
      <c r="AZ30" s="1194"/>
      <c r="BA30" s="1194"/>
      <c r="BB30" s="1194"/>
      <c r="BC30" s="1194"/>
      <c r="BD30" s="1194"/>
      <c r="BE30" s="1194"/>
      <c r="BF30" s="1194"/>
      <c r="BG30" s="1194"/>
      <c r="BH30" s="1194"/>
      <c r="BI30" s="1194"/>
      <c r="BJ30" s="1194"/>
      <c r="BK30" s="1194"/>
      <c r="BL30" s="1194"/>
      <c r="BM30" s="1194"/>
      <c r="BN30" s="1194"/>
      <c r="BO30" s="1194"/>
      <c r="BP30" s="1194"/>
      <c r="BQ30" s="1194"/>
      <c r="BR30" s="1194"/>
      <c r="BS30" s="1235"/>
      <c r="BT30" s="1235"/>
      <c r="BU30" s="1235"/>
      <c r="BV30" s="1235"/>
      <c r="BW30" s="1235"/>
      <c r="BX30" s="1235"/>
      <c r="BY30" s="1235"/>
      <c r="BZ30" s="1235"/>
      <c r="CA30" s="1235"/>
      <c r="CB30" s="1318"/>
    </row>
    <row r="31" spans="1:80" s="1184" customFormat="1" ht="23.1" customHeight="1">
      <c r="A31" s="1187"/>
      <c r="B31" s="1194"/>
      <c r="C31" s="1194"/>
      <c r="D31" s="1194"/>
      <c r="E31" s="1194"/>
      <c r="F31" s="1194"/>
      <c r="G31" s="1194"/>
      <c r="H31" s="1194"/>
      <c r="I31" s="1336"/>
      <c r="J31" s="1336"/>
      <c r="K31" s="1336"/>
      <c r="L31" s="1194"/>
      <c r="M31" s="1194"/>
      <c r="N31" s="1194"/>
      <c r="O31" s="1194"/>
      <c r="P31" s="1194"/>
      <c r="Q31" s="1194"/>
      <c r="R31" s="1194"/>
      <c r="S31" s="1194"/>
      <c r="T31" s="1194"/>
      <c r="U31" s="1194"/>
      <c r="V31" s="1194"/>
      <c r="W31" s="1194"/>
      <c r="X31" s="1194"/>
      <c r="Y31" s="1194"/>
      <c r="Z31" s="1194"/>
      <c r="AA31" s="1194"/>
      <c r="AB31" s="1194"/>
      <c r="AC31" s="1194"/>
      <c r="AD31" s="1194"/>
      <c r="AE31" s="1194"/>
      <c r="AF31" s="1194"/>
      <c r="AG31" s="1194"/>
      <c r="AH31" s="1194"/>
      <c r="AI31" s="1194"/>
      <c r="AJ31" s="1194"/>
      <c r="AK31" s="1194"/>
      <c r="AL31" s="1194"/>
      <c r="AM31" s="1194"/>
      <c r="AN31" s="1194"/>
      <c r="AO31" s="1194"/>
      <c r="AP31" s="1194"/>
      <c r="AQ31" s="1194"/>
      <c r="AR31" s="1194"/>
      <c r="AS31" s="1194"/>
      <c r="AT31" s="1194"/>
      <c r="AU31" s="1194"/>
      <c r="AV31" s="1194"/>
      <c r="AW31" s="1194"/>
      <c r="AX31" s="1194"/>
      <c r="AY31" s="1194"/>
      <c r="AZ31" s="1194"/>
      <c r="BA31" s="1194"/>
      <c r="BB31" s="1194"/>
      <c r="BC31" s="1194"/>
      <c r="BD31" s="1194"/>
      <c r="BE31" s="1194"/>
      <c r="BF31" s="1194"/>
      <c r="BG31" s="1194"/>
      <c r="BH31" s="1194"/>
      <c r="BI31" s="1194"/>
      <c r="BJ31" s="1194"/>
      <c r="BK31" s="1194"/>
      <c r="BL31" s="1194"/>
      <c r="BM31" s="1194"/>
      <c r="BN31" s="1194"/>
      <c r="BO31" s="1194"/>
      <c r="BP31" s="1194"/>
      <c r="BQ31" s="1194"/>
      <c r="BR31" s="1194"/>
      <c r="BS31" s="1235"/>
      <c r="BT31" s="1235"/>
      <c r="BU31" s="1235"/>
      <c r="BV31" s="1235"/>
      <c r="BW31" s="1235"/>
      <c r="BX31" s="1235"/>
      <c r="BY31" s="1235"/>
      <c r="BZ31" s="1235"/>
      <c r="CA31" s="1235"/>
      <c r="CB31" s="1318"/>
    </row>
    <row r="32" spans="1:80" s="1184" customFormat="1" ht="23.1" customHeight="1">
      <c r="A32" s="1187"/>
      <c r="B32" s="1194"/>
      <c r="C32" s="1194"/>
      <c r="D32" s="1194"/>
      <c r="E32" s="1194"/>
      <c r="F32" s="1194"/>
      <c r="G32" s="1194"/>
      <c r="H32" s="1194"/>
      <c r="I32" s="1336"/>
      <c r="J32" s="1336"/>
      <c r="K32" s="1336"/>
      <c r="L32" s="1194"/>
      <c r="M32" s="1194"/>
      <c r="N32" s="1194"/>
      <c r="O32" s="1194"/>
      <c r="P32" s="1194"/>
      <c r="Q32" s="1194"/>
      <c r="R32" s="1194"/>
      <c r="S32" s="1194"/>
      <c r="T32" s="1194"/>
      <c r="U32" s="1194"/>
      <c r="V32" s="1194"/>
      <c r="W32" s="1194"/>
      <c r="X32" s="1194"/>
      <c r="Y32" s="1194"/>
      <c r="Z32" s="1194"/>
      <c r="AA32" s="1194"/>
      <c r="AB32" s="1194"/>
      <c r="AC32" s="1194"/>
      <c r="AD32" s="1194"/>
      <c r="AE32" s="1194"/>
      <c r="AF32" s="1194"/>
      <c r="AG32" s="1194"/>
      <c r="AH32" s="1194"/>
      <c r="AI32" s="1194"/>
      <c r="AJ32" s="1194"/>
      <c r="AK32" s="1194"/>
      <c r="AL32" s="1194"/>
      <c r="AM32" s="1194"/>
      <c r="AN32" s="1194"/>
      <c r="AO32" s="1194"/>
      <c r="AP32" s="1194"/>
      <c r="AQ32" s="1194"/>
      <c r="AR32" s="1194"/>
      <c r="AS32" s="1194"/>
      <c r="AT32" s="1194"/>
      <c r="AU32" s="1194"/>
      <c r="AV32" s="1194"/>
      <c r="AW32" s="1194"/>
      <c r="AX32" s="1194"/>
      <c r="AY32" s="1194"/>
      <c r="AZ32" s="1194"/>
      <c r="BA32" s="1194"/>
      <c r="BB32" s="1194"/>
      <c r="BC32" s="1194"/>
      <c r="BD32" s="1194"/>
      <c r="BE32" s="1194"/>
      <c r="BF32" s="1194"/>
      <c r="BG32" s="1194"/>
      <c r="BH32" s="1194"/>
      <c r="BI32" s="1194"/>
      <c r="BJ32" s="1194"/>
      <c r="BK32" s="1194"/>
      <c r="BL32" s="1194"/>
      <c r="BM32" s="1194"/>
      <c r="BN32" s="1194"/>
      <c r="BO32" s="1194"/>
      <c r="BP32" s="1194"/>
      <c r="BQ32" s="1194"/>
      <c r="BR32" s="1194"/>
      <c r="BS32" s="1235"/>
      <c r="BT32" s="1235"/>
      <c r="BU32" s="1235"/>
      <c r="BV32" s="1235"/>
      <c r="BW32" s="1235"/>
      <c r="BX32" s="1235"/>
      <c r="BY32" s="1235"/>
      <c r="BZ32" s="1235"/>
      <c r="CA32" s="1235"/>
      <c r="CB32" s="1318"/>
    </row>
    <row r="33" spans="1:80" s="1184" customFormat="1" ht="23.1" customHeight="1">
      <c r="A33" s="1187"/>
      <c r="B33" s="1194"/>
      <c r="C33" s="1233"/>
      <c r="D33" s="1194"/>
      <c r="E33" s="1233"/>
      <c r="F33" s="1194"/>
      <c r="G33" s="1194"/>
      <c r="H33" s="1194"/>
      <c r="I33" s="1194"/>
      <c r="J33" s="1194"/>
      <c r="K33" s="1194"/>
      <c r="L33" s="1194"/>
      <c r="M33" s="1194"/>
      <c r="N33" s="1194"/>
      <c r="O33" s="1194"/>
      <c r="P33" s="1194"/>
      <c r="Q33" s="1194"/>
      <c r="R33" s="1194"/>
      <c r="S33" s="1194"/>
      <c r="T33" s="1194"/>
      <c r="U33" s="1194"/>
      <c r="V33" s="1194"/>
      <c r="W33" s="1194"/>
      <c r="X33" s="1194"/>
      <c r="Y33" s="1194"/>
      <c r="Z33" s="1194"/>
      <c r="AA33" s="1194"/>
      <c r="AB33" s="1194"/>
      <c r="AC33" s="1194"/>
      <c r="AD33" s="1194"/>
      <c r="AE33" s="1194"/>
      <c r="AF33" s="1194"/>
      <c r="AG33" s="1194"/>
      <c r="AH33" s="1194"/>
      <c r="AI33" s="1194"/>
      <c r="AJ33" s="1194"/>
      <c r="AK33" s="1194"/>
      <c r="AL33" s="1194"/>
      <c r="AM33" s="1194"/>
      <c r="AN33" s="1194"/>
      <c r="AO33" s="1194"/>
      <c r="AP33" s="1194"/>
      <c r="AQ33" s="1194"/>
      <c r="AR33" s="1194"/>
      <c r="AS33" s="1194"/>
      <c r="AT33" s="1194"/>
      <c r="AU33" s="1194"/>
      <c r="AV33" s="1194"/>
      <c r="AW33" s="1194"/>
      <c r="AX33" s="1194"/>
      <c r="AY33" s="1194"/>
      <c r="AZ33" s="1194"/>
      <c r="BA33" s="1194"/>
      <c r="BB33" s="1194"/>
      <c r="BC33" s="1194"/>
      <c r="BD33" s="1194"/>
      <c r="BE33" s="1194"/>
      <c r="BF33" s="1194"/>
      <c r="BG33" s="1194"/>
      <c r="BH33" s="1194"/>
      <c r="BI33" s="1194"/>
      <c r="BJ33" s="1194"/>
      <c r="BK33" s="1194"/>
      <c r="BL33" s="1194"/>
      <c r="BM33" s="1194"/>
      <c r="BN33" s="1194"/>
      <c r="BO33" s="1194"/>
      <c r="BP33" s="1194"/>
      <c r="BQ33" s="1194"/>
      <c r="BR33" s="1194"/>
      <c r="BS33" s="1194"/>
      <c r="BT33" s="1194"/>
      <c r="BU33" s="1194"/>
      <c r="BV33" s="1194"/>
      <c r="BW33" s="1194"/>
      <c r="BX33" s="1194"/>
      <c r="BY33" s="1194"/>
      <c r="BZ33" s="1194"/>
      <c r="CA33" s="1194"/>
      <c r="CB33" s="1199"/>
    </row>
    <row r="34" spans="1:80" s="1184" customFormat="1" ht="23.1" customHeight="1">
      <c r="A34" s="1187"/>
      <c r="B34" s="1194"/>
      <c r="C34" s="1194"/>
      <c r="D34" s="1194"/>
      <c r="E34" s="1194"/>
      <c r="F34" s="1194"/>
      <c r="G34" s="1194"/>
      <c r="H34" s="1194"/>
      <c r="I34" s="1194"/>
      <c r="J34" s="1194"/>
      <c r="K34" s="1194"/>
      <c r="L34" s="1194"/>
      <c r="M34" s="1194"/>
      <c r="N34" s="1194"/>
      <c r="O34" s="1194"/>
      <c r="P34" s="1194"/>
      <c r="Q34" s="1194"/>
      <c r="R34" s="1194"/>
      <c r="S34" s="1194"/>
      <c r="T34" s="1194"/>
      <c r="U34" s="1194"/>
      <c r="V34" s="1194"/>
      <c r="W34" s="1194"/>
      <c r="X34" s="1194"/>
      <c r="Y34" s="1194"/>
      <c r="Z34" s="1194"/>
      <c r="AA34" s="1194"/>
      <c r="AB34" s="1194"/>
      <c r="AC34" s="1194"/>
      <c r="AD34" s="1194"/>
      <c r="AE34" s="1194"/>
      <c r="AF34" s="1194"/>
      <c r="AG34" s="1194"/>
      <c r="AH34" s="1194"/>
      <c r="AI34" s="1194"/>
      <c r="AJ34" s="1194"/>
      <c r="AK34" s="1194"/>
      <c r="AL34" s="1194"/>
      <c r="AM34" s="1194"/>
      <c r="AN34" s="1194"/>
      <c r="AO34" s="1194"/>
      <c r="AP34" s="1194"/>
      <c r="AQ34" s="1194"/>
      <c r="AR34" s="1194"/>
      <c r="AS34" s="1194"/>
      <c r="AT34" s="1194"/>
      <c r="AU34" s="1194"/>
      <c r="AV34" s="1194"/>
      <c r="AW34" s="1194"/>
      <c r="AX34" s="1194"/>
      <c r="AY34" s="1194"/>
      <c r="AZ34" s="1194"/>
      <c r="BA34" s="1194"/>
      <c r="BB34" s="1194"/>
      <c r="BC34" s="1194"/>
      <c r="BD34" s="1194"/>
      <c r="BE34" s="1194"/>
      <c r="BF34" s="1194"/>
      <c r="BG34" s="1194"/>
      <c r="BH34" s="1194"/>
      <c r="BI34" s="1194"/>
      <c r="BJ34" s="1194"/>
      <c r="BK34" s="1194"/>
      <c r="BL34" s="1194"/>
      <c r="BM34" s="1194"/>
      <c r="BN34" s="1194"/>
      <c r="BO34" s="1194"/>
      <c r="BP34" s="1194"/>
      <c r="BQ34" s="1194"/>
      <c r="BR34" s="1194"/>
      <c r="BS34" s="1194"/>
      <c r="BT34" s="1194"/>
      <c r="BU34" s="1194"/>
      <c r="BV34" s="1194"/>
      <c r="BW34" s="1194"/>
      <c r="BX34" s="1194"/>
      <c r="BY34" s="1194"/>
      <c r="BZ34" s="1194"/>
      <c r="CA34" s="1194"/>
      <c r="CB34" s="1199"/>
    </row>
    <row r="35" spans="1:80" s="1184" customFormat="1" ht="23.1" customHeight="1">
      <c r="A35" s="1187"/>
      <c r="B35" s="1194"/>
      <c r="C35" s="1194"/>
      <c r="D35" s="1194"/>
      <c r="E35" s="1233"/>
      <c r="F35" s="1194"/>
      <c r="G35" s="1194"/>
      <c r="H35" s="1194"/>
      <c r="I35" s="1246"/>
      <c r="J35" s="1246"/>
      <c r="K35" s="1246"/>
      <c r="L35" s="1194"/>
      <c r="M35" s="1194"/>
      <c r="N35" s="1194"/>
      <c r="O35" s="1194"/>
      <c r="P35" s="1194"/>
      <c r="Q35" s="1194"/>
      <c r="R35" s="1194"/>
      <c r="S35" s="1194"/>
      <c r="T35" s="1194"/>
      <c r="U35" s="1194"/>
      <c r="V35" s="1194"/>
      <c r="W35" s="1194"/>
      <c r="X35" s="1194"/>
      <c r="Y35" s="1194"/>
      <c r="Z35" s="1194"/>
      <c r="AA35" s="1194"/>
      <c r="AB35" s="1194"/>
      <c r="AC35" s="1194"/>
      <c r="AD35" s="1194"/>
      <c r="AE35" s="1194"/>
      <c r="AF35" s="1194"/>
      <c r="AG35" s="1194"/>
      <c r="AH35" s="1194"/>
      <c r="AI35" s="1194"/>
      <c r="AJ35" s="1194"/>
      <c r="AK35" s="1194"/>
      <c r="AL35" s="1194"/>
      <c r="AM35" s="1194"/>
      <c r="AN35" s="1194"/>
      <c r="AO35" s="1194"/>
      <c r="AP35" s="1194"/>
      <c r="AQ35" s="1194"/>
      <c r="AR35" s="1194"/>
      <c r="AS35" s="1194"/>
      <c r="AT35" s="1194"/>
      <c r="AU35" s="1194"/>
      <c r="AV35" s="1194"/>
      <c r="AW35" s="1194"/>
      <c r="AX35" s="1194"/>
      <c r="AY35" s="1194"/>
      <c r="AZ35" s="1194"/>
      <c r="BA35" s="1194"/>
      <c r="BB35" s="1194"/>
      <c r="BC35" s="1194"/>
      <c r="BD35" s="1194"/>
      <c r="BE35" s="1194"/>
      <c r="BF35" s="1194"/>
      <c r="BG35" s="1194"/>
      <c r="BH35" s="1194"/>
      <c r="BI35" s="1194"/>
      <c r="BJ35" s="1194"/>
      <c r="BK35" s="1194"/>
      <c r="BL35" s="1194"/>
      <c r="BM35" s="1194"/>
      <c r="BN35" s="1194"/>
      <c r="BO35" s="1194"/>
      <c r="BP35" s="1194"/>
      <c r="BQ35" s="1194"/>
      <c r="BR35" s="1194"/>
      <c r="BS35" s="1194"/>
      <c r="BT35" s="1194"/>
      <c r="BU35" s="1194"/>
      <c r="BV35" s="1194"/>
      <c r="BW35" s="1194"/>
      <c r="BX35" s="1194"/>
      <c r="BY35" s="1194"/>
      <c r="BZ35" s="1194"/>
      <c r="CA35" s="1194"/>
      <c r="CB35" s="1199"/>
    </row>
    <row r="36" spans="1:80" s="1184" customFormat="1" ht="23.1" customHeight="1">
      <c r="A36" s="1188"/>
      <c r="B36" s="1195"/>
      <c r="C36" s="1195"/>
      <c r="D36" s="1195"/>
      <c r="E36" s="1195"/>
      <c r="F36" s="1195"/>
      <c r="G36" s="1195"/>
      <c r="H36" s="1195"/>
      <c r="I36" s="1337"/>
      <c r="J36" s="1337"/>
      <c r="K36" s="1337"/>
      <c r="L36" s="1195"/>
      <c r="M36" s="1195"/>
      <c r="N36" s="1195"/>
      <c r="O36" s="1195"/>
      <c r="P36" s="1195"/>
      <c r="Q36" s="1195"/>
      <c r="R36" s="1195"/>
      <c r="S36" s="1195"/>
      <c r="T36" s="1195"/>
      <c r="U36" s="1195"/>
      <c r="V36" s="1195"/>
      <c r="W36" s="1195"/>
      <c r="X36" s="1195"/>
      <c r="Y36" s="1195"/>
      <c r="Z36" s="1195"/>
      <c r="AA36" s="1195"/>
      <c r="AB36" s="1195"/>
      <c r="AC36" s="1195"/>
      <c r="AD36" s="1195"/>
      <c r="AE36" s="1195"/>
      <c r="AF36" s="1195"/>
      <c r="AG36" s="1195"/>
      <c r="AH36" s="1195"/>
      <c r="AI36" s="1195"/>
      <c r="AJ36" s="1195"/>
      <c r="AK36" s="1195"/>
      <c r="AL36" s="1195"/>
      <c r="AM36" s="1195"/>
      <c r="AN36" s="1195"/>
      <c r="AO36" s="1195"/>
      <c r="AP36" s="1195"/>
      <c r="AQ36" s="1195"/>
      <c r="AR36" s="1195"/>
      <c r="AS36" s="1195"/>
      <c r="AT36" s="1195"/>
      <c r="AU36" s="1195"/>
      <c r="AV36" s="1195"/>
      <c r="AW36" s="1195"/>
      <c r="AX36" s="1195"/>
      <c r="AY36" s="1195"/>
      <c r="AZ36" s="1195"/>
      <c r="BA36" s="1195"/>
      <c r="BB36" s="1195"/>
      <c r="BC36" s="1195"/>
      <c r="BD36" s="1195"/>
      <c r="BE36" s="1195"/>
      <c r="BF36" s="1195"/>
      <c r="BG36" s="1195"/>
      <c r="BH36" s="1195"/>
      <c r="BI36" s="1195"/>
      <c r="BJ36" s="1195"/>
      <c r="BK36" s="1195"/>
      <c r="BL36" s="1195"/>
      <c r="BM36" s="1195"/>
      <c r="BN36" s="1195"/>
      <c r="BO36" s="1195"/>
      <c r="BP36" s="1195"/>
      <c r="BQ36" s="1195"/>
      <c r="BR36" s="1195"/>
      <c r="BS36" s="1195"/>
      <c r="BT36" s="1195"/>
      <c r="BU36" s="1195"/>
      <c r="BV36" s="1195"/>
      <c r="BW36" s="1195"/>
      <c r="BX36" s="1195"/>
      <c r="BY36" s="1195"/>
      <c r="BZ36" s="1195"/>
      <c r="CA36" s="1195"/>
      <c r="CB36" s="1200"/>
    </row>
    <row r="37" spans="1:80" s="1320" customFormat="1" ht="23.1" customHeight="1">
      <c r="A37" s="1348" t="s">
        <v>1655</v>
      </c>
      <c r="B37" s="1348"/>
      <c r="C37" s="1348"/>
      <c r="D37" s="1348"/>
      <c r="E37" s="1348"/>
      <c r="F37" s="1348"/>
      <c r="G37" s="1348"/>
      <c r="H37" s="1348"/>
      <c r="I37" s="1348"/>
      <c r="J37" s="1348"/>
      <c r="K37" s="1348"/>
      <c r="L37" s="1363"/>
      <c r="M37" s="1363"/>
      <c r="N37" s="1363"/>
      <c r="O37" s="1363"/>
      <c r="P37" s="1363"/>
      <c r="Q37" s="1363"/>
      <c r="R37" s="1363"/>
      <c r="S37" s="1363"/>
      <c r="T37" s="1363"/>
      <c r="U37" s="1363"/>
      <c r="V37" s="1363"/>
      <c r="W37" s="1363"/>
      <c r="X37" s="1363"/>
      <c r="Y37" s="1363"/>
      <c r="Z37" s="1363"/>
      <c r="AA37" s="1363"/>
      <c r="AB37" s="1363"/>
      <c r="AC37" s="1363"/>
      <c r="AD37" s="1363"/>
      <c r="AE37" s="1363"/>
      <c r="AF37" s="1363"/>
      <c r="AG37" s="1363"/>
      <c r="AH37" s="1363"/>
      <c r="AI37" s="1363"/>
      <c r="AJ37" s="1363"/>
      <c r="AK37" s="1363"/>
      <c r="AL37" s="1363"/>
      <c r="AM37" s="1363"/>
      <c r="AN37" s="1363"/>
      <c r="AO37" s="1363"/>
      <c r="AP37" s="1363"/>
      <c r="AQ37" s="1363"/>
      <c r="AR37" s="1363"/>
      <c r="AS37" s="1363"/>
      <c r="AT37" s="1363"/>
      <c r="AU37" s="1363"/>
      <c r="AV37" s="1363"/>
      <c r="AW37" s="1363"/>
      <c r="AX37" s="1363"/>
      <c r="AY37" s="1363"/>
      <c r="AZ37" s="1363"/>
      <c r="BA37" s="1363"/>
      <c r="BB37" s="1363"/>
      <c r="BC37" s="1363"/>
      <c r="BD37" s="1363"/>
      <c r="BE37" s="1363"/>
      <c r="BF37" s="1363"/>
      <c r="BG37" s="1363"/>
      <c r="BH37" s="1363"/>
      <c r="BI37" s="1363"/>
      <c r="BJ37" s="1363"/>
      <c r="BK37" s="1363"/>
      <c r="BL37" s="1363"/>
      <c r="BM37" s="1363"/>
      <c r="BN37" s="1363"/>
      <c r="BO37" s="1363"/>
      <c r="BP37" s="1363"/>
      <c r="BQ37" s="1363"/>
      <c r="BR37" s="1363"/>
      <c r="BS37" s="1363"/>
      <c r="BT37" s="1363"/>
      <c r="BU37" s="1363"/>
      <c r="BV37" s="1363"/>
      <c r="BW37" s="1363"/>
      <c r="BX37" s="1363"/>
      <c r="BY37" s="1363"/>
      <c r="BZ37" s="1363"/>
      <c r="CA37" s="1363"/>
      <c r="CB37" s="1363"/>
    </row>
    <row r="38" spans="1:80" ht="30" customHeight="1">
      <c r="A38" s="1185"/>
      <c r="B38" s="1185"/>
      <c r="C38" s="1185"/>
      <c r="D38" s="1185"/>
      <c r="E38" s="1185"/>
      <c r="F38" s="1185"/>
      <c r="G38" s="1185"/>
      <c r="H38" s="1185"/>
      <c r="I38" s="1185"/>
      <c r="J38" s="1185"/>
      <c r="K38" s="1185"/>
      <c r="L38" s="1185"/>
      <c r="M38" s="1185"/>
      <c r="N38" s="1185"/>
      <c r="O38" s="1185"/>
      <c r="P38" s="1185"/>
      <c r="Q38" s="1185"/>
      <c r="R38" s="1185"/>
      <c r="S38" s="1185"/>
      <c r="T38" s="1185"/>
      <c r="U38" s="1206" t="s">
        <v>1430</v>
      </c>
      <c r="V38" s="1206"/>
      <c r="W38" s="1206"/>
      <c r="X38" s="1206"/>
      <c r="Y38" s="1206"/>
      <c r="Z38" s="1206"/>
      <c r="AA38" s="1206"/>
      <c r="AB38" s="1206"/>
      <c r="AC38" s="1206"/>
      <c r="AD38" s="1206"/>
      <c r="AE38" s="1206"/>
      <c r="AF38" s="1206"/>
      <c r="AG38" s="1206"/>
      <c r="AH38" s="1206"/>
      <c r="AI38" s="1206"/>
      <c r="AJ38" s="1206"/>
      <c r="AK38" s="1206"/>
      <c r="AL38" s="1206"/>
      <c r="AM38" s="1206"/>
      <c r="AN38" s="1206"/>
      <c r="AO38" s="1206"/>
      <c r="AP38" s="1206"/>
      <c r="AQ38" s="1206"/>
      <c r="AR38" s="1206"/>
      <c r="AS38" s="1206"/>
      <c r="AT38" s="1206"/>
      <c r="AU38" s="1206"/>
      <c r="AV38" s="1206"/>
      <c r="AW38" s="1206"/>
      <c r="AX38" s="1206"/>
      <c r="AY38" s="1206"/>
      <c r="AZ38" s="1206"/>
      <c r="BA38" s="1206"/>
      <c r="BB38" s="1206"/>
      <c r="BC38" s="1206"/>
      <c r="BD38" s="1185"/>
      <c r="BE38" s="1185"/>
      <c r="BF38" s="1229" t="s">
        <v>1947</v>
      </c>
      <c r="BG38" s="1229"/>
      <c r="BH38" s="1229"/>
      <c r="BI38" s="1229"/>
      <c r="BJ38" s="1229"/>
      <c r="BK38" s="1185"/>
      <c r="BL38" s="1185"/>
      <c r="BM38" s="1185"/>
      <c r="BN38" s="1185"/>
      <c r="BO38" s="1185"/>
      <c r="BP38" s="1185"/>
      <c r="BQ38" s="1185"/>
      <c r="BR38" s="1185"/>
      <c r="BS38" s="1185"/>
      <c r="BT38" s="1185"/>
      <c r="BU38" s="1185"/>
      <c r="BV38" s="1185"/>
      <c r="BW38" s="1185"/>
      <c r="BX38" s="1185"/>
      <c r="BY38" s="1185"/>
      <c r="BZ38" s="1185"/>
      <c r="CA38" s="1185"/>
      <c r="CB38" s="1185"/>
    </row>
    <row r="39" spans="1:80" ht="20.25" customHeight="1"/>
    <row r="40" spans="1:80" s="1184" customFormat="1" ht="24" customHeight="1">
      <c r="B40" s="1263"/>
      <c r="C40" s="1263"/>
      <c r="D40" s="1263"/>
      <c r="E40" s="1263"/>
      <c r="F40" s="1263"/>
      <c r="G40" s="1277"/>
      <c r="H40" s="1277"/>
      <c r="I40" s="1277"/>
      <c r="J40" s="1277"/>
      <c r="K40" s="1277"/>
      <c r="L40" s="1277"/>
      <c r="M40" s="1277"/>
      <c r="N40" s="1277"/>
      <c r="O40" s="1277"/>
      <c r="P40" s="1277"/>
      <c r="Q40" s="1277"/>
      <c r="R40" s="1277"/>
      <c r="S40" s="1277"/>
      <c r="T40" s="1277"/>
      <c r="U40" s="1277"/>
      <c r="V40" s="1277"/>
      <c r="W40" s="1277"/>
      <c r="X40" s="1277"/>
      <c r="Y40" s="1277"/>
      <c r="Z40" s="1277"/>
      <c r="AA40" s="1277"/>
      <c r="AB40" s="1277"/>
      <c r="AC40" s="1277"/>
      <c r="AD40" s="1277"/>
      <c r="AE40" s="1263"/>
      <c r="AF40" s="1263"/>
      <c r="AG40" s="1263"/>
      <c r="AH40" s="1263"/>
      <c r="AI40" s="1263"/>
      <c r="AJ40" s="1277"/>
      <c r="AK40" s="1277"/>
      <c r="AL40" s="1277"/>
      <c r="AM40" s="1277"/>
      <c r="AN40" s="1277"/>
      <c r="AO40" s="1277"/>
      <c r="AP40" s="1277"/>
      <c r="AQ40" s="1277"/>
      <c r="AR40" s="1277"/>
      <c r="AS40" s="1277"/>
      <c r="AT40" s="1277"/>
      <c r="AU40" s="1277"/>
      <c r="AV40" s="1277"/>
      <c r="AW40" s="1277"/>
      <c r="AX40" s="1277"/>
      <c r="AY40" s="1277"/>
      <c r="AZ40" s="1277"/>
      <c r="BA40" s="1277"/>
      <c r="BB40" s="1277"/>
      <c r="BC40" s="1277"/>
      <c r="BD40" s="1277"/>
      <c r="BE40" s="1277"/>
      <c r="BF40" s="1263"/>
      <c r="BG40" s="1263"/>
      <c r="BH40" s="1263"/>
      <c r="BI40" s="1263"/>
      <c r="BJ40" s="1263"/>
      <c r="BK40" s="1263"/>
      <c r="BL40" s="1263"/>
      <c r="BM40" s="1263"/>
      <c r="BN40" s="1277"/>
      <c r="BO40" s="1277"/>
      <c r="BP40" s="1277"/>
      <c r="BQ40" s="1277"/>
      <c r="BR40" s="1277"/>
      <c r="BS40" s="1277"/>
      <c r="BT40" s="1277"/>
      <c r="BU40" s="1277"/>
      <c r="BV40" s="1277"/>
      <c r="BW40" s="1277"/>
      <c r="BX40" s="1277"/>
      <c r="BY40" s="1277"/>
      <c r="BZ40" s="1277"/>
      <c r="CA40" s="1277"/>
      <c r="CB40" s="1277"/>
    </row>
    <row r="41" spans="1:80" s="1184" customFormat="1" ht="24" customHeight="1">
      <c r="B41" s="1263"/>
      <c r="C41" s="1263"/>
      <c r="D41" s="1263"/>
      <c r="E41" s="1263"/>
      <c r="F41" s="1263"/>
      <c r="G41" s="1277"/>
      <c r="H41" s="1277"/>
      <c r="I41" s="1277"/>
      <c r="J41" s="1277"/>
      <c r="K41" s="1277"/>
      <c r="L41" s="1277"/>
      <c r="M41" s="1277"/>
      <c r="N41" s="1277"/>
      <c r="O41" s="1277"/>
      <c r="P41" s="1277"/>
      <c r="Q41" s="1277"/>
      <c r="R41" s="1277"/>
      <c r="S41" s="1277"/>
      <c r="T41" s="1277"/>
      <c r="U41" s="1277"/>
      <c r="V41" s="1277"/>
      <c r="W41" s="1277"/>
      <c r="X41" s="1277"/>
      <c r="Y41" s="1277"/>
      <c r="Z41" s="1277"/>
      <c r="AA41" s="1277"/>
      <c r="AB41" s="1277"/>
      <c r="AC41" s="1277"/>
      <c r="AD41" s="1277"/>
      <c r="AE41" s="1263"/>
      <c r="AF41" s="1263"/>
      <c r="AG41" s="1263"/>
      <c r="AH41" s="1263"/>
      <c r="AI41" s="1263"/>
      <c r="AJ41" s="1277"/>
      <c r="AK41" s="1277"/>
      <c r="AL41" s="1277"/>
      <c r="AM41" s="1277"/>
      <c r="AN41" s="1277"/>
      <c r="AO41" s="1277"/>
      <c r="AP41" s="1277"/>
      <c r="AQ41" s="1277"/>
      <c r="AR41" s="1277"/>
      <c r="AS41" s="1277"/>
      <c r="AT41" s="1277"/>
      <c r="AU41" s="1277"/>
      <c r="AV41" s="1277"/>
      <c r="AW41" s="1277"/>
      <c r="AX41" s="1277"/>
      <c r="AY41" s="1277"/>
      <c r="AZ41" s="1277"/>
      <c r="BA41" s="1277"/>
      <c r="BB41" s="1277"/>
      <c r="BC41" s="1277"/>
      <c r="BD41" s="1277"/>
      <c r="BE41" s="1277"/>
      <c r="BF41" s="1263"/>
      <c r="BG41" s="1263"/>
      <c r="BH41" s="1263"/>
      <c r="BI41" s="1263"/>
      <c r="BJ41" s="1263"/>
      <c r="BK41" s="1263"/>
      <c r="BL41" s="1263"/>
      <c r="BM41" s="1263"/>
      <c r="BN41" s="1277"/>
      <c r="BO41" s="1277"/>
      <c r="BP41" s="1277"/>
      <c r="BQ41" s="1277"/>
      <c r="BR41" s="1277"/>
      <c r="BS41" s="1277"/>
      <c r="BT41" s="1277"/>
      <c r="BU41" s="1277"/>
      <c r="BV41" s="1277"/>
      <c r="BW41" s="1277"/>
      <c r="BX41" s="1277"/>
      <c r="BY41" s="1277"/>
      <c r="BZ41" s="1277"/>
      <c r="CA41" s="1277"/>
      <c r="CB41" s="1277"/>
    </row>
    <row r="42" spans="1:80" s="1184" customFormat="1" ht="24" customHeight="1">
      <c r="B42" s="1263"/>
      <c r="C42" s="1263"/>
      <c r="D42" s="1263"/>
      <c r="E42" s="1263"/>
      <c r="F42" s="1263"/>
      <c r="G42" s="1277"/>
      <c r="H42" s="1277"/>
      <c r="I42" s="1277"/>
      <c r="J42" s="1277"/>
      <c r="K42" s="1277"/>
      <c r="L42" s="1277"/>
      <c r="M42" s="1277"/>
      <c r="N42" s="1277"/>
      <c r="O42" s="1277"/>
      <c r="P42" s="1277"/>
      <c r="Q42" s="1277"/>
      <c r="R42" s="1277"/>
      <c r="S42" s="1277"/>
      <c r="T42" s="1277"/>
      <c r="U42" s="1277"/>
      <c r="V42" s="1277"/>
      <c r="W42" s="1277"/>
      <c r="X42" s="1277"/>
      <c r="Y42" s="1277"/>
      <c r="Z42" s="1277"/>
      <c r="AA42" s="1277"/>
      <c r="AB42" s="1277"/>
      <c r="AC42" s="1277"/>
      <c r="AD42" s="1277"/>
      <c r="AE42" s="1263"/>
      <c r="AF42" s="1263"/>
      <c r="AG42" s="1263"/>
      <c r="AH42" s="1263"/>
      <c r="AI42" s="1263"/>
      <c r="AJ42" s="1277"/>
      <c r="AK42" s="1277"/>
      <c r="AL42" s="1277"/>
      <c r="AM42" s="1277"/>
      <c r="AN42" s="1277"/>
      <c r="AO42" s="1277"/>
      <c r="AP42" s="1277"/>
      <c r="AQ42" s="1277"/>
      <c r="AR42" s="1277"/>
      <c r="AS42" s="1277"/>
      <c r="AT42" s="1277"/>
      <c r="AU42" s="1277"/>
      <c r="AV42" s="1277"/>
      <c r="AW42" s="1277"/>
      <c r="AX42" s="1277"/>
      <c r="AY42" s="1277"/>
      <c r="AZ42" s="1277"/>
      <c r="BA42" s="1277"/>
      <c r="BB42" s="1277"/>
      <c r="BC42" s="1277"/>
      <c r="BD42" s="1277"/>
      <c r="BE42" s="1277"/>
      <c r="BF42" s="1263"/>
      <c r="BG42" s="1263"/>
      <c r="BH42" s="1263"/>
      <c r="BI42" s="1263"/>
      <c r="BJ42" s="1263"/>
      <c r="BK42" s="1277"/>
      <c r="BL42" s="1277"/>
      <c r="BM42" s="1277"/>
      <c r="BN42" s="1277"/>
      <c r="BO42" s="1277"/>
      <c r="BP42" s="1277"/>
      <c r="BQ42" s="1277"/>
      <c r="BR42" s="1277"/>
      <c r="BS42" s="1277"/>
      <c r="BT42" s="1277"/>
      <c r="BU42" s="1277"/>
      <c r="BV42" s="1277"/>
      <c r="BW42" s="1277"/>
      <c r="BX42" s="1277"/>
      <c r="BY42" s="1277"/>
      <c r="BZ42" s="1277"/>
      <c r="CA42" s="1277"/>
      <c r="CB42" s="1277"/>
    </row>
    <row r="43" spans="1:80" s="1184" customFormat="1" ht="24" customHeight="1">
      <c r="B43" s="1263"/>
      <c r="C43" s="1263"/>
      <c r="D43" s="1263"/>
      <c r="E43" s="1263"/>
      <c r="F43" s="1263"/>
      <c r="G43" s="1277"/>
      <c r="H43" s="1277"/>
      <c r="I43" s="1277"/>
      <c r="J43" s="1277"/>
      <c r="K43" s="1277"/>
      <c r="L43" s="1277"/>
      <c r="M43" s="1277"/>
      <c r="N43" s="1277"/>
      <c r="O43" s="1277"/>
      <c r="P43" s="1277"/>
      <c r="Q43" s="1277"/>
      <c r="R43" s="1277"/>
      <c r="S43" s="1277"/>
      <c r="T43" s="1277"/>
      <c r="U43" s="1277"/>
      <c r="V43" s="1277"/>
      <c r="W43" s="1277"/>
      <c r="X43" s="1277"/>
      <c r="Y43" s="1277"/>
      <c r="Z43" s="1277"/>
      <c r="AA43" s="1277"/>
      <c r="AB43" s="1277"/>
      <c r="AC43" s="1277"/>
      <c r="AD43" s="1277"/>
      <c r="AE43" s="1263"/>
      <c r="AF43" s="1263"/>
      <c r="AG43" s="1263"/>
      <c r="AH43" s="1263"/>
      <c r="AI43" s="1263"/>
      <c r="AJ43" s="1277"/>
      <c r="AK43" s="1277"/>
      <c r="AL43" s="1277"/>
      <c r="AM43" s="1277"/>
      <c r="AN43" s="1277"/>
      <c r="AO43" s="1277"/>
      <c r="AP43" s="1277"/>
      <c r="AQ43" s="1277"/>
      <c r="AR43" s="1277"/>
      <c r="AS43" s="1277"/>
      <c r="AT43" s="1277"/>
      <c r="AU43" s="1277"/>
      <c r="AV43" s="1277"/>
      <c r="AW43" s="1277"/>
      <c r="AX43" s="1277"/>
      <c r="AY43" s="1277"/>
      <c r="AZ43" s="1277"/>
      <c r="BA43" s="1277"/>
      <c r="BB43" s="1277"/>
      <c r="BC43" s="1277"/>
      <c r="BD43" s="1277"/>
      <c r="BE43" s="1277"/>
      <c r="BF43" s="1263"/>
      <c r="BG43" s="1263"/>
      <c r="BH43" s="1263"/>
      <c r="BI43" s="1263"/>
      <c r="BJ43" s="1263"/>
      <c r="BK43" s="1277"/>
      <c r="BL43" s="1277"/>
      <c r="BM43" s="1277"/>
      <c r="BN43" s="1277"/>
      <c r="BO43" s="1277"/>
      <c r="BP43" s="1277"/>
      <c r="BQ43" s="1277"/>
      <c r="BR43" s="1277"/>
      <c r="BS43" s="1277"/>
      <c r="BT43" s="1277"/>
      <c r="BU43" s="1277"/>
      <c r="BV43" s="1277"/>
      <c r="BW43" s="1277"/>
      <c r="BX43" s="1277"/>
      <c r="BY43" s="1277"/>
      <c r="BZ43" s="1277"/>
      <c r="CA43" s="1277"/>
      <c r="CB43" s="1277"/>
    </row>
    <row r="44" spans="1:80" ht="20.25" customHeight="1"/>
    <row r="45" spans="1:80" s="1184" customFormat="1" ht="21.75" customHeight="1">
      <c r="A45" s="1321" t="s">
        <v>1229</v>
      </c>
      <c r="B45" s="1327"/>
      <c r="C45" s="1327"/>
      <c r="D45" s="1327"/>
      <c r="E45" s="1327"/>
      <c r="F45" s="1327"/>
      <c r="G45" s="1327"/>
      <c r="H45" s="1327"/>
      <c r="I45" s="1327"/>
      <c r="J45" s="1327"/>
      <c r="K45" s="1338"/>
      <c r="L45" s="1213"/>
      <c r="M45" s="1214"/>
      <c r="N45" s="1214"/>
      <c r="O45" s="1214"/>
      <c r="P45" s="1230"/>
      <c r="Q45" s="1213"/>
      <c r="R45" s="1214"/>
      <c r="S45" s="1214"/>
      <c r="T45" s="1214"/>
      <c r="U45" s="1214"/>
      <c r="V45" s="1214"/>
      <c r="W45" s="1230"/>
      <c r="X45" s="1213"/>
      <c r="Y45" s="1214"/>
      <c r="Z45" s="1214"/>
      <c r="AA45" s="1214"/>
      <c r="AB45" s="1214"/>
      <c r="AC45" s="1214"/>
      <c r="AD45" s="1230"/>
      <c r="AE45" s="1213"/>
      <c r="AF45" s="1214"/>
      <c r="AG45" s="1214"/>
      <c r="AH45" s="1214"/>
      <c r="AI45" s="1214"/>
      <c r="AJ45" s="1214"/>
      <c r="AK45" s="1230"/>
      <c r="AL45" s="1213"/>
      <c r="AM45" s="1214"/>
      <c r="AN45" s="1214"/>
      <c r="AO45" s="1214"/>
      <c r="AP45" s="1214"/>
      <c r="AQ45" s="1214"/>
      <c r="AR45" s="1230"/>
      <c r="AS45" s="1213"/>
      <c r="AT45" s="1214"/>
      <c r="AU45" s="1214"/>
      <c r="AV45" s="1214"/>
      <c r="AW45" s="1214"/>
      <c r="AX45" s="1214"/>
      <c r="AY45" s="1230"/>
      <c r="AZ45" s="1213"/>
      <c r="BA45" s="1214"/>
      <c r="BB45" s="1214"/>
      <c r="BC45" s="1214"/>
      <c r="BD45" s="1214"/>
      <c r="BE45" s="1214"/>
      <c r="BF45" s="1230"/>
      <c r="BG45" s="1213"/>
      <c r="BH45" s="1214"/>
      <c r="BI45" s="1214"/>
      <c r="BJ45" s="1214"/>
      <c r="BK45" s="1214"/>
      <c r="BL45" s="1214"/>
      <c r="BM45" s="1230"/>
      <c r="BN45" s="1213"/>
      <c r="BO45" s="1214"/>
      <c r="BP45" s="1214"/>
      <c r="BQ45" s="1214"/>
      <c r="BR45" s="1230"/>
      <c r="BS45" s="1213" t="s">
        <v>1943</v>
      </c>
      <c r="BT45" s="1214"/>
      <c r="BU45" s="1214"/>
      <c r="BV45" s="1214"/>
      <c r="BW45" s="1214"/>
      <c r="BX45" s="1214"/>
      <c r="BY45" s="1214"/>
      <c r="BZ45" s="1214"/>
      <c r="CA45" s="1214"/>
      <c r="CB45" s="1230"/>
    </row>
    <row r="46" spans="1:80" s="1184" customFormat="1" ht="23.1" customHeight="1">
      <c r="A46" s="1321" t="s">
        <v>1934</v>
      </c>
      <c r="B46" s="1327"/>
      <c r="C46" s="1327"/>
      <c r="D46" s="1327"/>
      <c r="E46" s="1327"/>
      <c r="F46" s="1327"/>
      <c r="G46" s="1327"/>
      <c r="H46" s="1327"/>
      <c r="I46" s="1327"/>
      <c r="J46" s="1327"/>
      <c r="K46" s="1338"/>
      <c r="L46" s="1213"/>
      <c r="M46" s="1214"/>
      <c r="N46" s="1214"/>
      <c r="O46" s="1214"/>
      <c r="P46" s="1230"/>
      <c r="Q46" s="1213"/>
      <c r="R46" s="1214"/>
      <c r="S46" s="1214"/>
      <c r="T46" s="1214"/>
      <c r="U46" s="1214"/>
      <c r="V46" s="1214"/>
      <c r="W46" s="1230"/>
      <c r="X46" s="1213"/>
      <c r="Y46" s="1214"/>
      <c r="Z46" s="1214"/>
      <c r="AA46" s="1214"/>
      <c r="AB46" s="1214"/>
      <c r="AC46" s="1214"/>
      <c r="AD46" s="1230"/>
      <c r="AE46" s="1213"/>
      <c r="AF46" s="1214"/>
      <c r="AG46" s="1214"/>
      <c r="AH46" s="1214"/>
      <c r="AI46" s="1214"/>
      <c r="AJ46" s="1214"/>
      <c r="AK46" s="1230"/>
      <c r="AL46" s="1213"/>
      <c r="AM46" s="1214"/>
      <c r="AN46" s="1214"/>
      <c r="AO46" s="1214"/>
      <c r="AP46" s="1214"/>
      <c r="AQ46" s="1214"/>
      <c r="AR46" s="1230"/>
      <c r="AS46" s="1213"/>
      <c r="AT46" s="1214"/>
      <c r="AU46" s="1214"/>
      <c r="AV46" s="1214"/>
      <c r="AW46" s="1214"/>
      <c r="AX46" s="1214"/>
      <c r="AY46" s="1230"/>
      <c r="AZ46" s="1213"/>
      <c r="BA46" s="1214"/>
      <c r="BB46" s="1214"/>
      <c r="BC46" s="1214"/>
      <c r="BD46" s="1214"/>
      <c r="BE46" s="1214"/>
      <c r="BF46" s="1230"/>
      <c r="BG46" s="1213"/>
      <c r="BH46" s="1214"/>
      <c r="BI46" s="1214"/>
      <c r="BJ46" s="1214"/>
      <c r="BK46" s="1214"/>
      <c r="BL46" s="1214"/>
      <c r="BM46" s="1230"/>
      <c r="BN46" s="1213"/>
      <c r="BO46" s="1214"/>
      <c r="BP46" s="1214"/>
      <c r="BQ46" s="1214"/>
      <c r="BR46" s="1230"/>
      <c r="BS46" s="1213"/>
      <c r="BT46" s="1214"/>
      <c r="BU46" s="1214"/>
      <c r="BV46" s="1214"/>
      <c r="BW46" s="1214"/>
      <c r="BX46" s="1214"/>
      <c r="BY46" s="1214"/>
      <c r="BZ46" s="1214"/>
      <c r="CA46" s="1214"/>
      <c r="CB46" s="1230"/>
    </row>
    <row r="47" spans="1:80" s="1184" customFormat="1" ht="23.1" customHeight="1">
      <c r="A47" s="1321" t="s">
        <v>1642</v>
      </c>
      <c r="B47" s="1327"/>
      <c r="C47" s="1327"/>
      <c r="D47" s="1327"/>
      <c r="E47" s="1327"/>
      <c r="F47" s="1327"/>
      <c r="G47" s="1327"/>
      <c r="H47" s="1327"/>
      <c r="I47" s="1327"/>
      <c r="J47" s="1327"/>
      <c r="K47" s="1338"/>
      <c r="L47" s="1213"/>
      <c r="M47" s="1214"/>
      <c r="N47" s="1214"/>
      <c r="O47" s="1214"/>
      <c r="P47" s="1230"/>
      <c r="Q47" s="1213"/>
      <c r="R47" s="1214"/>
      <c r="S47" s="1214"/>
      <c r="T47" s="1214"/>
      <c r="U47" s="1214"/>
      <c r="V47" s="1214"/>
      <c r="W47" s="1230"/>
      <c r="X47" s="1213"/>
      <c r="Y47" s="1214"/>
      <c r="Z47" s="1214"/>
      <c r="AA47" s="1214"/>
      <c r="AB47" s="1214"/>
      <c r="AC47" s="1214"/>
      <c r="AD47" s="1230"/>
      <c r="AE47" s="1213"/>
      <c r="AF47" s="1214"/>
      <c r="AG47" s="1214"/>
      <c r="AH47" s="1214"/>
      <c r="AI47" s="1214"/>
      <c r="AJ47" s="1214"/>
      <c r="AK47" s="1230"/>
      <c r="AL47" s="1213"/>
      <c r="AM47" s="1214"/>
      <c r="AN47" s="1214"/>
      <c r="AO47" s="1214"/>
      <c r="AP47" s="1214"/>
      <c r="AQ47" s="1214"/>
      <c r="AR47" s="1230"/>
      <c r="AS47" s="1213"/>
      <c r="AT47" s="1214"/>
      <c r="AU47" s="1214"/>
      <c r="AV47" s="1214"/>
      <c r="AW47" s="1214"/>
      <c r="AX47" s="1214"/>
      <c r="AY47" s="1230"/>
      <c r="AZ47" s="1213"/>
      <c r="BA47" s="1214"/>
      <c r="BB47" s="1214"/>
      <c r="BC47" s="1214"/>
      <c r="BD47" s="1214"/>
      <c r="BE47" s="1214"/>
      <c r="BF47" s="1230"/>
      <c r="BG47" s="1213"/>
      <c r="BH47" s="1214"/>
      <c r="BI47" s="1214"/>
      <c r="BJ47" s="1214"/>
      <c r="BK47" s="1214"/>
      <c r="BL47" s="1214"/>
      <c r="BM47" s="1230"/>
      <c r="BN47" s="1213"/>
      <c r="BO47" s="1214"/>
      <c r="BP47" s="1214"/>
      <c r="BQ47" s="1214"/>
      <c r="BR47" s="1230"/>
      <c r="BS47" s="1213"/>
      <c r="BT47" s="1214"/>
      <c r="BU47" s="1214"/>
      <c r="BV47" s="1214"/>
      <c r="BW47" s="1214"/>
      <c r="BX47" s="1214"/>
      <c r="BY47" s="1214"/>
      <c r="BZ47" s="1214"/>
      <c r="CA47" s="1214"/>
      <c r="CB47" s="1230"/>
    </row>
    <row r="48" spans="1:80" s="1184" customFormat="1" ht="23.1" customHeight="1">
      <c r="A48" s="1321" t="s">
        <v>1224</v>
      </c>
      <c r="B48" s="1327"/>
      <c r="C48" s="1327"/>
      <c r="D48" s="1327"/>
      <c r="E48" s="1327"/>
      <c r="F48" s="1327"/>
      <c r="G48" s="1327"/>
      <c r="H48" s="1327"/>
      <c r="I48" s="1327"/>
      <c r="J48" s="1327"/>
      <c r="K48" s="1338"/>
      <c r="L48" s="1213"/>
      <c r="M48" s="1214"/>
      <c r="N48" s="1214"/>
      <c r="O48" s="1214"/>
      <c r="P48" s="1230"/>
      <c r="Q48" s="1213"/>
      <c r="R48" s="1214"/>
      <c r="S48" s="1214"/>
      <c r="T48" s="1214"/>
      <c r="U48" s="1214"/>
      <c r="V48" s="1214"/>
      <c r="W48" s="1230"/>
      <c r="X48" s="1213"/>
      <c r="Y48" s="1214"/>
      <c r="Z48" s="1214"/>
      <c r="AA48" s="1214"/>
      <c r="AB48" s="1214"/>
      <c r="AC48" s="1214"/>
      <c r="AD48" s="1230"/>
      <c r="AE48" s="1213"/>
      <c r="AF48" s="1214"/>
      <c r="AG48" s="1214"/>
      <c r="AH48" s="1214"/>
      <c r="AI48" s="1214"/>
      <c r="AJ48" s="1214"/>
      <c r="AK48" s="1230"/>
      <c r="AL48" s="1213"/>
      <c r="AM48" s="1214"/>
      <c r="AN48" s="1214"/>
      <c r="AO48" s="1214"/>
      <c r="AP48" s="1214"/>
      <c r="AQ48" s="1214"/>
      <c r="AR48" s="1230"/>
      <c r="AS48" s="1213"/>
      <c r="AT48" s="1214"/>
      <c r="AU48" s="1214"/>
      <c r="AV48" s="1214"/>
      <c r="AW48" s="1214"/>
      <c r="AX48" s="1214"/>
      <c r="AY48" s="1230"/>
      <c r="AZ48" s="1213"/>
      <c r="BA48" s="1214"/>
      <c r="BB48" s="1214"/>
      <c r="BC48" s="1214"/>
      <c r="BD48" s="1214"/>
      <c r="BE48" s="1214"/>
      <c r="BF48" s="1230"/>
      <c r="BG48" s="1213"/>
      <c r="BH48" s="1214"/>
      <c r="BI48" s="1214"/>
      <c r="BJ48" s="1214"/>
      <c r="BK48" s="1214"/>
      <c r="BL48" s="1214"/>
      <c r="BM48" s="1230"/>
      <c r="BN48" s="1213"/>
      <c r="BO48" s="1214"/>
      <c r="BP48" s="1214"/>
      <c r="BQ48" s="1214"/>
      <c r="BR48" s="1230"/>
      <c r="BS48" s="1213"/>
      <c r="BT48" s="1214"/>
      <c r="BU48" s="1214"/>
      <c r="BV48" s="1214"/>
      <c r="BW48" s="1214"/>
      <c r="BX48" s="1214"/>
      <c r="BY48" s="1214"/>
      <c r="BZ48" s="1214"/>
      <c r="CA48" s="1214"/>
      <c r="CB48" s="1230"/>
    </row>
    <row r="49" spans="1:80" s="1184" customFormat="1" ht="23.1" customHeight="1">
      <c r="A49" s="1207" t="s">
        <v>932</v>
      </c>
      <c r="B49" s="1193"/>
      <c r="C49" s="1193"/>
      <c r="D49" s="1193"/>
      <c r="E49" s="1193"/>
      <c r="F49" s="1193"/>
      <c r="G49" s="1193"/>
      <c r="H49" s="1193"/>
      <c r="I49" s="1193"/>
      <c r="J49" s="1193"/>
      <c r="K49" s="1198"/>
      <c r="L49" s="1342"/>
      <c r="M49" s="1348"/>
      <c r="N49" s="1348"/>
      <c r="O49" s="1348"/>
      <c r="P49" s="1348"/>
      <c r="Q49" s="1348"/>
      <c r="R49" s="1348"/>
      <c r="S49" s="1348"/>
      <c r="T49" s="1348"/>
      <c r="U49" s="1348"/>
      <c r="V49" s="1348"/>
      <c r="W49" s="1348"/>
      <c r="X49" s="1348"/>
      <c r="Y49" s="1348"/>
      <c r="Z49" s="1348"/>
      <c r="AA49" s="1348"/>
      <c r="AB49" s="1348"/>
      <c r="AC49" s="1348"/>
      <c r="AD49" s="1348"/>
      <c r="AE49" s="1348"/>
      <c r="AF49" s="1348"/>
      <c r="AG49" s="1348"/>
      <c r="AH49" s="1348"/>
      <c r="AI49" s="1348"/>
      <c r="AJ49" s="1348"/>
      <c r="AK49" s="1348"/>
      <c r="AL49" s="1348"/>
      <c r="AM49" s="1348"/>
      <c r="AN49" s="1348"/>
      <c r="AO49" s="1348"/>
      <c r="AP49" s="1348"/>
      <c r="AQ49" s="1348"/>
      <c r="AR49" s="1348"/>
      <c r="AS49" s="1348"/>
      <c r="AT49" s="1348"/>
      <c r="AU49" s="1348"/>
      <c r="AV49" s="1348"/>
      <c r="AW49" s="1348"/>
      <c r="AX49" s="1348"/>
      <c r="AY49" s="1348"/>
      <c r="AZ49" s="1348"/>
      <c r="BA49" s="1348"/>
      <c r="BB49" s="1348"/>
      <c r="BC49" s="1348"/>
      <c r="BD49" s="1348"/>
      <c r="BE49" s="1348"/>
      <c r="BF49" s="1348"/>
      <c r="BG49" s="1348"/>
      <c r="BH49" s="1348"/>
      <c r="BI49" s="1348"/>
      <c r="BJ49" s="1348"/>
      <c r="BK49" s="1348"/>
      <c r="BL49" s="1348"/>
      <c r="BM49" s="1348"/>
      <c r="BN49" s="1348"/>
      <c r="BO49" s="1348"/>
      <c r="BP49" s="1348"/>
      <c r="BQ49" s="1348"/>
      <c r="BR49" s="1353"/>
      <c r="BS49" s="1357" t="s">
        <v>1948</v>
      </c>
      <c r="BT49" s="1256"/>
      <c r="BU49" s="1256"/>
      <c r="BV49" s="1256"/>
      <c r="BW49" s="1256"/>
      <c r="BX49" s="1256"/>
      <c r="BY49" s="1256"/>
      <c r="BZ49" s="1256"/>
      <c r="CA49" s="1256"/>
      <c r="CB49" s="1317"/>
    </row>
    <row r="50" spans="1:80" s="1184" customFormat="1" ht="23.1" customHeight="1">
      <c r="A50" s="1187"/>
      <c r="B50" s="1194"/>
      <c r="C50" s="1194"/>
      <c r="D50" s="1194"/>
      <c r="E50" s="1194"/>
      <c r="F50" s="1194"/>
      <c r="G50" s="1194"/>
      <c r="H50" s="1194"/>
      <c r="I50" s="1194"/>
      <c r="J50" s="1194"/>
      <c r="K50" s="1199"/>
      <c r="L50" s="1343"/>
      <c r="M50" s="1277"/>
      <c r="N50" s="1277"/>
      <c r="O50" s="1277"/>
      <c r="P50" s="1277"/>
      <c r="Q50" s="1277"/>
      <c r="R50" s="1277"/>
      <c r="S50" s="1277"/>
      <c r="T50" s="1277"/>
      <c r="U50" s="1277"/>
      <c r="V50" s="1277"/>
      <c r="W50" s="1277"/>
      <c r="X50" s="1277"/>
      <c r="Y50" s="1277"/>
      <c r="Z50" s="1277"/>
      <c r="AA50" s="1277"/>
      <c r="AB50" s="1277"/>
      <c r="AC50" s="1277"/>
      <c r="AD50" s="1277"/>
      <c r="AE50" s="1277"/>
      <c r="AF50" s="1277"/>
      <c r="AG50" s="1277"/>
      <c r="AH50" s="1277"/>
      <c r="AI50" s="1277"/>
      <c r="AJ50" s="1277"/>
      <c r="AK50" s="1277"/>
      <c r="AL50" s="1277"/>
      <c r="AM50" s="1277"/>
      <c r="AN50" s="1277"/>
      <c r="AO50" s="1277"/>
      <c r="AP50" s="1277"/>
      <c r="AQ50" s="1277"/>
      <c r="AR50" s="1277"/>
      <c r="AS50" s="1277"/>
      <c r="AT50" s="1277"/>
      <c r="AU50" s="1277"/>
      <c r="AV50" s="1277"/>
      <c r="AW50" s="1277"/>
      <c r="AX50" s="1277"/>
      <c r="AY50" s="1277"/>
      <c r="AZ50" s="1277"/>
      <c r="BA50" s="1277"/>
      <c r="BB50" s="1277"/>
      <c r="BC50" s="1277"/>
      <c r="BD50" s="1277"/>
      <c r="BE50" s="1277"/>
      <c r="BF50" s="1277"/>
      <c r="BG50" s="1277"/>
      <c r="BH50" s="1277"/>
      <c r="BI50" s="1277"/>
      <c r="BJ50" s="1277"/>
      <c r="BK50" s="1277"/>
      <c r="BL50" s="1277"/>
      <c r="BM50" s="1277"/>
      <c r="BN50" s="1277"/>
      <c r="BO50" s="1277"/>
      <c r="BP50" s="1277"/>
      <c r="BQ50" s="1277"/>
      <c r="BR50" s="1354"/>
      <c r="BS50" s="1358"/>
      <c r="BT50" s="1235"/>
      <c r="BU50" s="1235"/>
      <c r="BV50" s="1235"/>
      <c r="BW50" s="1235"/>
      <c r="BX50" s="1235"/>
      <c r="BY50" s="1235"/>
      <c r="BZ50" s="1235"/>
      <c r="CA50" s="1235"/>
      <c r="CB50" s="1318"/>
    </row>
    <row r="51" spans="1:80" s="1184" customFormat="1" ht="23.1" customHeight="1">
      <c r="A51" s="1187"/>
      <c r="B51" s="1194"/>
      <c r="C51" s="1194"/>
      <c r="D51" s="1194"/>
      <c r="E51" s="1194"/>
      <c r="F51" s="1194"/>
      <c r="G51" s="1194"/>
      <c r="H51" s="1194"/>
      <c r="I51" s="1194"/>
      <c r="J51" s="1194"/>
      <c r="K51" s="1199"/>
      <c r="L51" s="1343"/>
      <c r="M51" s="1277"/>
      <c r="N51" s="1277"/>
      <c r="O51" s="1277"/>
      <c r="P51" s="1277"/>
      <c r="Q51" s="1277"/>
      <c r="R51" s="1277"/>
      <c r="S51" s="1277"/>
      <c r="T51" s="1277"/>
      <c r="U51" s="1277"/>
      <c r="V51" s="1277"/>
      <c r="W51" s="1277"/>
      <c r="X51" s="1277"/>
      <c r="Y51" s="1277"/>
      <c r="Z51" s="1277"/>
      <c r="AA51" s="1277"/>
      <c r="AB51" s="1277"/>
      <c r="AC51" s="1277"/>
      <c r="AD51" s="1277"/>
      <c r="AE51" s="1277"/>
      <c r="AF51" s="1277"/>
      <c r="AG51" s="1277"/>
      <c r="AH51" s="1277"/>
      <c r="AI51" s="1277"/>
      <c r="AJ51" s="1277"/>
      <c r="AK51" s="1277"/>
      <c r="AL51" s="1277"/>
      <c r="AM51" s="1277"/>
      <c r="AN51" s="1277"/>
      <c r="AO51" s="1277"/>
      <c r="AP51" s="1277"/>
      <c r="AQ51" s="1277"/>
      <c r="AR51" s="1277"/>
      <c r="AS51" s="1277"/>
      <c r="AT51" s="1277"/>
      <c r="AU51" s="1277"/>
      <c r="AV51" s="1277"/>
      <c r="AW51" s="1277"/>
      <c r="AX51" s="1277"/>
      <c r="AY51" s="1277"/>
      <c r="AZ51" s="1277"/>
      <c r="BA51" s="1277"/>
      <c r="BB51" s="1277"/>
      <c r="BC51" s="1277"/>
      <c r="BD51" s="1277"/>
      <c r="BE51" s="1277"/>
      <c r="BF51" s="1277"/>
      <c r="BG51" s="1277"/>
      <c r="BH51" s="1277"/>
      <c r="BI51" s="1277"/>
      <c r="BJ51" s="1277"/>
      <c r="BK51" s="1277"/>
      <c r="BL51" s="1277"/>
      <c r="BM51" s="1277"/>
      <c r="BN51" s="1277"/>
      <c r="BO51" s="1277"/>
      <c r="BP51" s="1277"/>
      <c r="BQ51" s="1277"/>
      <c r="BR51" s="1354"/>
      <c r="BS51" s="1358"/>
      <c r="BT51" s="1235"/>
      <c r="BU51" s="1235"/>
      <c r="BV51" s="1235"/>
      <c r="BW51" s="1235"/>
      <c r="BX51" s="1235"/>
      <c r="BY51" s="1235"/>
      <c r="BZ51" s="1235"/>
      <c r="CA51" s="1235"/>
      <c r="CB51" s="1318"/>
    </row>
    <row r="52" spans="1:80" s="1184" customFormat="1" ht="23.1" customHeight="1">
      <c r="A52" s="1187"/>
      <c r="B52" s="1194"/>
      <c r="C52" s="1194"/>
      <c r="D52" s="1194"/>
      <c r="E52" s="1194"/>
      <c r="F52" s="1194"/>
      <c r="G52" s="1194"/>
      <c r="H52" s="1194"/>
      <c r="I52" s="1194"/>
      <c r="J52" s="1194"/>
      <c r="K52" s="1199"/>
      <c r="L52" s="1343"/>
      <c r="M52" s="1277"/>
      <c r="N52" s="1277"/>
      <c r="O52" s="1277"/>
      <c r="P52" s="1218"/>
      <c r="Q52" s="1218"/>
      <c r="R52" s="1277"/>
      <c r="S52" s="1277"/>
      <c r="T52" s="1277"/>
      <c r="U52" s="1277"/>
      <c r="V52" s="1277"/>
      <c r="W52" s="1218"/>
      <c r="X52" s="1218"/>
      <c r="Y52" s="1277"/>
      <c r="Z52" s="1277"/>
      <c r="AA52" s="1277"/>
      <c r="AB52" s="1277"/>
      <c r="AC52" s="1277"/>
      <c r="AD52" s="1218"/>
      <c r="AE52" s="1218"/>
      <c r="AF52" s="1277"/>
      <c r="AG52" s="1277"/>
      <c r="AH52" s="1277"/>
      <c r="AI52" s="1277"/>
      <c r="AJ52" s="1277"/>
      <c r="AK52" s="1218"/>
      <c r="AL52" s="1218"/>
      <c r="AM52" s="1277"/>
      <c r="AN52" s="1277"/>
      <c r="AO52" s="1277"/>
      <c r="AP52" s="1277"/>
      <c r="AQ52" s="1277"/>
      <c r="AR52" s="1218"/>
      <c r="AS52" s="1218"/>
      <c r="AT52" s="1277"/>
      <c r="AU52" s="1277"/>
      <c r="AV52" s="1277"/>
      <c r="AW52" s="1277"/>
      <c r="AX52" s="1277"/>
      <c r="AY52" s="1218"/>
      <c r="AZ52" s="1218"/>
      <c r="BA52" s="1277"/>
      <c r="BB52" s="1277"/>
      <c r="BC52" s="1277"/>
      <c r="BD52" s="1277"/>
      <c r="BE52" s="1277"/>
      <c r="BF52" s="1218"/>
      <c r="BG52" s="1218"/>
      <c r="BH52" s="1277"/>
      <c r="BI52" s="1277"/>
      <c r="BJ52" s="1277"/>
      <c r="BK52" s="1277"/>
      <c r="BL52" s="1277"/>
      <c r="BM52" s="1218"/>
      <c r="BN52" s="1218"/>
      <c r="BO52" s="1277"/>
      <c r="BP52" s="1277"/>
      <c r="BQ52" s="1277"/>
      <c r="BR52" s="1354"/>
      <c r="BS52" s="1358"/>
      <c r="BT52" s="1235"/>
      <c r="BU52" s="1235"/>
      <c r="BV52" s="1235"/>
      <c r="BW52" s="1235"/>
      <c r="BX52" s="1235"/>
      <c r="BY52" s="1235"/>
      <c r="BZ52" s="1235"/>
      <c r="CA52" s="1235"/>
      <c r="CB52" s="1318"/>
    </row>
    <row r="53" spans="1:80" s="1184" customFormat="1" ht="23.1" customHeight="1">
      <c r="A53" s="1187"/>
      <c r="B53" s="1194"/>
      <c r="C53" s="1194"/>
      <c r="D53" s="1194"/>
      <c r="E53" s="1194"/>
      <c r="F53" s="1194"/>
      <c r="G53" s="1194"/>
      <c r="H53" s="1194"/>
      <c r="I53" s="1194"/>
      <c r="J53" s="1194"/>
      <c r="K53" s="1199"/>
      <c r="L53" s="1343"/>
      <c r="M53" s="1277"/>
      <c r="N53" s="1218"/>
      <c r="O53" s="1218"/>
      <c r="P53" s="1277"/>
      <c r="Q53" s="1277"/>
      <c r="R53" s="1218"/>
      <c r="S53" s="1218"/>
      <c r="T53" s="1277"/>
      <c r="U53" s="1218"/>
      <c r="V53" s="1218"/>
      <c r="W53" s="1277"/>
      <c r="X53" s="1277"/>
      <c r="Y53" s="1218"/>
      <c r="Z53" s="1218"/>
      <c r="AA53" s="1277"/>
      <c r="AB53" s="1218"/>
      <c r="AC53" s="1218"/>
      <c r="AD53" s="1277"/>
      <c r="AE53" s="1277"/>
      <c r="AF53" s="1218"/>
      <c r="AG53" s="1218"/>
      <c r="AH53" s="1277"/>
      <c r="AI53" s="1218"/>
      <c r="AJ53" s="1218"/>
      <c r="AK53" s="1277"/>
      <c r="AL53" s="1277"/>
      <c r="AM53" s="1218"/>
      <c r="AN53" s="1218"/>
      <c r="AO53" s="1277"/>
      <c r="AP53" s="1218"/>
      <c r="AQ53" s="1218"/>
      <c r="AR53" s="1277"/>
      <c r="AS53" s="1277"/>
      <c r="AT53" s="1218"/>
      <c r="AU53" s="1218"/>
      <c r="AV53" s="1277"/>
      <c r="AW53" s="1218"/>
      <c r="AX53" s="1218"/>
      <c r="AY53" s="1277"/>
      <c r="AZ53" s="1277"/>
      <c r="BA53" s="1218"/>
      <c r="BB53" s="1218"/>
      <c r="BC53" s="1277"/>
      <c r="BD53" s="1218"/>
      <c r="BE53" s="1218"/>
      <c r="BF53" s="1277"/>
      <c r="BG53" s="1277"/>
      <c r="BH53" s="1218"/>
      <c r="BI53" s="1218"/>
      <c r="BJ53" s="1277"/>
      <c r="BK53" s="1218"/>
      <c r="BL53" s="1218"/>
      <c r="BM53" s="1277"/>
      <c r="BN53" s="1277"/>
      <c r="BO53" s="1218"/>
      <c r="BP53" s="1218"/>
      <c r="BQ53" s="1277"/>
      <c r="BR53" s="1354"/>
      <c r="BS53" s="1296"/>
      <c r="BT53" s="1235"/>
      <c r="BU53" s="1235"/>
      <c r="BV53" s="1235"/>
      <c r="BW53" s="1235"/>
      <c r="BX53" s="1235"/>
      <c r="BY53" s="1235"/>
      <c r="BZ53" s="1235"/>
      <c r="CA53" s="1235"/>
      <c r="CB53" s="1318"/>
    </row>
    <row r="54" spans="1:80" s="1184" customFormat="1" ht="23.1" customHeight="1">
      <c r="A54" s="1187"/>
      <c r="B54" s="1194"/>
      <c r="C54" s="1194"/>
      <c r="D54" s="1194"/>
      <c r="E54" s="1194"/>
      <c r="F54" s="1194"/>
      <c r="G54" s="1194"/>
      <c r="H54" s="1194"/>
      <c r="I54" s="1194"/>
      <c r="J54" s="1194"/>
      <c r="K54" s="1199"/>
      <c r="L54" s="1343"/>
      <c r="M54" s="1277"/>
      <c r="N54" s="1277"/>
      <c r="O54" s="1277"/>
      <c r="P54" s="1277"/>
      <c r="Q54" s="1277"/>
      <c r="R54" s="1277"/>
      <c r="S54" s="1277"/>
      <c r="T54" s="1277"/>
      <c r="U54" s="1277"/>
      <c r="V54" s="1277"/>
      <c r="W54" s="1277"/>
      <c r="X54" s="1277"/>
      <c r="Y54" s="1277"/>
      <c r="Z54" s="1277"/>
      <c r="AA54" s="1277"/>
      <c r="AB54" s="1277"/>
      <c r="AC54" s="1277"/>
      <c r="AD54" s="1277"/>
      <c r="AE54" s="1277"/>
      <c r="AF54" s="1277"/>
      <c r="AG54" s="1277"/>
      <c r="AH54" s="1277"/>
      <c r="AI54" s="1277"/>
      <c r="AJ54" s="1277"/>
      <c r="AK54" s="1277"/>
      <c r="AL54" s="1277"/>
      <c r="AM54" s="1277"/>
      <c r="AN54" s="1277"/>
      <c r="AO54" s="1277"/>
      <c r="AP54" s="1277"/>
      <c r="AQ54" s="1277"/>
      <c r="AR54" s="1277"/>
      <c r="AS54" s="1277"/>
      <c r="AT54" s="1277"/>
      <c r="AU54" s="1277"/>
      <c r="AV54" s="1277"/>
      <c r="AW54" s="1277"/>
      <c r="AX54" s="1277"/>
      <c r="AY54" s="1277"/>
      <c r="AZ54" s="1277"/>
      <c r="BA54" s="1277"/>
      <c r="BB54" s="1277"/>
      <c r="BC54" s="1277"/>
      <c r="BD54" s="1277"/>
      <c r="BE54" s="1277"/>
      <c r="BF54" s="1277"/>
      <c r="BG54" s="1277"/>
      <c r="BH54" s="1277"/>
      <c r="BI54" s="1277"/>
      <c r="BJ54" s="1277"/>
      <c r="BK54" s="1277"/>
      <c r="BL54" s="1277"/>
      <c r="BM54" s="1277"/>
      <c r="BN54" s="1277"/>
      <c r="BO54" s="1277"/>
      <c r="BP54" s="1277"/>
      <c r="BQ54" s="1277"/>
      <c r="BR54" s="1354"/>
      <c r="BS54" s="1296"/>
      <c r="BT54" s="1235"/>
      <c r="BU54" s="1235"/>
      <c r="BV54" s="1235"/>
      <c r="BW54" s="1235"/>
      <c r="BX54" s="1235"/>
      <c r="BY54" s="1235"/>
      <c r="BZ54" s="1235"/>
      <c r="CA54" s="1235"/>
      <c r="CB54" s="1318"/>
    </row>
    <row r="55" spans="1:80" s="1184" customFormat="1" ht="23.1" customHeight="1">
      <c r="A55" s="1187"/>
      <c r="B55" s="1194"/>
      <c r="C55" s="1194"/>
      <c r="D55" s="1194"/>
      <c r="E55" s="1194"/>
      <c r="F55" s="1194"/>
      <c r="G55" s="1194"/>
      <c r="H55" s="1194"/>
      <c r="I55" s="1194"/>
      <c r="J55" s="1194"/>
      <c r="K55" s="1199"/>
      <c r="L55" s="1343"/>
      <c r="M55" s="1277"/>
      <c r="N55" s="1277"/>
      <c r="O55" s="1277"/>
      <c r="P55" s="1348"/>
      <c r="Q55" s="1348"/>
      <c r="R55" s="1277"/>
      <c r="S55" s="1277"/>
      <c r="T55" s="1277"/>
      <c r="U55" s="1277"/>
      <c r="V55" s="1277"/>
      <c r="W55" s="1348"/>
      <c r="X55" s="1348"/>
      <c r="Y55" s="1277"/>
      <c r="Z55" s="1277"/>
      <c r="AA55" s="1277"/>
      <c r="AB55" s="1277"/>
      <c r="AC55" s="1277"/>
      <c r="AD55" s="1348"/>
      <c r="AE55" s="1348"/>
      <c r="AF55" s="1277"/>
      <c r="AG55" s="1277"/>
      <c r="AH55" s="1277"/>
      <c r="AI55" s="1277"/>
      <c r="AJ55" s="1277"/>
      <c r="AK55" s="1348"/>
      <c r="AL55" s="1348"/>
      <c r="AM55" s="1277"/>
      <c r="AN55" s="1277"/>
      <c r="AO55" s="1277"/>
      <c r="AP55" s="1277"/>
      <c r="AQ55" s="1277"/>
      <c r="AR55" s="1348"/>
      <c r="AS55" s="1348"/>
      <c r="AT55" s="1277"/>
      <c r="AU55" s="1277"/>
      <c r="AV55" s="1277"/>
      <c r="AW55" s="1277"/>
      <c r="AX55" s="1277"/>
      <c r="AY55" s="1348"/>
      <c r="AZ55" s="1348"/>
      <c r="BA55" s="1277"/>
      <c r="BB55" s="1277"/>
      <c r="BC55" s="1277"/>
      <c r="BD55" s="1277"/>
      <c r="BE55" s="1277"/>
      <c r="BF55" s="1348"/>
      <c r="BG55" s="1348"/>
      <c r="BH55" s="1277"/>
      <c r="BI55" s="1277"/>
      <c r="BJ55" s="1277"/>
      <c r="BK55" s="1277"/>
      <c r="BL55" s="1277"/>
      <c r="BM55" s="1348"/>
      <c r="BN55" s="1348"/>
      <c r="BO55" s="1277"/>
      <c r="BP55" s="1277"/>
      <c r="BQ55" s="1277"/>
      <c r="BR55" s="1354"/>
      <c r="BS55" s="1296"/>
      <c r="BT55" s="1235"/>
      <c r="BU55" s="1235"/>
      <c r="BV55" s="1235"/>
      <c r="BW55" s="1235"/>
      <c r="BX55" s="1235"/>
      <c r="BY55" s="1235"/>
      <c r="BZ55" s="1235"/>
      <c r="CA55" s="1235"/>
      <c r="CB55" s="1318"/>
    </row>
    <row r="56" spans="1:80" s="1184" customFormat="1" ht="23.1" customHeight="1">
      <c r="A56" s="1187"/>
      <c r="B56" s="1194"/>
      <c r="C56" s="1194"/>
      <c r="D56" s="1194"/>
      <c r="E56" s="1194"/>
      <c r="F56" s="1194"/>
      <c r="G56" s="1194"/>
      <c r="H56" s="1194"/>
      <c r="I56" s="1194"/>
      <c r="J56" s="1194"/>
      <c r="K56" s="1199"/>
      <c r="L56" s="1343"/>
      <c r="M56" s="1277"/>
      <c r="N56" s="1277"/>
      <c r="O56" s="1277"/>
      <c r="P56" s="1277"/>
      <c r="Q56" s="1277"/>
      <c r="R56" s="1277"/>
      <c r="S56" s="1277"/>
      <c r="T56" s="1277"/>
      <c r="U56" s="1277"/>
      <c r="V56" s="1277"/>
      <c r="W56" s="1277"/>
      <c r="X56" s="1277"/>
      <c r="Y56" s="1277"/>
      <c r="Z56" s="1277"/>
      <c r="AA56" s="1277"/>
      <c r="AB56" s="1277"/>
      <c r="AC56" s="1277"/>
      <c r="AD56" s="1277"/>
      <c r="AE56" s="1277"/>
      <c r="AF56" s="1277"/>
      <c r="AG56" s="1277"/>
      <c r="AH56" s="1277"/>
      <c r="AI56" s="1277"/>
      <c r="AJ56" s="1277"/>
      <c r="AK56" s="1277"/>
      <c r="AL56" s="1277"/>
      <c r="AM56" s="1277"/>
      <c r="AN56" s="1277"/>
      <c r="AO56" s="1277"/>
      <c r="AP56" s="1277"/>
      <c r="AQ56" s="1277"/>
      <c r="AR56" s="1277"/>
      <c r="AS56" s="1277"/>
      <c r="AT56" s="1277"/>
      <c r="AU56" s="1277"/>
      <c r="AV56" s="1277"/>
      <c r="AW56" s="1277"/>
      <c r="AX56" s="1277"/>
      <c r="AY56" s="1277"/>
      <c r="AZ56" s="1277"/>
      <c r="BA56" s="1277"/>
      <c r="BB56" s="1277"/>
      <c r="BC56" s="1277"/>
      <c r="BD56" s="1277"/>
      <c r="BE56" s="1277"/>
      <c r="BF56" s="1277"/>
      <c r="BG56" s="1277"/>
      <c r="BH56" s="1277"/>
      <c r="BI56" s="1277"/>
      <c r="BJ56" s="1277"/>
      <c r="BK56" s="1277"/>
      <c r="BL56" s="1277"/>
      <c r="BM56" s="1277"/>
      <c r="BN56" s="1277"/>
      <c r="BO56" s="1277"/>
      <c r="BP56" s="1277"/>
      <c r="BQ56" s="1277"/>
      <c r="BR56" s="1354"/>
      <c r="BS56" s="1296"/>
      <c r="BT56" s="1235"/>
      <c r="BU56" s="1235"/>
      <c r="BV56" s="1235"/>
      <c r="BW56" s="1235"/>
      <c r="BX56" s="1235"/>
      <c r="BY56" s="1235"/>
      <c r="BZ56" s="1235"/>
      <c r="CA56" s="1235"/>
      <c r="CB56" s="1318"/>
    </row>
    <row r="57" spans="1:80" s="1184" customFormat="1" ht="23.1" customHeight="1">
      <c r="A57" s="1187"/>
      <c r="B57" s="1194"/>
      <c r="C57" s="1194"/>
      <c r="D57" s="1194"/>
      <c r="E57" s="1194"/>
      <c r="F57" s="1194"/>
      <c r="G57" s="1194"/>
      <c r="H57" s="1194"/>
      <c r="I57" s="1194"/>
      <c r="J57" s="1194"/>
      <c r="K57" s="1199"/>
      <c r="L57" s="1343"/>
      <c r="M57" s="1277"/>
      <c r="N57" s="1277"/>
      <c r="O57" s="1277"/>
      <c r="P57" s="1277"/>
      <c r="Q57" s="1277"/>
      <c r="R57" s="1277"/>
      <c r="S57" s="1277"/>
      <c r="T57" s="1277"/>
      <c r="U57" s="1277"/>
      <c r="V57" s="1277"/>
      <c r="W57" s="1277"/>
      <c r="X57" s="1277"/>
      <c r="Y57" s="1277"/>
      <c r="Z57" s="1277"/>
      <c r="AA57" s="1277"/>
      <c r="AB57" s="1277"/>
      <c r="AC57" s="1277"/>
      <c r="AD57" s="1277"/>
      <c r="AE57" s="1277"/>
      <c r="AF57" s="1277"/>
      <c r="AG57" s="1277"/>
      <c r="AH57" s="1277"/>
      <c r="AI57" s="1277"/>
      <c r="AJ57" s="1277"/>
      <c r="AK57" s="1277"/>
      <c r="AL57" s="1277"/>
      <c r="AM57" s="1277"/>
      <c r="AN57" s="1277"/>
      <c r="AO57" s="1277"/>
      <c r="AP57" s="1277"/>
      <c r="AQ57" s="1277"/>
      <c r="AR57" s="1277"/>
      <c r="AS57" s="1277"/>
      <c r="AT57" s="1277"/>
      <c r="AU57" s="1277"/>
      <c r="AV57" s="1277"/>
      <c r="AW57" s="1277"/>
      <c r="AX57" s="1277"/>
      <c r="AY57" s="1277"/>
      <c r="AZ57" s="1277"/>
      <c r="BA57" s="1277"/>
      <c r="BB57" s="1277"/>
      <c r="BC57" s="1277"/>
      <c r="BD57" s="1277"/>
      <c r="BE57" s="1277"/>
      <c r="BF57" s="1277"/>
      <c r="BG57" s="1277"/>
      <c r="BH57" s="1277"/>
      <c r="BI57" s="1277"/>
      <c r="BJ57" s="1277"/>
      <c r="BK57" s="1277"/>
      <c r="BL57" s="1277"/>
      <c r="BM57" s="1277"/>
      <c r="BN57" s="1277"/>
      <c r="BO57" s="1277"/>
      <c r="BP57" s="1277"/>
      <c r="BQ57" s="1277"/>
      <c r="BR57" s="1354"/>
      <c r="BS57" s="1296"/>
      <c r="BT57" s="1235"/>
      <c r="BU57" s="1235"/>
      <c r="BV57" s="1235"/>
      <c r="BW57" s="1235"/>
      <c r="BX57" s="1235"/>
      <c r="BY57" s="1235"/>
      <c r="BZ57" s="1235"/>
      <c r="CA57" s="1235"/>
      <c r="CB57" s="1318"/>
    </row>
    <row r="58" spans="1:80" s="1184" customFormat="1" ht="23.1" customHeight="1">
      <c r="A58" s="1188"/>
      <c r="B58" s="1195"/>
      <c r="C58" s="1195"/>
      <c r="D58" s="1195"/>
      <c r="E58" s="1195"/>
      <c r="F58" s="1195"/>
      <c r="G58" s="1195"/>
      <c r="H58" s="1195"/>
      <c r="I58" s="1195"/>
      <c r="J58" s="1195"/>
      <c r="K58" s="1200"/>
      <c r="L58" s="1344"/>
      <c r="M58" s="1218"/>
      <c r="N58" s="1218"/>
      <c r="O58" s="1218"/>
      <c r="P58" s="1218"/>
      <c r="Q58" s="1218"/>
      <c r="R58" s="1218"/>
      <c r="S58" s="1218"/>
      <c r="T58" s="1218"/>
      <c r="U58" s="1218"/>
      <c r="V58" s="1218"/>
      <c r="W58" s="1218"/>
      <c r="X58" s="1218"/>
      <c r="Y58" s="1218"/>
      <c r="Z58" s="1218"/>
      <c r="AA58" s="1218"/>
      <c r="AB58" s="1218"/>
      <c r="AC58" s="1218"/>
      <c r="AD58" s="1218"/>
      <c r="AE58" s="1218"/>
      <c r="AF58" s="1218"/>
      <c r="AG58" s="1218"/>
      <c r="AH58" s="1218"/>
      <c r="AI58" s="1218"/>
      <c r="AJ58" s="1218"/>
      <c r="AK58" s="1218"/>
      <c r="AL58" s="1218"/>
      <c r="AM58" s="1218"/>
      <c r="AN58" s="1218"/>
      <c r="AO58" s="1218"/>
      <c r="AP58" s="1218"/>
      <c r="AQ58" s="1218"/>
      <c r="AR58" s="1218"/>
      <c r="AS58" s="1218"/>
      <c r="AT58" s="1218"/>
      <c r="AU58" s="1218"/>
      <c r="AV58" s="1218"/>
      <c r="AW58" s="1218"/>
      <c r="AX58" s="1218"/>
      <c r="AY58" s="1218"/>
      <c r="AZ58" s="1218"/>
      <c r="BA58" s="1218"/>
      <c r="BB58" s="1218"/>
      <c r="BC58" s="1218"/>
      <c r="BD58" s="1218"/>
      <c r="BE58" s="1218"/>
      <c r="BF58" s="1218"/>
      <c r="BG58" s="1218"/>
      <c r="BH58" s="1218"/>
      <c r="BI58" s="1218"/>
      <c r="BJ58" s="1218"/>
      <c r="BK58" s="1218"/>
      <c r="BL58" s="1218"/>
      <c r="BM58" s="1218"/>
      <c r="BN58" s="1218"/>
      <c r="BO58" s="1218"/>
      <c r="BP58" s="1218"/>
      <c r="BQ58" s="1218"/>
      <c r="BR58" s="1355"/>
      <c r="BS58" s="1297"/>
      <c r="BT58" s="1232"/>
      <c r="BU58" s="1232"/>
      <c r="BV58" s="1232"/>
      <c r="BW58" s="1232"/>
      <c r="BX58" s="1232"/>
      <c r="BY58" s="1232"/>
      <c r="BZ58" s="1232"/>
      <c r="CA58" s="1232"/>
      <c r="CB58" s="1319"/>
    </row>
    <row r="59" spans="1:80" s="1184" customFormat="1" ht="23.1" customHeight="1">
      <c r="A59" s="1359" t="s">
        <v>506</v>
      </c>
      <c r="B59" s="1360"/>
      <c r="C59" s="1360"/>
      <c r="D59" s="1360"/>
      <c r="E59" s="1360"/>
      <c r="F59" s="1360"/>
      <c r="G59" s="1360"/>
      <c r="H59" s="1360"/>
      <c r="I59" s="1360"/>
      <c r="J59" s="1360"/>
      <c r="K59" s="1362"/>
      <c r="L59" s="1213"/>
      <c r="M59" s="1214"/>
      <c r="N59" s="1214"/>
      <c r="O59" s="1214"/>
      <c r="P59" s="1230"/>
      <c r="Q59" s="1213"/>
      <c r="R59" s="1214"/>
      <c r="S59" s="1214"/>
      <c r="T59" s="1214"/>
      <c r="U59" s="1214"/>
      <c r="V59" s="1214"/>
      <c r="W59" s="1230"/>
      <c r="X59" s="1213"/>
      <c r="Y59" s="1214"/>
      <c r="Z59" s="1214"/>
      <c r="AA59" s="1214"/>
      <c r="AB59" s="1214"/>
      <c r="AC59" s="1214"/>
      <c r="AD59" s="1230"/>
      <c r="AE59" s="1213"/>
      <c r="AF59" s="1214"/>
      <c r="AG59" s="1214"/>
      <c r="AH59" s="1214"/>
      <c r="AI59" s="1214"/>
      <c r="AJ59" s="1214"/>
      <c r="AK59" s="1230"/>
      <c r="AL59" s="1213"/>
      <c r="AM59" s="1214"/>
      <c r="AN59" s="1214"/>
      <c r="AO59" s="1214"/>
      <c r="AP59" s="1214"/>
      <c r="AQ59" s="1214"/>
      <c r="AR59" s="1230"/>
      <c r="AS59" s="1213"/>
      <c r="AT59" s="1214"/>
      <c r="AU59" s="1214"/>
      <c r="AV59" s="1214"/>
      <c r="AW59" s="1214"/>
      <c r="AX59" s="1214"/>
      <c r="AY59" s="1230"/>
      <c r="AZ59" s="1213"/>
      <c r="BA59" s="1214"/>
      <c r="BB59" s="1214"/>
      <c r="BC59" s="1214"/>
      <c r="BD59" s="1214"/>
      <c r="BE59" s="1214"/>
      <c r="BF59" s="1230"/>
      <c r="BG59" s="1213"/>
      <c r="BH59" s="1214"/>
      <c r="BI59" s="1214"/>
      <c r="BJ59" s="1214"/>
      <c r="BK59" s="1214"/>
      <c r="BL59" s="1214"/>
      <c r="BM59" s="1230"/>
      <c r="BN59" s="1213"/>
      <c r="BO59" s="1214"/>
      <c r="BP59" s="1214"/>
      <c r="BQ59" s="1214"/>
      <c r="BR59" s="1230"/>
      <c r="BS59" s="1213"/>
      <c r="BT59" s="1214"/>
      <c r="BU59" s="1214"/>
      <c r="BV59" s="1214"/>
      <c r="BW59" s="1214"/>
      <c r="BX59" s="1214"/>
      <c r="BY59" s="1214"/>
      <c r="BZ59" s="1214"/>
      <c r="CA59" s="1214"/>
      <c r="CB59" s="1230"/>
    </row>
    <row r="60" spans="1:80" s="1184" customFormat="1" ht="23.1" customHeight="1">
      <c r="A60" s="1321" t="s">
        <v>1738</v>
      </c>
      <c r="B60" s="1360"/>
      <c r="C60" s="1360"/>
      <c r="D60" s="1360"/>
      <c r="E60" s="1360"/>
      <c r="F60" s="1360"/>
      <c r="G60" s="1360"/>
      <c r="H60" s="1360"/>
      <c r="I60" s="1360"/>
      <c r="J60" s="1360"/>
      <c r="K60" s="1362"/>
      <c r="L60" s="1213"/>
      <c r="M60" s="1214"/>
      <c r="N60" s="1214"/>
      <c r="O60" s="1214"/>
      <c r="P60" s="1230"/>
      <c r="Q60" s="1213"/>
      <c r="R60" s="1214"/>
      <c r="S60" s="1214"/>
      <c r="T60" s="1214"/>
      <c r="U60" s="1214"/>
      <c r="V60" s="1214"/>
      <c r="W60" s="1230"/>
      <c r="X60" s="1213"/>
      <c r="Y60" s="1214"/>
      <c r="Z60" s="1214"/>
      <c r="AA60" s="1214"/>
      <c r="AB60" s="1214"/>
      <c r="AC60" s="1214"/>
      <c r="AD60" s="1230"/>
      <c r="AE60" s="1213"/>
      <c r="AF60" s="1214"/>
      <c r="AG60" s="1214"/>
      <c r="AH60" s="1214"/>
      <c r="AI60" s="1214"/>
      <c r="AJ60" s="1214"/>
      <c r="AK60" s="1230"/>
      <c r="AL60" s="1213"/>
      <c r="AM60" s="1214"/>
      <c r="AN60" s="1214"/>
      <c r="AO60" s="1214"/>
      <c r="AP60" s="1214"/>
      <c r="AQ60" s="1214"/>
      <c r="AR60" s="1230"/>
      <c r="AS60" s="1213"/>
      <c r="AT60" s="1214"/>
      <c r="AU60" s="1214"/>
      <c r="AV60" s="1214"/>
      <c r="AW60" s="1214"/>
      <c r="AX60" s="1214"/>
      <c r="AY60" s="1230"/>
      <c r="AZ60" s="1213"/>
      <c r="BA60" s="1214"/>
      <c r="BB60" s="1214"/>
      <c r="BC60" s="1214"/>
      <c r="BD60" s="1214"/>
      <c r="BE60" s="1214"/>
      <c r="BF60" s="1230"/>
      <c r="BG60" s="1213"/>
      <c r="BH60" s="1214"/>
      <c r="BI60" s="1214"/>
      <c r="BJ60" s="1214"/>
      <c r="BK60" s="1214"/>
      <c r="BL60" s="1214"/>
      <c r="BM60" s="1230"/>
      <c r="BN60" s="1213"/>
      <c r="BO60" s="1214"/>
      <c r="BP60" s="1214"/>
      <c r="BQ60" s="1214"/>
      <c r="BR60" s="1230"/>
      <c r="BS60" s="1364" t="s">
        <v>632</v>
      </c>
      <c r="BT60" s="1365"/>
      <c r="BU60" s="1365"/>
      <c r="BV60" s="1365"/>
      <c r="BW60" s="1365"/>
      <c r="BX60" s="1365"/>
      <c r="BY60" s="1365"/>
      <c r="BZ60" s="1365"/>
      <c r="CA60" s="1365"/>
      <c r="CB60" s="1366"/>
    </row>
    <row r="61" spans="1:80" s="1184" customFormat="1" ht="23.1" customHeight="1">
      <c r="A61" s="1186" t="s">
        <v>1203</v>
      </c>
      <c r="B61" s="1361"/>
      <c r="C61" s="1361"/>
      <c r="D61" s="1361"/>
      <c r="E61" s="1361"/>
      <c r="F61" s="1361"/>
      <c r="G61" s="1361"/>
      <c r="H61" s="1361"/>
      <c r="I61" s="1361"/>
      <c r="J61" s="1361"/>
      <c r="K61" s="1361"/>
      <c r="L61" s="1361"/>
      <c r="M61" s="1361"/>
      <c r="N61" s="1361"/>
      <c r="O61" s="1361"/>
      <c r="P61" s="1361"/>
      <c r="Q61" s="1361"/>
      <c r="R61" s="1361"/>
      <c r="S61" s="1361"/>
      <c r="T61" s="1361"/>
      <c r="U61" s="1361"/>
      <c r="V61" s="1361"/>
      <c r="W61" s="1361"/>
      <c r="X61" s="1361"/>
      <c r="Y61" s="1361"/>
      <c r="Z61" s="1361"/>
      <c r="AA61" s="1361"/>
      <c r="AB61" s="1361"/>
      <c r="AC61" s="1361"/>
      <c r="AD61" s="1361"/>
      <c r="AE61" s="1361"/>
      <c r="AF61" s="1361"/>
      <c r="AG61" s="1361"/>
      <c r="AH61" s="1361"/>
      <c r="AI61" s="1361"/>
      <c r="AJ61" s="1361"/>
      <c r="AK61" s="1361"/>
      <c r="AL61" s="1361"/>
      <c r="AM61" s="1361"/>
      <c r="AN61" s="1361"/>
      <c r="AO61" s="1361"/>
      <c r="AP61" s="1361"/>
      <c r="AQ61" s="1361"/>
      <c r="AR61" s="1361"/>
      <c r="AS61" s="1361"/>
      <c r="AT61" s="1361"/>
      <c r="AU61" s="1361"/>
      <c r="AV61" s="1361"/>
      <c r="AW61" s="1361"/>
      <c r="AX61" s="1361"/>
      <c r="AY61" s="1361"/>
      <c r="AZ61" s="1361"/>
      <c r="BA61" s="1361"/>
      <c r="BB61" s="1361"/>
      <c r="BC61" s="1361"/>
      <c r="BD61" s="1361"/>
      <c r="BE61" s="1361"/>
      <c r="BF61" s="1361"/>
      <c r="BG61" s="1361"/>
      <c r="BH61" s="1361"/>
      <c r="BI61" s="1361"/>
      <c r="BJ61" s="1361"/>
      <c r="BK61" s="1361"/>
      <c r="BL61" s="1361"/>
      <c r="BM61" s="1361"/>
      <c r="BN61" s="1361"/>
      <c r="BO61" s="1361"/>
      <c r="BP61" s="1361"/>
      <c r="BQ61" s="1361"/>
      <c r="BR61" s="1361"/>
      <c r="BS61" s="1361"/>
      <c r="BT61" s="1361"/>
      <c r="BU61" s="1361"/>
      <c r="BV61" s="1361"/>
      <c r="BW61" s="1361"/>
      <c r="BX61" s="1361"/>
      <c r="BY61" s="1361"/>
      <c r="BZ61" s="1361"/>
      <c r="CA61" s="1361"/>
      <c r="CB61" s="1367"/>
    </row>
    <row r="62" spans="1:80" s="1184" customFormat="1" ht="23.1" customHeight="1">
      <c r="A62" s="1293"/>
      <c r="B62" s="1263"/>
      <c r="C62" s="1263"/>
      <c r="D62" s="1263"/>
      <c r="E62" s="1263"/>
      <c r="F62" s="1263"/>
      <c r="G62" s="1263"/>
      <c r="H62" s="1263"/>
      <c r="I62" s="1194"/>
      <c r="J62" s="1194"/>
      <c r="K62" s="1194"/>
      <c r="L62" s="1194"/>
      <c r="M62" s="1194"/>
      <c r="N62" s="1194"/>
      <c r="O62" s="1194"/>
      <c r="P62" s="1194"/>
      <c r="Q62" s="1194"/>
      <c r="R62" s="1194"/>
      <c r="S62" s="1194"/>
      <c r="T62" s="1194"/>
      <c r="U62" s="1194"/>
      <c r="V62" s="1194"/>
      <c r="W62" s="1194"/>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194"/>
      <c r="AS62" s="1194"/>
      <c r="AT62" s="1194"/>
      <c r="AU62" s="1194"/>
      <c r="AV62" s="1194"/>
      <c r="AW62" s="1194"/>
      <c r="AX62" s="1194"/>
      <c r="AY62" s="1194"/>
      <c r="AZ62" s="1194"/>
      <c r="BA62" s="1194"/>
      <c r="BB62" s="1194"/>
      <c r="BC62" s="1194"/>
      <c r="BD62" s="1194"/>
      <c r="BE62" s="1194"/>
      <c r="BF62" s="1194"/>
      <c r="BG62" s="1194"/>
      <c r="BH62" s="1194"/>
      <c r="BI62" s="1194"/>
      <c r="BJ62" s="1194"/>
      <c r="BK62" s="1194"/>
      <c r="BL62" s="1194"/>
      <c r="BM62" s="1194"/>
      <c r="BN62" s="1194"/>
      <c r="BO62" s="1194"/>
      <c r="BP62" s="1194"/>
      <c r="BQ62" s="1194"/>
      <c r="BR62" s="1194"/>
      <c r="BS62" s="1194"/>
      <c r="BT62" s="1194"/>
      <c r="BU62" s="1194"/>
      <c r="BV62" s="1194"/>
      <c r="BW62" s="1194"/>
      <c r="BX62" s="1194"/>
      <c r="BY62" s="1194"/>
      <c r="BZ62" s="1194"/>
      <c r="CA62" s="1194"/>
      <c r="CB62" s="1199"/>
    </row>
    <row r="63" spans="1:80" s="1184" customFormat="1" ht="23.1" customHeight="1">
      <c r="A63" s="1293"/>
      <c r="B63" s="1263"/>
      <c r="C63" s="1263"/>
      <c r="D63" s="1263"/>
      <c r="E63" s="1263"/>
      <c r="F63" s="1263"/>
      <c r="G63" s="1263"/>
      <c r="H63" s="1263"/>
      <c r="I63" s="1194"/>
      <c r="J63" s="1194"/>
      <c r="K63" s="1194"/>
      <c r="L63" s="1194"/>
      <c r="M63" s="1194"/>
      <c r="N63" s="1194"/>
      <c r="O63" s="1194"/>
      <c r="P63" s="1194"/>
      <c r="Q63" s="1194"/>
      <c r="R63" s="1194"/>
      <c r="S63" s="1194"/>
      <c r="T63" s="1194"/>
      <c r="U63" s="1194"/>
      <c r="V63" s="1194"/>
      <c r="W63" s="1194"/>
      <c r="X63" s="1194"/>
      <c r="Y63" s="1194"/>
      <c r="Z63" s="1194"/>
      <c r="AA63" s="1194"/>
      <c r="AB63" s="1194"/>
      <c r="AC63" s="1194"/>
      <c r="AD63" s="1194"/>
      <c r="AE63" s="1194"/>
      <c r="AF63" s="1194"/>
      <c r="AG63" s="1194"/>
      <c r="AH63" s="1194"/>
      <c r="AI63" s="1194"/>
      <c r="AJ63" s="1194"/>
      <c r="AK63" s="1194"/>
      <c r="AL63" s="1194"/>
      <c r="AM63" s="1194"/>
      <c r="AN63" s="1194"/>
      <c r="AO63" s="1194"/>
      <c r="AP63" s="1194"/>
      <c r="AQ63" s="1194"/>
      <c r="AR63" s="1194"/>
      <c r="AS63" s="1194"/>
      <c r="AT63" s="1194"/>
      <c r="AU63" s="1194"/>
      <c r="AV63" s="1194"/>
      <c r="AW63" s="1194"/>
      <c r="AX63" s="1194"/>
      <c r="AY63" s="1194"/>
      <c r="AZ63" s="1194"/>
      <c r="BA63" s="1194"/>
      <c r="BB63" s="1194"/>
      <c r="BC63" s="1194"/>
      <c r="BD63" s="1194"/>
      <c r="BE63" s="1194"/>
      <c r="BF63" s="1194"/>
      <c r="BG63" s="1194"/>
      <c r="BH63" s="1194"/>
      <c r="BI63" s="1194"/>
      <c r="BJ63" s="1194"/>
      <c r="BK63" s="1194"/>
      <c r="BL63" s="1194"/>
      <c r="BM63" s="1194"/>
      <c r="BN63" s="1194"/>
      <c r="BO63" s="1194"/>
      <c r="BP63" s="1194"/>
      <c r="BQ63" s="1194"/>
      <c r="BR63" s="1194"/>
      <c r="BS63" s="1194"/>
      <c r="BT63" s="1194"/>
      <c r="BU63" s="1194"/>
      <c r="BV63" s="1194"/>
      <c r="BW63" s="1194"/>
      <c r="BX63" s="1194"/>
      <c r="BY63" s="1194"/>
      <c r="BZ63" s="1194"/>
      <c r="CA63" s="1194"/>
      <c r="CB63" s="1199"/>
    </row>
    <row r="64" spans="1:80" s="1184" customFormat="1" ht="23.1" customHeight="1">
      <c r="A64" s="1293"/>
      <c r="B64" s="1263"/>
      <c r="C64" s="1263"/>
      <c r="D64" s="1263"/>
      <c r="E64" s="1263"/>
      <c r="F64" s="1263"/>
      <c r="G64" s="1263"/>
      <c r="H64" s="1263"/>
      <c r="I64" s="1194"/>
      <c r="J64" s="1194"/>
      <c r="K64" s="1194"/>
      <c r="L64" s="1194"/>
      <c r="M64" s="1194"/>
      <c r="N64" s="1194"/>
      <c r="O64" s="1194"/>
      <c r="P64" s="1194"/>
      <c r="Q64" s="1194"/>
      <c r="R64" s="1194"/>
      <c r="S64" s="1194"/>
      <c r="T64" s="1194"/>
      <c r="U64" s="1194"/>
      <c r="V64" s="1194"/>
      <c r="W64" s="1194"/>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194"/>
      <c r="AS64" s="1194"/>
      <c r="AT64" s="1194"/>
      <c r="AU64" s="1194"/>
      <c r="AV64" s="1194"/>
      <c r="AW64" s="1194"/>
      <c r="AX64" s="1194"/>
      <c r="AY64" s="1194"/>
      <c r="AZ64" s="1194"/>
      <c r="BA64" s="1194"/>
      <c r="BB64" s="1194"/>
      <c r="BC64" s="1194"/>
      <c r="BD64" s="1194"/>
      <c r="BE64" s="1194"/>
      <c r="BF64" s="1194"/>
      <c r="BG64" s="1194"/>
      <c r="BH64" s="1194"/>
      <c r="BI64" s="1194"/>
      <c r="BJ64" s="1194"/>
      <c r="BK64" s="1194"/>
      <c r="BL64" s="1194"/>
      <c r="BM64" s="1194"/>
      <c r="BN64" s="1194"/>
      <c r="BO64" s="1194"/>
      <c r="BP64" s="1194"/>
      <c r="BQ64" s="1194"/>
      <c r="BR64" s="1194"/>
      <c r="BS64" s="1235"/>
      <c r="BT64" s="1235"/>
      <c r="BU64" s="1235"/>
      <c r="BV64" s="1235"/>
      <c r="BW64" s="1235"/>
      <c r="BX64" s="1235"/>
      <c r="BY64" s="1235"/>
      <c r="BZ64" s="1235"/>
      <c r="CA64" s="1235"/>
      <c r="CB64" s="1318"/>
    </row>
    <row r="65" spans="1:80" s="1184" customFormat="1" ht="23.1" customHeight="1">
      <c r="A65" s="1293"/>
      <c r="B65" s="1263"/>
      <c r="C65" s="1263"/>
      <c r="D65" s="1263"/>
      <c r="E65" s="1263"/>
      <c r="F65" s="1263"/>
      <c r="G65" s="1263"/>
      <c r="H65" s="1263"/>
      <c r="I65" s="1194"/>
      <c r="J65" s="1194"/>
      <c r="K65" s="1194"/>
      <c r="L65" s="1194"/>
      <c r="M65" s="1194"/>
      <c r="N65" s="1194"/>
      <c r="O65" s="1194"/>
      <c r="P65" s="1194"/>
      <c r="Q65" s="1194"/>
      <c r="R65" s="1194"/>
      <c r="S65" s="1194"/>
      <c r="T65" s="1194"/>
      <c r="U65" s="1194"/>
      <c r="V65" s="1194"/>
      <c r="W65" s="1194"/>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194"/>
      <c r="AS65" s="1194"/>
      <c r="AT65" s="1194"/>
      <c r="AU65" s="1194"/>
      <c r="AV65" s="1194"/>
      <c r="AW65" s="1194"/>
      <c r="AX65" s="1194"/>
      <c r="AY65" s="1194"/>
      <c r="AZ65" s="1194"/>
      <c r="BA65" s="1194"/>
      <c r="BB65" s="1194"/>
      <c r="BC65" s="1194"/>
      <c r="BD65" s="1194"/>
      <c r="BE65" s="1194"/>
      <c r="BF65" s="1194"/>
      <c r="BG65" s="1194"/>
      <c r="BH65" s="1194"/>
      <c r="BI65" s="1194"/>
      <c r="BJ65" s="1194"/>
      <c r="BK65" s="1194"/>
      <c r="BL65" s="1194"/>
      <c r="BM65" s="1194"/>
      <c r="BN65" s="1194"/>
      <c r="BO65" s="1194"/>
      <c r="BP65" s="1194"/>
      <c r="BQ65" s="1194"/>
      <c r="BR65" s="1194"/>
      <c r="BS65" s="1235"/>
      <c r="BT65" s="1235"/>
      <c r="BU65" s="1235"/>
      <c r="BV65" s="1235"/>
      <c r="BW65" s="1235"/>
      <c r="BX65" s="1235"/>
      <c r="BY65" s="1235"/>
      <c r="BZ65" s="1235"/>
      <c r="CA65" s="1235"/>
      <c r="CB65" s="1318"/>
    </row>
    <row r="66" spans="1:80" s="1184" customFormat="1" ht="23.1" customHeight="1">
      <c r="A66" s="1187"/>
      <c r="B66" s="1194"/>
      <c r="C66" s="1194"/>
      <c r="D66" s="1194"/>
      <c r="E66" s="1194"/>
      <c r="F66" s="1194"/>
      <c r="G66" s="1194"/>
      <c r="H66" s="1194"/>
      <c r="I66" s="1336"/>
      <c r="J66" s="1336"/>
      <c r="K66" s="1336"/>
      <c r="L66" s="1194"/>
      <c r="M66" s="1194"/>
      <c r="N66" s="1194"/>
      <c r="O66" s="1194"/>
      <c r="P66" s="1194"/>
      <c r="Q66" s="1194"/>
      <c r="R66" s="1194"/>
      <c r="S66" s="1194"/>
      <c r="T66" s="1194"/>
      <c r="U66" s="1194"/>
      <c r="V66" s="1194"/>
      <c r="W66" s="1194"/>
      <c r="X66" s="1194"/>
      <c r="Y66" s="1194"/>
      <c r="Z66" s="1194"/>
      <c r="AA66" s="1194"/>
      <c r="AB66" s="1194"/>
      <c r="AC66" s="1194"/>
      <c r="AD66" s="1194"/>
      <c r="AE66" s="1194"/>
      <c r="AF66" s="1194"/>
      <c r="AG66" s="1194"/>
      <c r="AH66" s="1194"/>
      <c r="AI66" s="1194"/>
      <c r="AJ66" s="1194"/>
      <c r="AK66" s="1194"/>
      <c r="AL66" s="1194"/>
      <c r="AM66" s="1194"/>
      <c r="AN66" s="1194"/>
      <c r="AO66" s="1194"/>
      <c r="AP66" s="1194"/>
      <c r="AQ66" s="1194"/>
      <c r="AR66" s="1194"/>
      <c r="AS66" s="1194"/>
      <c r="AT66" s="1194"/>
      <c r="AU66" s="1194"/>
      <c r="AV66" s="1194"/>
      <c r="AW66" s="1194"/>
      <c r="AX66" s="1194"/>
      <c r="AY66" s="1194"/>
      <c r="AZ66" s="1194"/>
      <c r="BA66" s="1194"/>
      <c r="BB66" s="1194"/>
      <c r="BC66" s="1194"/>
      <c r="BD66" s="1194"/>
      <c r="BE66" s="1194"/>
      <c r="BF66" s="1194"/>
      <c r="BG66" s="1194"/>
      <c r="BH66" s="1194"/>
      <c r="BI66" s="1194"/>
      <c r="BJ66" s="1194"/>
      <c r="BK66" s="1194"/>
      <c r="BL66" s="1194"/>
      <c r="BM66" s="1194"/>
      <c r="BN66" s="1194"/>
      <c r="BO66" s="1194"/>
      <c r="BP66" s="1194"/>
      <c r="BQ66" s="1194"/>
      <c r="BR66" s="1194"/>
      <c r="BS66" s="1235"/>
      <c r="BT66" s="1235"/>
      <c r="BU66" s="1235"/>
      <c r="BV66" s="1235"/>
      <c r="BW66" s="1235"/>
      <c r="BX66" s="1235"/>
      <c r="BY66" s="1235"/>
      <c r="BZ66" s="1235"/>
      <c r="CA66" s="1235"/>
      <c r="CB66" s="1318"/>
    </row>
    <row r="67" spans="1:80" s="1184" customFormat="1" ht="23.1" customHeight="1">
      <c r="A67" s="1187"/>
      <c r="B67" s="1194"/>
      <c r="C67" s="1194"/>
      <c r="D67" s="1194"/>
      <c r="E67" s="1233"/>
      <c r="F67" s="1194"/>
      <c r="G67" s="1194"/>
      <c r="H67" s="1194"/>
      <c r="I67" s="1246"/>
      <c r="J67" s="1246"/>
      <c r="K67" s="1246"/>
      <c r="L67" s="1194"/>
      <c r="M67" s="1194"/>
      <c r="N67" s="1194"/>
      <c r="O67" s="1194"/>
      <c r="P67" s="1194"/>
      <c r="Q67" s="1194"/>
      <c r="R67" s="1194"/>
      <c r="S67" s="1194"/>
      <c r="T67" s="1194"/>
      <c r="U67" s="1194"/>
      <c r="V67" s="1194"/>
      <c r="W67" s="1194"/>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194"/>
      <c r="AS67" s="1194"/>
      <c r="AT67" s="1194"/>
      <c r="AU67" s="1194"/>
      <c r="AV67" s="1194"/>
      <c r="AW67" s="1194"/>
      <c r="AX67" s="1194"/>
      <c r="AY67" s="1194"/>
      <c r="AZ67" s="1194"/>
      <c r="BA67" s="1194"/>
      <c r="BB67" s="1194"/>
      <c r="BC67" s="1194"/>
      <c r="BD67" s="1194"/>
      <c r="BE67" s="1194"/>
      <c r="BF67" s="1194"/>
      <c r="BG67" s="1194"/>
      <c r="BH67" s="1194"/>
      <c r="BI67" s="1194"/>
      <c r="BJ67" s="1194"/>
      <c r="BK67" s="1194"/>
      <c r="BL67" s="1194"/>
      <c r="BM67" s="1194"/>
      <c r="BN67" s="1194"/>
      <c r="BO67" s="1194"/>
      <c r="BP67" s="1194"/>
      <c r="BQ67" s="1194"/>
      <c r="BR67" s="1194"/>
      <c r="BS67" s="1235"/>
      <c r="BT67" s="1235"/>
      <c r="BU67" s="1235"/>
      <c r="BV67" s="1235"/>
      <c r="BW67" s="1235"/>
      <c r="BX67" s="1235"/>
      <c r="BY67" s="1235"/>
      <c r="BZ67" s="1235"/>
      <c r="CA67" s="1235"/>
      <c r="CB67" s="1318"/>
    </row>
    <row r="68" spans="1:80" s="1184" customFormat="1" ht="23.1" customHeight="1">
      <c r="A68" s="1187"/>
      <c r="B68" s="1194"/>
      <c r="C68" s="1194"/>
      <c r="D68" s="1194"/>
      <c r="E68" s="1194"/>
      <c r="F68" s="1194"/>
      <c r="G68" s="1194"/>
      <c r="H68" s="1194"/>
      <c r="I68" s="1336"/>
      <c r="J68" s="1336"/>
      <c r="K68" s="1336"/>
      <c r="L68" s="1194"/>
      <c r="M68" s="1194"/>
      <c r="N68" s="1194"/>
      <c r="O68" s="1194"/>
      <c r="P68" s="1194"/>
      <c r="Q68" s="1194"/>
      <c r="R68" s="1194"/>
      <c r="S68" s="1194"/>
      <c r="T68" s="1194"/>
      <c r="U68" s="1194"/>
      <c r="V68" s="1194"/>
      <c r="W68" s="1194"/>
      <c r="X68" s="1194"/>
      <c r="Y68" s="1194"/>
      <c r="Z68" s="1194"/>
      <c r="AA68" s="1194"/>
      <c r="AB68" s="1194"/>
      <c r="AC68" s="1194"/>
      <c r="AD68" s="1194"/>
      <c r="AE68" s="1194"/>
      <c r="AF68" s="1194"/>
      <c r="AG68" s="1194"/>
      <c r="AH68" s="1194"/>
      <c r="AI68" s="1194"/>
      <c r="AJ68" s="1194"/>
      <c r="AK68" s="1194"/>
      <c r="AL68" s="1194"/>
      <c r="AM68" s="1194"/>
      <c r="AN68" s="1194"/>
      <c r="AO68" s="1194"/>
      <c r="AP68" s="1194"/>
      <c r="AQ68" s="1194"/>
      <c r="AR68" s="1194"/>
      <c r="AS68" s="1194"/>
      <c r="AT68" s="1194"/>
      <c r="AU68" s="1194"/>
      <c r="AV68" s="1194"/>
      <c r="AW68" s="1194"/>
      <c r="AX68" s="1194"/>
      <c r="AY68" s="1194"/>
      <c r="AZ68" s="1194"/>
      <c r="BA68" s="1194"/>
      <c r="BB68" s="1194"/>
      <c r="BC68" s="1194"/>
      <c r="BD68" s="1194"/>
      <c r="BE68" s="1194"/>
      <c r="BF68" s="1194"/>
      <c r="BG68" s="1194"/>
      <c r="BH68" s="1194"/>
      <c r="BI68" s="1194"/>
      <c r="BJ68" s="1194"/>
      <c r="BK68" s="1194"/>
      <c r="BL68" s="1194"/>
      <c r="BM68" s="1194"/>
      <c r="BN68" s="1194"/>
      <c r="BO68" s="1194"/>
      <c r="BP68" s="1194"/>
      <c r="BQ68" s="1194"/>
      <c r="BR68" s="1194"/>
      <c r="BS68" s="1235"/>
      <c r="BT68" s="1235"/>
      <c r="BU68" s="1235"/>
      <c r="BV68" s="1235"/>
      <c r="BW68" s="1235"/>
      <c r="BX68" s="1235"/>
      <c r="BY68" s="1235"/>
      <c r="BZ68" s="1235"/>
      <c r="CA68" s="1235"/>
      <c r="CB68" s="1318"/>
    </row>
    <row r="69" spans="1:80" s="1184" customFormat="1" ht="23.1" customHeight="1">
      <c r="A69" s="1187"/>
      <c r="B69" s="1194"/>
      <c r="C69" s="1194"/>
      <c r="D69" s="1194"/>
      <c r="E69" s="1194"/>
      <c r="F69" s="1194"/>
      <c r="G69" s="1194"/>
      <c r="H69" s="1194"/>
      <c r="I69" s="1336"/>
      <c r="J69" s="1336"/>
      <c r="K69" s="1336"/>
      <c r="L69" s="1194"/>
      <c r="M69" s="1194"/>
      <c r="N69" s="1194"/>
      <c r="O69" s="1194"/>
      <c r="P69" s="1194"/>
      <c r="Q69" s="1194"/>
      <c r="R69" s="1194"/>
      <c r="S69" s="1194"/>
      <c r="T69" s="1194"/>
      <c r="U69" s="1194"/>
      <c r="V69" s="1194"/>
      <c r="W69" s="1194"/>
      <c r="X69" s="1194"/>
      <c r="Y69" s="1194"/>
      <c r="Z69" s="1194"/>
      <c r="AA69" s="1194"/>
      <c r="AB69" s="1194"/>
      <c r="AC69" s="1194"/>
      <c r="AD69" s="1194"/>
      <c r="AE69" s="1194"/>
      <c r="AF69" s="1194"/>
      <c r="AG69" s="1194"/>
      <c r="AH69" s="1194"/>
      <c r="AI69" s="1194"/>
      <c r="AJ69" s="1194"/>
      <c r="AK69" s="1194"/>
      <c r="AL69" s="1194"/>
      <c r="AM69" s="1194"/>
      <c r="AN69" s="1194"/>
      <c r="AO69" s="1194"/>
      <c r="AP69" s="1194"/>
      <c r="AQ69" s="1194"/>
      <c r="AR69" s="1194"/>
      <c r="AS69" s="1194"/>
      <c r="AT69" s="1194"/>
      <c r="AU69" s="1194"/>
      <c r="AV69" s="1194"/>
      <c r="AW69" s="1194"/>
      <c r="AX69" s="1194"/>
      <c r="AY69" s="1194"/>
      <c r="AZ69" s="1194"/>
      <c r="BA69" s="1194"/>
      <c r="BB69" s="1194"/>
      <c r="BC69" s="1194"/>
      <c r="BD69" s="1194"/>
      <c r="BE69" s="1194"/>
      <c r="BF69" s="1194"/>
      <c r="BG69" s="1194"/>
      <c r="BH69" s="1194"/>
      <c r="BI69" s="1194"/>
      <c r="BJ69" s="1194"/>
      <c r="BK69" s="1194"/>
      <c r="BL69" s="1194"/>
      <c r="BM69" s="1194"/>
      <c r="BN69" s="1194"/>
      <c r="BO69" s="1194"/>
      <c r="BP69" s="1194"/>
      <c r="BQ69" s="1194"/>
      <c r="BR69" s="1194"/>
      <c r="BS69" s="1235"/>
      <c r="BT69" s="1235"/>
      <c r="BU69" s="1235"/>
      <c r="BV69" s="1235"/>
      <c r="BW69" s="1235"/>
      <c r="BX69" s="1235"/>
      <c r="BY69" s="1235"/>
      <c r="BZ69" s="1235"/>
      <c r="CA69" s="1235"/>
      <c r="CB69" s="1318"/>
    </row>
    <row r="70" spans="1:80" s="1184" customFormat="1" ht="23.1" customHeight="1">
      <c r="A70" s="1187"/>
      <c r="B70" s="1194"/>
      <c r="C70" s="1233"/>
      <c r="D70" s="1194"/>
      <c r="E70" s="1233"/>
      <c r="F70" s="1194"/>
      <c r="G70" s="1194"/>
      <c r="H70" s="1194"/>
      <c r="I70" s="1194"/>
      <c r="J70" s="1194"/>
      <c r="K70" s="1194"/>
      <c r="L70" s="1194"/>
      <c r="M70" s="1194"/>
      <c r="N70" s="1194"/>
      <c r="O70" s="1194"/>
      <c r="P70" s="1194"/>
      <c r="Q70" s="1194"/>
      <c r="R70" s="1194"/>
      <c r="S70" s="1194"/>
      <c r="T70" s="1194"/>
      <c r="U70" s="1194"/>
      <c r="V70" s="1194"/>
      <c r="W70" s="1194"/>
      <c r="X70" s="1194"/>
      <c r="Y70" s="1194"/>
      <c r="Z70" s="1194"/>
      <c r="AA70" s="1194"/>
      <c r="AB70" s="1194"/>
      <c r="AC70" s="1194"/>
      <c r="AD70" s="1194"/>
      <c r="AE70" s="1194"/>
      <c r="AF70" s="1194"/>
      <c r="AG70" s="1194"/>
      <c r="AH70" s="1194"/>
      <c r="AI70" s="1194"/>
      <c r="AJ70" s="1194"/>
      <c r="AK70" s="1194"/>
      <c r="AL70" s="1194"/>
      <c r="AM70" s="1194"/>
      <c r="AN70" s="1194"/>
      <c r="AO70" s="1194"/>
      <c r="AP70" s="1194"/>
      <c r="AQ70" s="1194"/>
      <c r="AR70" s="1194"/>
      <c r="AS70" s="1194"/>
      <c r="AT70" s="1194"/>
      <c r="AU70" s="1194"/>
      <c r="AV70" s="1194"/>
      <c r="AW70" s="1194"/>
      <c r="AX70" s="1194"/>
      <c r="AY70" s="1194"/>
      <c r="AZ70" s="1194"/>
      <c r="BA70" s="1194"/>
      <c r="BB70" s="1194"/>
      <c r="BC70" s="1194"/>
      <c r="BD70" s="1194"/>
      <c r="BE70" s="1194"/>
      <c r="BF70" s="1194"/>
      <c r="BG70" s="1194"/>
      <c r="BH70" s="1194"/>
      <c r="BI70" s="1194"/>
      <c r="BJ70" s="1194"/>
      <c r="BK70" s="1194"/>
      <c r="BL70" s="1194"/>
      <c r="BM70" s="1194"/>
      <c r="BN70" s="1194"/>
      <c r="BO70" s="1194"/>
      <c r="BP70" s="1194"/>
      <c r="BQ70" s="1194"/>
      <c r="BR70" s="1194"/>
      <c r="BS70" s="1194"/>
      <c r="BT70" s="1194"/>
      <c r="BU70" s="1194"/>
      <c r="BV70" s="1194"/>
      <c r="BW70" s="1194"/>
      <c r="BX70" s="1194"/>
      <c r="BY70" s="1194"/>
      <c r="BZ70" s="1194"/>
      <c r="CA70" s="1194"/>
      <c r="CB70" s="1199"/>
    </row>
    <row r="71" spans="1:80" s="1184" customFormat="1" ht="23.1" customHeight="1">
      <c r="A71" s="1187"/>
      <c r="B71" s="1194"/>
      <c r="C71" s="1194"/>
      <c r="D71" s="1194"/>
      <c r="E71" s="1194"/>
      <c r="F71" s="1194"/>
      <c r="G71" s="1194"/>
      <c r="H71" s="1194"/>
      <c r="I71" s="1194"/>
      <c r="J71" s="1194"/>
      <c r="K71" s="1194"/>
      <c r="L71" s="1194"/>
      <c r="M71" s="1194"/>
      <c r="N71" s="1194"/>
      <c r="O71" s="1194"/>
      <c r="P71" s="1194"/>
      <c r="Q71" s="1194"/>
      <c r="R71" s="1194"/>
      <c r="S71" s="1194"/>
      <c r="T71" s="1194"/>
      <c r="U71" s="1194"/>
      <c r="V71" s="1194"/>
      <c r="W71" s="1194"/>
      <c r="X71" s="1194"/>
      <c r="Y71" s="1194"/>
      <c r="Z71" s="1194"/>
      <c r="AA71" s="1194"/>
      <c r="AB71" s="1194"/>
      <c r="AC71" s="1194"/>
      <c r="AD71" s="1194"/>
      <c r="AE71" s="1194"/>
      <c r="AF71" s="1194"/>
      <c r="AG71" s="1194"/>
      <c r="AH71" s="1194"/>
      <c r="AI71" s="1194"/>
      <c r="AJ71" s="1194"/>
      <c r="AK71" s="1194"/>
      <c r="AL71" s="1194"/>
      <c r="AM71" s="1194"/>
      <c r="AN71" s="1194"/>
      <c r="AO71" s="1194"/>
      <c r="AP71" s="1194"/>
      <c r="AQ71" s="1194"/>
      <c r="AR71" s="1194"/>
      <c r="AS71" s="1194"/>
      <c r="AT71" s="1194"/>
      <c r="AU71" s="1194"/>
      <c r="AV71" s="1194"/>
      <c r="AW71" s="1194"/>
      <c r="AX71" s="1194"/>
      <c r="AY71" s="1194"/>
      <c r="AZ71" s="1194"/>
      <c r="BA71" s="1194"/>
      <c r="BB71" s="1194"/>
      <c r="BC71" s="1194"/>
      <c r="BD71" s="1194"/>
      <c r="BE71" s="1194"/>
      <c r="BF71" s="1194"/>
      <c r="BG71" s="1194"/>
      <c r="BH71" s="1194"/>
      <c r="BI71" s="1194"/>
      <c r="BJ71" s="1194"/>
      <c r="BK71" s="1194"/>
      <c r="BL71" s="1194"/>
      <c r="BM71" s="1194"/>
      <c r="BN71" s="1194"/>
      <c r="BO71" s="1194"/>
      <c r="BP71" s="1194"/>
      <c r="BQ71" s="1194"/>
      <c r="BR71" s="1194"/>
      <c r="BS71" s="1194"/>
      <c r="BT71" s="1194"/>
      <c r="BU71" s="1194"/>
      <c r="BV71" s="1194"/>
      <c r="BW71" s="1194"/>
      <c r="BX71" s="1194"/>
      <c r="BY71" s="1194"/>
      <c r="BZ71" s="1194"/>
      <c r="CA71" s="1194"/>
      <c r="CB71" s="1199"/>
    </row>
    <row r="72" spans="1:80" s="1184" customFormat="1" ht="23.1" customHeight="1">
      <c r="A72" s="1187"/>
      <c r="B72" s="1194"/>
      <c r="C72" s="1194"/>
      <c r="D72" s="1194"/>
      <c r="E72" s="1233"/>
      <c r="F72" s="1194"/>
      <c r="G72" s="1194"/>
      <c r="H72" s="1194"/>
      <c r="I72" s="1246"/>
      <c r="J72" s="1246"/>
      <c r="K72" s="1246"/>
      <c r="L72" s="1194"/>
      <c r="M72" s="1194"/>
      <c r="N72" s="1194"/>
      <c r="O72" s="1194"/>
      <c r="P72" s="1194"/>
      <c r="Q72" s="1194"/>
      <c r="R72" s="1194"/>
      <c r="S72" s="1194"/>
      <c r="T72" s="1194"/>
      <c r="U72" s="1194"/>
      <c r="V72" s="1194"/>
      <c r="W72" s="1194"/>
      <c r="X72" s="1194"/>
      <c r="Y72" s="1194"/>
      <c r="Z72" s="1194"/>
      <c r="AA72" s="1194"/>
      <c r="AB72" s="1194"/>
      <c r="AC72" s="1194"/>
      <c r="AD72" s="1194"/>
      <c r="AE72" s="1194"/>
      <c r="AF72" s="1194"/>
      <c r="AG72" s="1194"/>
      <c r="AH72" s="1194"/>
      <c r="AI72" s="1194"/>
      <c r="AJ72" s="1194"/>
      <c r="AK72" s="1194"/>
      <c r="AL72" s="1194"/>
      <c r="AM72" s="1194"/>
      <c r="AN72" s="1194"/>
      <c r="AO72" s="1194"/>
      <c r="AP72" s="1194"/>
      <c r="AQ72" s="1194"/>
      <c r="AR72" s="1194"/>
      <c r="AS72" s="1194"/>
      <c r="AT72" s="1194"/>
      <c r="AU72" s="1194"/>
      <c r="AV72" s="1194"/>
      <c r="AW72" s="1194"/>
      <c r="AX72" s="1194"/>
      <c r="AY72" s="1194"/>
      <c r="AZ72" s="1194"/>
      <c r="BA72" s="1194"/>
      <c r="BB72" s="1194"/>
      <c r="BC72" s="1194"/>
      <c r="BD72" s="1194"/>
      <c r="BE72" s="1194"/>
      <c r="BF72" s="1194"/>
      <c r="BG72" s="1194"/>
      <c r="BH72" s="1194"/>
      <c r="BI72" s="1194"/>
      <c r="BJ72" s="1194"/>
      <c r="BK72" s="1194"/>
      <c r="BL72" s="1194"/>
      <c r="BM72" s="1194"/>
      <c r="BN72" s="1194"/>
      <c r="BO72" s="1194"/>
      <c r="BP72" s="1194"/>
      <c r="BQ72" s="1194"/>
      <c r="BR72" s="1194"/>
      <c r="BS72" s="1194"/>
      <c r="BT72" s="1194"/>
      <c r="BU72" s="1194"/>
      <c r="BV72" s="1194"/>
      <c r="BW72" s="1194"/>
      <c r="BX72" s="1194"/>
      <c r="BY72" s="1194"/>
      <c r="BZ72" s="1194"/>
      <c r="CA72" s="1194"/>
      <c r="CB72" s="1199"/>
    </row>
    <row r="73" spans="1:80" s="1184" customFormat="1" ht="23.1" customHeight="1">
      <c r="A73" s="1188"/>
      <c r="B73" s="1195"/>
      <c r="C73" s="1195"/>
      <c r="D73" s="1195"/>
      <c r="E73" s="1195"/>
      <c r="F73" s="1195"/>
      <c r="G73" s="1195"/>
      <c r="H73" s="1195"/>
      <c r="I73" s="1337"/>
      <c r="J73" s="1337"/>
      <c r="K73" s="1337"/>
      <c r="L73" s="1195"/>
      <c r="M73" s="1195"/>
      <c r="N73" s="1195"/>
      <c r="O73" s="1195"/>
      <c r="P73" s="1195"/>
      <c r="Q73" s="1195"/>
      <c r="R73" s="1195"/>
      <c r="S73" s="1195"/>
      <c r="T73" s="1195"/>
      <c r="U73" s="1195"/>
      <c r="V73" s="1195"/>
      <c r="W73" s="1195"/>
      <c r="X73" s="1195"/>
      <c r="Y73" s="1195"/>
      <c r="Z73" s="1195"/>
      <c r="AA73" s="1195"/>
      <c r="AB73" s="1195"/>
      <c r="AC73" s="1195"/>
      <c r="AD73" s="1195"/>
      <c r="AE73" s="1195"/>
      <c r="AF73" s="1195"/>
      <c r="AG73" s="1195"/>
      <c r="AH73" s="1195"/>
      <c r="AI73" s="1195"/>
      <c r="AJ73" s="1195"/>
      <c r="AK73" s="1195"/>
      <c r="AL73" s="1195"/>
      <c r="AM73" s="1195"/>
      <c r="AN73" s="1195"/>
      <c r="AO73" s="1195"/>
      <c r="AP73" s="1195"/>
      <c r="AQ73" s="1195"/>
      <c r="AR73" s="1195"/>
      <c r="AS73" s="1195"/>
      <c r="AT73" s="1195"/>
      <c r="AU73" s="1195"/>
      <c r="AV73" s="1195"/>
      <c r="AW73" s="1195"/>
      <c r="AX73" s="1195"/>
      <c r="AY73" s="1195"/>
      <c r="AZ73" s="1195"/>
      <c r="BA73" s="1195"/>
      <c r="BB73" s="1195"/>
      <c r="BC73" s="1195"/>
      <c r="BD73" s="1195"/>
      <c r="BE73" s="1195"/>
      <c r="BF73" s="1195"/>
      <c r="BG73" s="1195"/>
      <c r="BH73" s="1195"/>
      <c r="BI73" s="1195"/>
      <c r="BJ73" s="1195"/>
      <c r="BK73" s="1195"/>
      <c r="BL73" s="1195"/>
      <c r="BM73" s="1195"/>
      <c r="BN73" s="1195"/>
      <c r="BO73" s="1195"/>
      <c r="BP73" s="1195"/>
      <c r="BQ73" s="1195"/>
      <c r="BR73" s="1195"/>
      <c r="BS73" s="1195"/>
      <c r="BT73" s="1195"/>
      <c r="BU73" s="1195"/>
      <c r="BV73" s="1195"/>
      <c r="BW73" s="1195"/>
      <c r="BX73" s="1195"/>
      <c r="BY73" s="1195"/>
      <c r="BZ73" s="1195"/>
      <c r="CA73" s="1195"/>
      <c r="CB73" s="1200"/>
    </row>
    <row r="74" spans="1:80" s="1320" customFormat="1" ht="23.1" customHeight="1">
      <c r="A74" s="1348" t="s">
        <v>1655</v>
      </c>
      <c r="B74" s="1348"/>
      <c r="C74" s="1348"/>
      <c r="D74" s="1348"/>
      <c r="E74" s="1348"/>
      <c r="F74" s="1348"/>
      <c r="G74" s="1348"/>
      <c r="H74" s="1348"/>
      <c r="I74" s="1348"/>
      <c r="J74" s="1348"/>
      <c r="K74" s="1348"/>
      <c r="L74" s="1363"/>
      <c r="M74" s="1363"/>
      <c r="N74" s="1363"/>
      <c r="O74" s="1363"/>
      <c r="P74" s="1363"/>
      <c r="Q74" s="1363"/>
      <c r="R74" s="1363"/>
      <c r="S74" s="1363"/>
      <c r="T74" s="1363"/>
      <c r="U74" s="1363"/>
      <c r="V74" s="1363"/>
      <c r="W74" s="1363"/>
      <c r="X74" s="1363"/>
      <c r="Y74" s="1363"/>
      <c r="Z74" s="1363"/>
      <c r="AA74" s="1363"/>
      <c r="AB74" s="1363"/>
      <c r="AC74" s="1363"/>
      <c r="AD74" s="1363"/>
      <c r="AE74" s="1363"/>
      <c r="AF74" s="1363"/>
      <c r="AG74" s="1363"/>
      <c r="AH74" s="1363"/>
      <c r="AI74" s="1363"/>
      <c r="AJ74" s="1363"/>
      <c r="AK74" s="1363"/>
      <c r="AL74" s="1363"/>
      <c r="AM74" s="1363"/>
      <c r="AN74" s="1363"/>
      <c r="AO74" s="1363"/>
      <c r="AP74" s="1363"/>
      <c r="AQ74" s="1363"/>
      <c r="AR74" s="1363"/>
      <c r="AS74" s="1363"/>
      <c r="AT74" s="1363"/>
      <c r="AU74" s="1363"/>
      <c r="AV74" s="1363"/>
      <c r="AW74" s="1363"/>
      <c r="AX74" s="1363"/>
      <c r="AY74" s="1363"/>
      <c r="AZ74" s="1363"/>
      <c r="BA74" s="1363"/>
      <c r="BB74" s="1363"/>
      <c r="BC74" s="1363"/>
      <c r="BD74" s="1363"/>
      <c r="BE74" s="1363"/>
      <c r="BF74" s="1363"/>
      <c r="BG74" s="1363"/>
      <c r="BH74" s="1363"/>
      <c r="BI74" s="1363"/>
      <c r="BJ74" s="1363"/>
      <c r="BK74" s="1363"/>
      <c r="BL74" s="1363"/>
      <c r="BM74" s="1363"/>
      <c r="BN74" s="1363"/>
      <c r="BO74" s="1363"/>
      <c r="BP74" s="1363"/>
      <c r="BQ74" s="1363"/>
      <c r="BR74" s="1363"/>
      <c r="BS74" s="1363"/>
      <c r="BT74" s="1363"/>
      <c r="BU74" s="1363"/>
      <c r="BV74" s="1363"/>
      <c r="BW74" s="1363"/>
      <c r="BX74" s="1363"/>
      <c r="BY74" s="1363"/>
      <c r="BZ74" s="1363"/>
      <c r="CA74" s="1363"/>
      <c r="CB74" s="1363"/>
    </row>
  </sheetData>
  <mergeCells count="158">
    <mergeCell ref="U1:BC1"/>
    <mergeCell ref="BF1:BJ1"/>
    <mergeCell ref="B3:F3"/>
    <mergeCell ref="G3:AC3"/>
    <mergeCell ref="B4:F4"/>
    <mergeCell ref="G4:AC4"/>
    <mergeCell ref="AE4:AI4"/>
    <mergeCell ref="B5:F5"/>
    <mergeCell ref="AE5:AI5"/>
    <mergeCell ref="AJ5:BA5"/>
    <mergeCell ref="BF5:BJ5"/>
    <mergeCell ref="BK5:BZ5"/>
    <mergeCell ref="B6:F6"/>
    <mergeCell ref="G6:AC6"/>
    <mergeCell ref="AE6:AI6"/>
    <mergeCell ref="BF6:BJ6"/>
    <mergeCell ref="A8:K8"/>
    <mergeCell ref="L8:P8"/>
    <mergeCell ref="Q8:W8"/>
    <mergeCell ref="X8:AD8"/>
    <mergeCell ref="AE8:AK8"/>
    <mergeCell ref="AL8:AR8"/>
    <mergeCell ref="AS8:AY8"/>
    <mergeCell ref="AZ8:BF8"/>
    <mergeCell ref="BG8:BM8"/>
    <mergeCell ref="BN8:BR8"/>
    <mergeCell ref="BS8:CB8"/>
    <mergeCell ref="A9:K9"/>
    <mergeCell ref="L9:P9"/>
    <mergeCell ref="Q9:W9"/>
    <mergeCell ref="X9:AD9"/>
    <mergeCell ref="AE9:AK9"/>
    <mergeCell ref="AL9:AR9"/>
    <mergeCell ref="AS9:AY9"/>
    <mergeCell ref="AZ9:BF9"/>
    <mergeCell ref="BG9:BM9"/>
    <mergeCell ref="BN9:BR9"/>
    <mergeCell ref="BS9:CB9"/>
    <mergeCell ref="A10:K10"/>
    <mergeCell ref="L10:P10"/>
    <mergeCell ref="Q10:W10"/>
    <mergeCell ref="X10:AD10"/>
    <mergeCell ref="AE10:AK10"/>
    <mergeCell ref="AL10:AR10"/>
    <mergeCell ref="AS10:AY10"/>
    <mergeCell ref="AZ10:BF10"/>
    <mergeCell ref="BG10:BM10"/>
    <mergeCell ref="BN10:BR10"/>
    <mergeCell ref="BS10:CB10"/>
    <mergeCell ref="A11:K11"/>
    <mergeCell ref="L11:P11"/>
    <mergeCell ref="Q11:W11"/>
    <mergeCell ref="X11:AD11"/>
    <mergeCell ref="AE11:AK11"/>
    <mergeCell ref="AL11:AR11"/>
    <mergeCell ref="AS11:AY11"/>
    <mergeCell ref="AZ11:BF11"/>
    <mergeCell ref="BG11:BM11"/>
    <mergeCell ref="BN11:BR11"/>
    <mergeCell ref="BS11:CB11"/>
    <mergeCell ref="A22:K22"/>
    <mergeCell ref="L22:P22"/>
    <mergeCell ref="Q22:W22"/>
    <mergeCell ref="X22:AD22"/>
    <mergeCell ref="AE22:AK22"/>
    <mergeCell ref="AL22:AR22"/>
    <mergeCell ref="AS22:AY22"/>
    <mergeCell ref="AZ22:BF22"/>
    <mergeCell ref="BG22:BM22"/>
    <mergeCell ref="BN22:BR22"/>
    <mergeCell ref="BS22:CB22"/>
    <mergeCell ref="A23:K23"/>
    <mergeCell ref="L23:P23"/>
    <mergeCell ref="Q23:W23"/>
    <mergeCell ref="X23:AD23"/>
    <mergeCell ref="AE23:AK23"/>
    <mergeCell ref="AL23:AR23"/>
    <mergeCell ref="AS23:AY23"/>
    <mergeCell ref="AZ23:BF23"/>
    <mergeCell ref="BG23:BM23"/>
    <mergeCell ref="BN23:BR23"/>
    <mergeCell ref="BS23:CB23"/>
    <mergeCell ref="A24:CB24"/>
    <mergeCell ref="A37:CB37"/>
    <mergeCell ref="U38:BC38"/>
    <mergeCell ref="BF38:BJ38"/>
    <mergeCell ref="A45:K45"/>
    <mergeCell ref="L45:P45"/>
    <mergeCell ref="Q45:W45"/>
    <mergeCell ref="X45:AD45"/>
    <mergeCell ref="AE45:AK45"/>
    <mergeCell ref="AL45:AR45"/>
    <mergeCell ref="AS45:AY45"/>
    <mergeCell ref="AZ45:BF45"/>
    <mergeCell ref="BG45:BM45"/>
    <mergeCell ref="BN45:BR45"/>
    <mergeCell ref="BS45:CB45"/>
    <mergeCell ref="A46:K46"/>
    <mergeCell ref="L46:P46"/>
    <mergeCell ref="Q46:W46"/>
    <mergeCell ref="X46:AD46"/>
    <mergeCell ref="AE46:AK46"/>
    <mergeCell ref="AL46:AR46"/>
    <mergeCell ref="AS46:AY46"/>
    <mergeCell ref="AZ46:BF46"/>
    <mergeCell ref="BG46:BM46"/>
    <mergeCell ref="BN46:BR46"/>
    <mergeCell ref="BS46:CB46"/>
    <mergeCell ref="A47:K47"/>
    <mergeCell ref="L47:P47"/>
    <mergeCell ref="Q47:W47"/>
    <mergeCell ref="X47:AD47"/>
    <mergeCell ref="AE47:AK47"/>
    <mergeCell ref="AL47:AR47"/>
    <mergeCell ref="AS47:AY47"/>
    <mergeCell ref="AZ47:BF47"/>
    <mergeCell ref="BG47:BM47"/>
    <mergeCell ref="BN47:BR47"/>
    <mergeCell ref="BS47:CB47"/>
    <mergeCell ref="A48:K48"/>
    <mergeCell ref="L48:P48"/>
    <mergeCell ref="Q48:W48"/>
    <mergeCell ref="X48:AD48"/>
    <mergeCell ref="AE48:AK48"/>
    <mergeCell ref="AL48:AR48"/>
    <mergeCell ref="AS48:AY48"/>
    <mergeCell ref="AZ48:BF48"/>
    <mergeCell ref="BG48:BM48"/>
    <mergeCell ref="BN48:BR48"/>
    <mergeCell ref="BS48:CB48"/>
    <mergeCell ref="A59:K59"/>
    <mergeCell ref="L59:P59"/>
    <mergeCell ref="Q59:W59"/>
    <mergeCell ref="X59:AD59"/>
    <mergeCell ref="AE59:AK59"/>
    <mergeCell ref="AL59:AR59"/>
    <mergeCell ref="AS59:AY59"/>
    <mergeCell ref="AZ59:BF59"/>
    <mergeCell ref="BG59:BM59"/>
    <mergeCell ref="BN59:BR59"/>
    <mergeCell ref="BS59:CB59"/>
    <mergeCell ref="A60:K60"/>
    <mergeCell ref="L60:P60"/>
    <mergeCell ref="Q60:W60"/>
    <mergeCell ref="X60:AD60"/>
    <mergeCell ref="AE60:AK60"/>
    <mergeCell ref="AL60:AR60"/>
    <mergeCell ref="AS60:AY60"/>
    <mergeCell ref="AZ60:BF60"/>
    <mergeCell ref="BG60:BM60"/>
    <mergeCell ref="BN60:BR60"/>
    <mergeCell ref="BS60:CB60"/>
    <mergeCell ref="A61:CB61"/>
    <mergeCell ref="A74:CB74"/>
    <mergeCell ref="A12:K21"/>
    <mergeCell ref="BS12:CB21"/>
    <mergeCell ref="A49:K58"/>
    <mergeCell ref="BS49:CB58"/>
  </mergeCells>
  <phoneticPr fontId="12"/>
  <printOptions horizontalCentered="1"/>
  <pageMargins left="0.70866141732283472" right="0.70866141732283472" top="0.94488188976377963" bottom="0.74803149606299213" header="0.31496062992125984" footer="0.31496062992125984"/>
  <pageSetup paperSize="9" scale="61" fitToWidth="1" fitToHeight="1" orientation="landscape" usePrinterDefaults="1" r:id="rId1"/>
  <rowBreaks count="1" manualBreakCount="1">
    <brk id="37" max="79"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sheetPr>
    <tabColor rgb="FFFFFF00"/>
  </sheetPr>
  <dimension ref="A1:BE45"/>
  <sheetViews>
    <sheetView view="pageBreakPreview" zoomScale="60" zoomScaleNormal="60" workbookViewId="0">
      <selection activeCell="BF1" sqref="BF1"/>
    </sheetView>
  </sheetViews>
  <sheetFormatPr defaultRowHeight="13.5"/>
  <cols>
    <col min="1" max="57" width="2.625" style="1368" customWidth="1"/>
    <col min="58" max="16384" width="9" style="1368" customWidth="1"/>
  </cols>
  <sheetData>
    <row r="1" spans="1:57" ht="30" customHeight="1">
      <c r="A1" s="1370"/>
      <c r="B1" s="1370"/>
      <c r="C1" s="1370"/>
      <c r="D1" s="1370"/>
      <c r="E1" s="1370"/>
      <c r="F1" s="1370"/>
      <c r="G1" s="1370"/>
      <c r="H1" s="1370"/>
      <c r="I1" s="1370"/>
      <c r="J1" s="1370"/>
      <c r="K1" s="1370"/>
      <c r="L1" s="1388" t="s">
        <v>2013</v>
      </c>
      <c r="M1" s="1388"/>
      <c r="N1" s="1388"/>
      <c r="O1" s="1388"/>
      <c r="P1" s="1388"/>
      <c r="Q1" s="1388"/>
      <c r="R1" s="1388"/>
      <c r="S1" s="1388"/>
      <c r="T1" s="1388"/>
      <c r="U1" s="1388"/>
      <c r="V1" s="1388"/>
      <c r="W1" s="1388"/>
      <c r="X1" s="1388"/>
      <c r="Y1" s="1388"/>
      <c r="Z1" s="1388"/>
      <c r="AA1" s="1388"/>
      <c r="AB1" s="1388"/>
      <c r="AC1" s="1388"/>
      <c r="AD1" s="1388"/>
      <c r="AE1" s="1388"/>
      <c r="AF1" s="1388"/>
      <c r="AG1" s="1388"/>
      <c r="AH1" s="1388"/>
      <c r="AI1" s="1388"/>
      <c r="AJ1" s="1388"/>
      <c r="AK1" s="1388"/>
      <c r="AL1" s="1388"/>
      <c r="AM1" s="1388"/>
      <c r="AN1" s="1388"/>
      <c r="AO1" s="1388"/>
      <c r="AP1" s="1388"/>
      <c r="AQ1" s="1388"/>
      <c r="AR1" s="1388"/>
      <c r="AS1" s="1370"/>
      <c r="AT1" s="1370"/>
      <c r="AU1" s="1370"/>
      <c r="AV1" s="1370"/>
      <c r="AW1" s="1370"/>
      <c r="AX1" s="1370"/>
      <c r="AY1" s="1370"/>
      <c r="AZ1" s="1370"/>
      <c r="BA1" s="1370"/>
      <c r="BB1" s="1370"/>
      <c r="BC1" s="1370"/>
      <c r="BD1" s="1185"/>
      <c r="BE1" s="1185"/>
    </row>
    <row r="2" spans="1:57" ht="20.25" customHeight="1">
      <c r="A2" s="1185"/>
      <c r="B2" s="1185"/>
      <c r="C2" s="1185"/>
      <c r="D2" s="1185"/>
      <c r="E2" s="1185"/>
      <c r="F2" s="1185"/>
      <c r="G2" s="1185"/>
      <c r="H2" s="1185"/>
      <c r="I2" s="1185"/>
      <c r="J2" s="1387"/>
      <c r="K2" s="1387"/>
      <c r="L2" s="1387"/>
      <c r="M2" s="1387"/>
      <c r="N2" s="1387"/>
      <c r="O2" s="1387"/>
      <c r="P2" s="1387"/>
      <c r="Q2" s="1387"/>
      <c r="R2" s="1387"/>
      <c r="S2" s="1387"/>
      <c r="T2" s="1387"/>
      <c r="U2" s="1387"/>
      <c r="V2" s="1387"/>
      <c r="W2" s="1387"/>
      <c r="X2" s="1387"/>
      <c r="Y2" s="1387"/>
      <c r="Z2" s="1387"/>
      <c r="AA2" s="1387"/>
      <c r="AB2" s="1387"/>
      <c r="AC2" s="1387"/>
      <c r="AD2" s="1387"/>
      <c r="AE2" s="1387"/>
      <c r="AF2" s="1387"/>
      <c r="AG2" s="1387"/>
      <c r="AH2" s="1387"/>
      <c r="AI2" s="1387"/>
      <c r="AJ2" s="1387"/>
      <c r="AK2" s="1387"/>
      <c r="AL2" s="1387"/>
      <c r="AM2" s="1387"/>
      <c r="AN2" s="1387"/>
      <c r="AO2" s="1387"/>
      <c r="AP2" s="1387"/>
      <c r="AQ2" s="1206"/>
      <c r="AR2" s="1206"/>
      <c r="AS2" s="1206"/>
      <c r="AT2" s="1206"/>
      <c r="AU2" s="1206"/>
      <c r="AV2" s="1206"/>
      <c r="AW2" s="1206"/>
      <c r="AX2" s="1206"/>
      <c r="AY2" s="1206"/>
      <c r="AZ2" s="1394"/>
      <c r="BA2" s="1394"/>
      <c r="BB2" s="1394"/>
      <c r="BC2" s="1394"/>
      <c r="BD2" s="1397"/>
      <c r="BE2" s="1397"/>
    </row>
    <row r="3" spans="1:57" s="1369" customFormat="1" ht="30" customHeight="1">
      <c r="A3" s="1342"/>
      <c r="B3" s="1348"/>
      <c r="C3" s="1348"/>
      <c r="D3" s="1348"/>
      <c r="E3" s="1348"/>
      <c r="F3" s="1348"/>
      <c r="G3" s="1348"/>
      <c r="H3" s="1348"/>
      <c r="I3" s="1348"/>
      <c r="J3" s="1348"/>
      <c r="K3" s="1348"/>
      <c r="L3" s="1348"/>
      <c r="M3" s="1348"/>
      <c r="N3" s="1348"/>
      <c r="O3" s="1348"/>
      <c r="P3" s="1348"/>
      <c r="Q3" s="1348"/>
      <c r="R3" s="1348"/>
      <c r="S3" s="1348"/>
      <c r="T3" s="1348"/>
      <c r="U3" s="1348"/>
      <c r="V3" s="1348"/>
      <c r="W3" s="1348"/>
      <c r="X3" s="1348"/>
      <c r="Y3" s="1348"/>
      <c r="Z3" s="1348"/>
      <c r="AA3" s="1348"/>
      <c r="AB3" s="1348"/>
      <c r="AC3" s="1348"/>
      <c r="AD3" s="1348"/>
      <c r="AE3" s="1348"/>
      <c r="AF3" s="1348"/>
      <c r="AG3" s="1348"/>
      <c r="AH3" s="1348"/>
      <c r="AI3" s="1348"/>
      <c r="AJ3" s="1348"/>
      <c r="AK3" s="1348"/>
      <c r="AL3" s="1348"/>
      <c r="AM3" s="1348"/>
      <c r="AN3" s="1348"/>
      <c r="AO3" s="1348"/>
      <c r="AP3" s="1348"/>
      <c r="AQ3" s="1348"/>
      <c r="AR3" s="1348"/>
      <c r="AS3" s="1348"/>
      <c r="AT3" s="1348"/>
      <c r="AU3" s="1348"/>
      <c r="AV3" s="1348"/>
      <c r="AW3" s="1348"/>
      <c r="AX3" s="1348"/>
      <c r="AY3" s="1348"/>
      <c r="AZ3" s="1348"/>
      <c r="BA3" s="1348"/>
      <c r="BB3" s="1348"/>
      <c r="BC3" s="1353"/>
      <c r="BD3" s="1369"/>
      <c r="BE3" s="1369"/>
    </row>
    <row r="4" spans="1:57" s="1369" customFormat="1" ht="30" customHeight="1">
      <c r="A4" s="1343"/>
      <c r="B4" s="1263" t="s">
        <v>395</v>
      </c>
      <c r="C4" s="1263"/>
      <c r="D4" s="1263"/>
      <c r="E4" s="1263"/>
      <c r="F4" s="1263"/>
      <c r="G4" s="1263"/>
      <c r="H4" s="1263"/>
      <c r="I4" s="1369"/>
      <c r="J4" s="1203" t="str">
        <f>基本データ!D4</f>
        <v>土下維工　第○○号</v>
      </c>
      <c r="K4" s="1203"/>
      <c r="L4" s="1203"/>
      <c r="M4" s="1203"/>
      <c r="N4" s="1203"/>
      <c r="O4" s="1203"/>
      <c r="P4" s="1203"/>
      <c r="Q4" s="1203"/>
      <c r="R4" s="1203"/>
      <c r="S4" s="1203"/>
      <c r="T4" s="1203"/>
      <c r="U4" s="1203"/>
      <c r="V4" s="1203"/>
      <c r="W4" s="1203"/>
      <c r="X4" s="1203"/>
      <c r="Y4" s="1203"/>
      <c r="Z4" s="1203"/>
      <c r="AA4" s="1203"/>
      <c r="AB4" s="1203"/>
      <c r="AC4" s="1203"/>
      <c r="AD4" s="1203"/>
      <c r="AE4" s="1203"/>
      <c r="AF4" s="1203"/>
      <c r="AG4" s="1203"/>
      <c r="AH4" s="1203"/>
      <c r="AI4" s="1203"/>
      <c r="AJ4" s="1369"/>
      <c r="AK4" s="1369"/>
      <c r="AL4" s="1369"/>
      <c r="AM4" s="1369"/>
      <c r="AN4" s="1369"/>
      <c r="AO4" s="1369"/>
      <c r="AP4" s="1369"/>
      <c r="AQ4" s="1369"/>
      <c r="AR4" s="1369"/>
      <c r="AS4" s="1369"/>
      <c r="AT4" s="1369"/>
      <c r="AU4" s="1369"/>
      <c r="AV4" s="1369"/>
      <c r="AW4" s="1369"/>
      <c r="AX4" s="1369"/>
      <c r="AY4" s="1369"/>
      <c r="AZ4" s="1369"/>
      <c r="BA4" s="1369"/>
      <c r="BB4" s="1369"/>
      <c r="BC4" s="1354"/>
      <c r="BD4" s="1369"/>
      <c r="BE4" s="1369"/>
    </row>
    <row r="5" spans="1:57" s="1369" customFormat="1" ht="30" customHeight="1">
      <c r="A5" s="1343"/>
      <c r="B5" s="1263" t="s">
        <v>661</v>
      </c>
      <c r="C5" s="1263"/>
      <c r="D5" s="1263"/>
      <c r="E5" s="1263"/>
      <c r="F5" s="1263"/>
      <c r="G5" s="1263"/>
      <c r="H5" s="1263"/>
      <c r="I5" s="1369"/>
      <c r="J5" s="1231" t="str">
        <f>基本データ!D5</f>
        <v>○○○○○○○○○○○○○○○○○○○○○○○○○○○○○○○○○工事</v>
      </c>
      <c r="K5" s="1231"/>
      <c r="L5" s="1231"/>
      <c r="M5" s="1231"/>
      <c r="N5" s="1231"/>
      <c r="O5" s="1231"/>
      <c r="P5" s="1231"/>
      <c r="Q5" s="1231"/>
      <c r="R5" s="1231"/>
      <c r="S5" s="1231"/>
      <c r="T5" s="1231"/>
      <c r="U5" s="1231"/>
      <c r="V5" s="1231"/>
      <c r="W5" s="1231"/>
      <c r="X5" s="1231"/>
      <c r="Y5" s="1231"/>
      <c r="Z5" s="1231"/>
      <c r="AA5" s="1231"/>
      <c r="AB5" s="1231"/>
      <c r="AC5" s="1231"/>
      <c r="AD5" s="1231"/>
      <c r="AE5" s="1231"/>
      <c r="AF5" s="1231"/>
      <c r="AG5" s="1231"/>
      <c r="AH5" s="1231"/>
      <c r="AI5" s="1231"/>
      <c r="AJ5" s="1218"/>
      <c r="AK5" s="1218"/>
      <c r="AL5" s="1218"/>
      <c r="AM5" s="1218"/>
      <c r="AN5" s="1218"/>
      <c r="AO5" s="1218"/>
      <c r="AP5" s="1218"/>
      <c r="AQ5" s="1218"/>
      <c r="AR5" s="1218"/>
      <c r="AS5" s="1218"/>
      <c r="AT5" s="1218"/>
      <c r="AU5" s="1218"/>
      <c r="AV5" s="1218"/>
      <c r="AW5" s="1218"/>
      <c r="AX5" s="1218"/>
      <c r="AY5" s="1218"/>
      <c r="AZ5" s="1218"/>
      <c r="BA5" s="1218"/>
      <c r="BB5" s="1218"/>
      <c r="BC5" s="1354"/>
      <c r="BD5" s="1369"/>
      <c r="BE5" s="1369"/>
    </row>
    <row r="6" spans="1:57" s="1369" customFormat="1" ht="30" customHeight="1">
      <c r="A6" s="1343"/>
      <c r="B6" s="1263" t="s">
        <v>1210</v>
      </c>
      <c r="C6" s="1263"/>
      <c r="D6" s="1263"/>
      <c r="E6" s="1263"/>
      <c r="F6" s="1263"/>
      <c r="G6" s="1263"/>
      <c r="H6" s="1263"/>
      <c r="I6" s="1369"/>
      <c r="J6" s="1218"/>
      <c r="K6" s="1218"/>
      <c r="L6" s="1218"/>
      <c r="M6" s="1218"/>
      <c r="N6" s="1218"/>
      <c r="O6" s="1218"/>
      <c r="P6" s="1218"/>
      <c r="Q6" s="1218"/>
      <c r="R6" s="1218" t="s">
        <v>349</v>
      </c>
      <c r="S6" s="1218"/>
      <c r="T6" s="1218"/>
      <c r="U6" s="1218"/>
      <c r="V6" s="1218"/>
      <c r="W6" s="1218"/>
      <c r="X6" s="1218"/>
      <c r="Y6" s="1218"/>
      <c r="Z6" s="1218"/>
      <c r="AA6" s="1218"/>
      <c r="AB6" s="1369"/>
      <c r="AC6" s="1263" t="s">
        <v>329</v>
      </c>
      <c r="AD6" s="1263"/>
      <c r="AE6" s="1263"/>
      <c r="AF6" s="1263"/>
      <c r="AG6" s="1263"/>
      <c r="AH6" s="1263"/>
      <c r="AI6" s="1263"/>
      <c r="AJ6" s="1369"/>
      <c r="AK6" s="1218"/>
      <c r="AL6" s="1218" t="s">
        <v>439</v>
      </c>
      <c r="AM6" s="1218"/>
      <c r="AN6" s="1218"/>
      <c r="AO6" s="1218"/>
      <c r="AP6" s="1218"/>
      <c r="AQ6" s="1218"/>
      <c r="AR6" s="1218"/>
      <c r="AS6" s="1218"/>
      <c r="AT6" s="1218"/>
      <c r="AU6" s="1218"/>
      <c r="AV6" s="1218"/>
      <c r="AW6" s="1218"/>
      <c r="AX6" s="1218"/>
      <c r="AY6" s="1218"/>
      <c r="AZ6" s="1218"/>
      <c r="BA6" s="1218"/>
      <c r="BB6" s="1218"/>
      <c r="BC6" s="1354"/>
      <c r="BD6" s="1369"/>
      <c r="BE6" s="1369"/>
    </row>
    <row r="7" spans="1:57" s="1369" customFormat="1" ht="30" customHeight="1">
      <c r="A7" s="1343"/>
      <c r="B7" s="1263" t="s">
        <v>6</v>
      </c>
      <c r="C7" s="1263"/>
      <c r="D7" s="1263"/>
      <c r="E7" s="1263"/>
      <c r="F7" s="1263"/>
      <c r="G7" s="1263"/>
      <c r="H7" s="1263"/>
      <c r="I7" s="1369"/>
      <c r="J7" s="1219"/>
      <c r="K7" s="1219"/>
      <c r="L7" s="1219"/>
      <c r="M7" s="1219"/>
      <c r="N7" s="1219"/>
      <c r="O7" s="1219"/>
      <c r="P7" s="1219"/>
      <c r="Q7" s="1219"/>
      <c r="R7" s="1219"/>
      <c r="S7" s="1219"/>
      <c r="T7" s="1219"/>
      <c r="U7" s="1219"/>
      <c r="V7" s="1219"/>
      <c r="W7" s="1219"/>
      <c r="X7" s="1219"/>
      <c r="Y7" s="1219"/>
      <c r="Z7" s="1219"/>
      <c r="AA7" s="1219"/>
      <c r="AB7" s="1369"/>
      <c r="AC7" s="1263" t="s">
        <v>2014</v>
      </c>
      <c r="AD7" s="1263"/>
      <c r="AE7" s="1263"/>
      <c r="AF7" s="1263"/>
      <c r="AG7" s="1263"/>
      <c r="AH7" s="1263"/>
      <c r="AI7" s="1263"/>
      <c r="AJ7" s="1369"/>
      <c r="AK7" s="1219"/>
      <c r="AL7" s="1219"/>
      <c r="AM7" s="1219"/>
      <c r="AN7" s="1219"/>
      <c r="AO7" s="1219"/>
      <c r="AP7" s="1219"/>
      <c r="AQ7" s="1219"/>
      <c r="AR7" s="1219"/>
      <c r="AS7" s="1219"/>
      <c r="AT7" s="1219"/>
      <c r="AU7" s="1219"/>
      <c r="AV7" s="1219"/>
      <c r="AW7" s="1219"/>
      <c r="AX7" s="1219"/>
      <c r="AY7" s="1219"/>
      <c r="AZ7" s="1219"/>
      <c r="BA7" s="1219"/>
      <c r="BB7" s="1219"/>
      <c r="BC7" s="1354"/>
      <c r="BD7" s="1369"/>
      <c r="BE7" s="1369"/>
    </row>
    <row r="8" spans="1:57" s="1369" customFormat="1" ht="30" customHeight="1">
      <c r="A8" s="1343"/>
      <c r="B8" s="1263" t="s">
        <v>2008</v>
      </c>
      <c r="C8" s="1263"/>
      <c r="D8" s="1263"/>
      <c r="E8" s="1263"/>
      <c r="F8" s="1263"/>
      <c r="G8" s="1263"/>
      <c r="H8" s="1263"/>
      <c r="I8" s="1369"/>
      <c r="J8" s="1219"/>
      <c r="K8" s="1219"/>
      <c r="L8" s="1219"/>
      <c r="M8" s="1389"/>
      <c r="N8" s="1389"/>
      <c r="O8" s="1389"/>
      <c r="P8" s="1389"/>
      <c r="Q8" s="1219"/>
      <c r="R8" s="1219"/>
      <c r="S8" s="1219"/>
      <c r="T8" s="1219"/>
      <c r="U8" s="1219" t="s">
        <v>924</v>
      </c>
      <c r="V8" s="1219"/>
      <c r="W8" s="1219"/>
      <c r="X8" s="1219"/>
      <c r="Y8" s="1219"/>
      <c r="Z8" s="1219"/>
      <c r="AA8" s="1219"/>
      <c r="AB8" s="1369"/>
      <c r="AC8" s="1263" t="s">
        <v>1447</v>
      </c>
      <c r="AD8" s="1263"/>
      <c r="AE8" s="1263"/>
      <c r="AF8" s="1263"/>
      <c r="AG8" s="1263"/>
      <c r="AH8" s="1263"/>
      <c r="AI8" s="1263"/>
      <c r="AJ8" s="1369"/>
      <c r="AK8" s="1219"/>
      <c r="AL8" s="1219"/>
      <c r="AM8" s="1219"/>
      <c r="AN8" s="1219"/>
      <c r="AO8" s="1219"/>
      <c r="AP8" s="1219"/>
      <c r="AQ8" s="1219"/>
      <c r="AR8" s="1219"/>
      <c r="AS8" s="1219"/>
      <c r="AT8" s="1219"/>
      <c r="AU8" s="1219"/>
      <c r="AV8" s="1219"/>
      <c r="AW8" s="1219"/>
      <c r="AX8" s="1219"/>
      <c r="AY8" s="1219"/>
      <c r="AZ8" s="1219"/>
      <c r="BA8" s="1219"/>
      <c r="BB8" s="1219"/>
      <c r="BC8" s="1354"/>
      <c r="BD8" s="1369"/>
      <c r="BE8" s="1369"/>
    </row>
    <row r="9" spans="1:57" s="1369" customFormat="1" ht="30" customHeight="1">
      <c r="A9" s="1343"/>
      <c r="B9" s="1263"/>
      <c r="C9" s="1263"/>
      <c r="D9" s="1263"/>
      <c r="E9" s="1263"/>
      <c r="F9" s="1263"/>
      <c r="G9" s="1263"/>
      <c r="H9" s="1263"/>
      <c r="I9" s="1369"/>
      <c r="J9" s="1369"/>
      <c r="K9" s="1369"/>
      <c r="L9" s="1369"/>
      <c r="M9" s="1390"/>
      <c r="N9" s="1390"/>
      <c r="O9" s="1390"/>
      <c r="P9" s="1390"/>
      <c r="Q9" s="1369"/>
      <c r="R9" s="1369"/>
      <c r="S9" s="1369"/>
      <c r="T9" s="1369"/>
      <c r="U9" s="1369"/>
      <c r="V9" s="1369"/>
      <c r="W9" s="1369"/>
      <c r="X9" s="1369"/>
      <c r="Y9" s="1369"/>
      <c r="Z9" s="1369"/>
      <c r="AA9" s="1263"/>
      <c r="AB9" s="1263"/>
      <c r="AC9" s="1263"/>
      <c r="AD9" s="1263"/>
      <c r="AE9" s="1263"/>
      <c r="AF9" s="1263"/>
      <c r="AG9" s="1263"/>
      <c r="AH9" s="1263"/>
      <c r="AI9" s="1263"/>
      <c r="AJ9" s="1263"/>
      <c r="AK9" s="1369"/>
      <c r="AL9" s="1369"/>
      <c r="AM9" s="1369"/>
      <c r="AN9" s="1369"/>
      <c r="AO9" s="1369"/>
      <c r="AP9" s="1369"/>
      <c r="AQ9" s="1369"/>
      <c r="AR9" s="1369"/>
      <c r="AS9" s="1369"/>
      <c r="AT9" s="1369"/>
      <c r="AU9" s="1369"/>
      <c r="AV9" s="1369"/>
      <c r="AW9" s="1369"/>
      <c r="AX9" s="1369"/>
      <c r="AY9" s="1369"/>
      <c r="AZ9" s="1369"/>
      <c r="BA9" s="1218"/>
      <c r="BB9" s="1218"/>
      <c r="BC9" s="1355"/>
      <c r="BD9" s="1369"/>
      <c r="BE9" s="1369"/>
    </row>
    <row r="10" spans="1:57" s="1369" customFormat="1" ht="30" customHeight="1">
      <c r="A10" s="1371" t="s">
        <v>1157</v>
      </c>
      <c r="B10" s="1375"/>
      <c r="C10" s="1378"/>
      <c r="D10" s="1371" t="s">
        <v>1271</v>
      </c>
      <c r="E10" s="1375"/>
      <c r="F10" s="1375"/>
      <c r="G10" s="1378"/>
      <c r="H10" s="1371" t="s">
        <v>2012</v>
      </c>
      <c r="I10" s="1375"/>
      <c r="J10" s="1375"/>
      <c r="K10" s="1378"/>
      <c r="L10" s="1371" t="s">
        <v>1157</v>
      </c>
      <c r="M10" s="1375"/>
      <c r="N10" s="1378"/>
      <c r="O10" s="1371" t="s">
        <v>1271</v>
      </c>
      <c r="P10" s="1375"/>
      <c r="Q10" s="1375"/>
      <c r="R10" s="1378"/>
      <c r="S10" s="1371" t="s">
        <v>2012</v>
      </c>
      <c r="T10" s="1375"/>
      <c r="U10" s="1375"/>
      <c r="V10" s="1378"/>
      <c r="W10" s="1371" t="s">
        <v>1157</v>
      </c>
      <c r="X10" s="1375"/>
      <c r="Y10" s="1378"/>
      <c r="Z10" s="1371" t="s">
        <v>1271</v>
      </c>
      <c r="AA10" s="1375"/>
      <c r="AB10" s="1375"/>
      <c r="AC10" s="1378"/>
      <c r="AD10" s="1371" t="s">
        <v>2012</v>
      </c>
      <c r="AE10" s="1375"/>
      <c r="AF10" s="1375"/>
      <c r="AG10" s="1378"/>
      <c r="AH10" s="1371" t="s">
        <v>1157</v>
      </c>
      <c r="AI10" s="1375"/>
      <c r="AJ10" s="1378"/>
      <c r="AK10" s="1371" t="s">
        <v>1271</v>
      </c>
      <c r="AL10" s="1375"/>
      <c r="AM10" s="1375"/>
      <c r="AN10" s="1378"/>
      <c r="AO10" s="1371" t="s">
        <v>2012</v>
      </c>
      <c r="AP10" s="1375"/>
      <c r="AQ10" s="1375"/>
      <c r="AR10" s="1378"/>
      <c r="AS10" s="1371" t="s">
        <v>1157</v>
      </c>
      <c r="AT10" s="1375"/>
      <c r="AU10" s="1378"/>
      <c r="AV10" s="1371" t="s">
        <v>1271</v>
      </c>
      <c r="AW10" s="1375"/>
      <c r="AX10" s="1375"/>
      <c r="AY10" s="1378"/>
      <c r="AZ10" s="1371" t="s">
        <v>2012</v>
      </c>
      <c r="BA10" s="1375"/>
      <c r="BB10" s="1375"/>
      <c r="BC10" s="1378"/>
      <c r="BD10" s="1194"/>
      <c r="BE10" s="1194"/>
    </row>
    <row r="11" spans="1:57" s="1369" customFormat="1" ht="30" customHeight="1">
      <c r="A11" s="1371"/>
      <c r="B11" s="1375"/>
      <c r="C11" s="1378"/>
      <c r="D11" s="1371"/>
      <c r="E11" s="1375"/>
      <c r="F11" s="1375"/>
      <c r="G11" s="1378"/>
      <c r="H11" s="1371"/>
      <c r="I11" s="1375"/>
      <c r="J11" s="1375"/>
      <c r="K11" s="1378"/>
      <c r="L11" s="1371"/>
      <c r="M11" s="1375"/>
      <c r="N11" s="1378"/>
      <c r="O11" s="1371"/>
      <c r="P11" s="1375"/>
      <c r="Q11" s="1375"/>
      <c r="R11" s="1378"/>
      <c r="S11" s="1371"/>
      <c r="T11" s="1375"/>
      <c r="U11" s="1375"/>
      <c r="V11" s="1378"/>
      <c r="W11" s="1371"/>
      <c r="X11" s="1375"/>
      <c r="Y11" s="1378"/>
      <c r="Z11" s="1371"/>
      <c r="AA11" s="1375"/>
      <c r="AB11" s="1375"/>
      <c r="AC11" s="1378"/>
      <c r="AD11" s="1371"/>
      <c r="AE11" s="1375"/>
      <c r="AF11" s="1375"/>
      <c r="AG11" s="1378"/>
      <c r="AH11" s="1371"/>
      <c r="AI11" s="1375"/>
      <c r="AJ11" s="1378"/>
      <c r="AK11" s="1371"/>
      <c r="AL11" s="1375"/>
      <c r="AM11" s="1375"/>
      <c r="AN11" s="1378"/>
      <c r="AO11" s="1371"/>
      <c r="AP11" s="1375"/>
      <c r="AQ11" s="1375"/>
      <c r="AR11" s="1378"/>
      <c r="AS11" s="1371"/>
      <c r="AT11" s="1375"/>
      <c r="AU11" s="1378"/>
      <c r="AV11" s="1371"/>
      <c r="AW11" s="1375"/>
      <c r="AX11" s="1375"/>
      <c r="AY11" s="1378"/>
      <c r="AZ11" s="1371"/>
      <c r="BA11" s="1375"/>
      <c r="BB11" s="1375"/>
      <c r="BC11" s="1378"/>
      <c r="BD11" s="1194"/>
      <c r="BE11" s="1194"/>
    </row>
    <row r="12" spans="1:57" s="1369" customFormat="1" ht="30" customHeight="1">
      <c r="A12" s="1371"/>
      <c r="B12" s="1375"/>
      <c r="C12" s="1378"/>
      <c r="D12" s="1371"/>
      <c r="E12" s="1375"/>
      <c r="F12" s="1375"/>
      <c r="G12" s="1378"/>
      <c r="H12" s="1371"/>
      <c r="I12" s="1375"/>
      <c r="J12" s="1375"/>
      <c r="K12" s="1378"/>
      <c r="L12" s="1371"/>
      <c r="M12" s="1375"/>
      <c r="N12" s="1378"/>
      <c r="O12" s="1371"/>
      <c r="P12" s="1375"/>
      <c r="Q12" s="1375"/>
      <c r="R12" s="1378"/>
      <c r="S12" s="1371"/>
      <c r="T12" s="1375"/>
      <c r="U12" s="1375"/>
      <c r="V12" s="1378"/>
      <c r="W12" s="1371"/>
      <c r="X12" s="1375"/>
      <c r="Y12" s="1378"/>
      <c r="Z12" s="1371"/>
      <c r="AA12" s="1375"/>
      <c r="AB12" s="1375"/>
      <c r="AC12" s="1378"/>
      <c r="AD12" s="1371"/>
      <c r="AE12" s="1375"/>
      <c r="AF12" s="1375"/>
      <c r="AG12" s="1378"/>
      <c r="AH12" s="1371"/>
      <c r="AI12" s="1375"/>
      <c r="AJ12" s="1378"/>
      <c r="AK12" s="1371"/>
      <c r="AL12" s="1375"/>
      <c r="AM12" s="1375"/>
      <c r="AN12" s="1378"/>
      <c r="AO12" s="1371"/>
      <c r="AP12" s="1375"/>
      <c r="AQ12" s="1375"/>
      <c r="AR12" s="1378"/>
      <c r="AS12" s="1371"/>
      <c r="AT12" s="1375"/>
      <c r="AU12" s="1378"/>
      <c r="AV12" s="1371"/>
      <c r="AW12" s="1375"/>
      <c r="AX12" s="1375"/>
      <c r="AY12" s="1378"/>
      <c r="AZ12" s="1371"/>
      <c r="BA12" s="1375"/>
      <c r="BB12" s="1375"/>
      <c r="BC12" s="1378"/>
      <c r="BD12" s="1194"/>
      <c r="BE12" s="1194"/>
    </row>
    <row r="13" spans="1:57" s="1369" customFormat="1" ht="30" customHeight="1">
      <c r="A13" s="1371"/>
      <c r="B13" s="1375"/>
      <c r="C13" s="1378"/>
      <c r="D13" s="1371"/>
      <c r="E13" s="1375"/>
      <c r="F13" s="1375"/>
      <c r="G13" s="1378"/>
      <c r="H13" s="1371"/>
      <c r="I13" s="1375"/>
      <c r="J13" s="1375"/>
      <c r="K13" s="1378"/>
      <c r="L13" s="1371"/>
      <c r="M13" s="1375"/>
      <c r="N13" s="1378"/>
      <c r="O13" s="1371"/>
      <c r="P13" s="1375"/>
      <c r="Q13" s="1375"/>
      <c r="R13" s="1378"/>
      <c r="S13" s="1371"/>
      <c r="T13" s="1375"/>
      <c r="U13" s="1375"/>
      <c r="V13" s="1378"/>
      <c r="W13" s="1371"/>
      <c r="X13" s="1375"/>
      <c r="Y13" s="1378"/>
      <c r="Z13" s="1371"/>
      <c r="AA13" s="1375"/>
      <c r="AB13" s="1375"/>
      <c r="AC13" s="1378"/>
      <c r="AD13" s="1371"/>
      <c r="AE13" s="1375"/>
      <c r="AF13" s="1375"/>
      <c r="AG13" s="1378"/>
      <c r="AH13" s="1371"/>
      <c r="AI13" s="1375"/>
      <c r="AJ13" s="1378"/>
      <c r="AK13" s="1371"/>
      <c r="AL13" s="1375"/>
      <c r="AM13" s="1375"/>
      <c r="AN13" s="1378"/>
      <c r="AO13" s="1371"/>
      <c r="AP13" s="1375"/>
      <c r="AQ13" s="1375"/>
      <c r="AR13" s="1378"/>
      <c r="AS13" s="1371"/>
      <c r="AT13" s="1375"/>
      <c r="AU13" s="1378"/>
      <c r="AV13" s="1371"/>
      <c r="AW13" s="1375"/>
      <c r="AX13" s="1375"/>
      <c r="AY13" s="1378"/>
      <c r="AZ13" s="1371"/>
      <c r="BA13" s="1375"/>
      <c r="BB13" s="1375"/>
      <c r="BC13" s="1378"/>
      <c r="BD13" s="1194"/>
      <c r="BE13" s="1194"/>
    </row>
    <row r="14" spans="1:57" s="1369" customFormat="1" ht="30" customHeight="1">
      <c r="A14" s="1371"/>
      <c r="B14" s="1375"/>
      <c r="C14" s="1378"/>
      <c r="D14" s="1371"/>
      <c r="E14" s="1375"/>
      <c r="F14" s="1375"/>
      <c r="G14" s="1378"/>
      <c r="H14" s="1371"/>
      <c r="I14" s="1375"/>
      <c r="J14" s="1375"/>
      <c r="K14" s="1378"/>
      <c r="L14" s="1371"/>
      <c r="M14" s="1375"/>
      <c r="N14" s="1378"/>
      <c r="O14" s="1371"/>
      <c r="P14" s="1375"/>
      <c r="Q14" s="1375"/>
      <c r="R14" s="1378"/>
      <c r="S14" s="1371"/>
      <c r="T14" s="1375"/>
      <c r="U14" s="1375"/>
      <c r="V14" s="1378"/>
      <c r="W14" s="1371"/>
      <c r="X14" s="1375"/>
      <c r="Y14" s="1378"/>
      <c r="Z14" s="1371"/>
      <c r="AA14" s="1375"/>
      <c r="AB14" s="1375"/>
      <c r="AC14" s="1378"/>
      <c r="AD14" s="1371"/>
      <c r="AE14" s="1375"/>
      <c r="AF14" s="1375"/>
      <c r="AG14" s="1378"/>
      <c r="AH14" s="1371"/>
      <c r="AI14" s="1375"/>
      <c r="AJ14" s="1378"/>
      <c r="AK14" s="1371"/>
      <c r="AL14" s="1375"/>
      <c r="AM14" s="1375"/>
      <c r="AN14" s="1378"/>
      <c r="AO14" s="1371"/>
      <c r="AP14" s="1375"/>
      <c r="AQ14" s="1375"/>
      <c r="AR14" s="1378"/>
      <c r="AS14" s="1371"/>
      <c r="AT14" s="1375"/>
      <c r="AU14" s="1378"/>
      <c r="AV14" s="1371"/>
      <c r="AW14" s="1375"/>
      <c r="AX14" s="1375"/>
      <c r="AY14" s="1378"/>
      <c r="AZ14" s="1371"/>
      <c r="BA14" s="1375"/>
      <c r="BB14" s="1375"/>
      <c r="BC14" s="1378"/>
      <c r="BD14" s="1194"/>
      <c r="BE14" s="1194"/>
    </row>
    <row r="15" spans="1:57" s="1369" customFormat="1" ht="30" customHeight="1">
      <c r="A15" s="1371"/>
      <c r="B15" s="1375"/>
      <c r="C15" s="1378"/>
      <c r="D15" s="1371"/>
      <c r="E15" s="1375"/>
      <c r="F15" s="1375"/>
      <c r="G15" s="1378"/>
      <c r="H15" s="1371"/>
      <c r="I15" s="1375"/>
      <c r="J15" s="1375"/>
      <c r="K15" s="1378"/>
      <c r="L15" s="1371"/>
      <c r="M15" s="1375"/>
      <c r="N15" s="1378"/>
      <c r="O15" s="1371"/>
      <c r="P15" s="1375"/>
      <c r="Q15" s="1375"/>
      <c r="R15" s="1378"/>
      <c r="S15" s="1371"/>
      <c r="T15" s="1375"/>
      <c r="U15" s="1375"/>
      <c r="V15" s="1378"/>
      <c r="W15" s="1371"/>
      <c r="X15" s="1375"/>
      <c r="Y15" s="1378"/>
      <c r="Z15" s="1371"/>
      <c r="AA15" s="1375"/>
      <c r="AB15" s="1375"/>
      <c r="AC15" s="1378"/>
      <c r="AD15" s="1371"/>
      <c r="AE15" s="1375"/>
      <c r="AF15" s="1375"/>
      <c r="AG15" s="1378"/>
      <c r="AH15" s="1371"/>
      <c r="AI15" s="1375"/>
      <c r="AJ15" s="1378"/>
      <c r="AK15" s="1371"/>
      <c r="AL15" s="1375"/>
      <c r="AM15" s="1375"/>
      <c r="AN15" s="1378"/>
      <c r="AO15" s="1371"/>
      <c r="AP15" s="1375"/>
      <c r="AQ15" s="1375"/>
      <c r="AR15" s="1378"/>
      <c r="AS15" s="1371"/>
      <c r="AT15" s="1375"/>
      <c r="AU15" s="1378"/>
      <c r="AV15" s="1371"/>
      <c r="AW15" s="1375"/>
      <c r="AX15" s="1375"/>
      <c r="AY15" s="1378"/>
      <c r="AZ15" s="1371"/>
      <c r="BA15" s="1375"/>
      <c r="BB15" s="1375"/>
      <c r="BC15" s="1378"/>
      <c r="BD15" s="1194"/>
      <c r="BE15" s="1194"/>
    </row>
    <row r="16" spans="1:57" s="1369" customFormat="1" ht="30" customHeight="1">
      <c r="A16" s="1371"/>
      <c r="B16" s="1375"/>
      <c r="C16" s="1378"/>
      <c r="D16" s="1371"/>
      <c r="E16" s="1375"/>
      <c r="F16" s="1375"/>
      <c r="G16" s="1378"/>
      <c r="H16" s="1371"/>
      <c r="I16" s="1375"/>
      <c r="J16" s="1375"/>
      <c r="K16" s="1378"/>
      <c r="L16" s="1371"/>
      <c r="M16" s="1375"/>
      <c r="N16" s="1378"/>
      <c r="O16" s="1371"/>
      <c r="P16" s="1375"/>
      <c r="Q16" s="1375"/>
      <c r="R16" s="1378"/>
      <c r="S16" s="1371"/>
      <c r="T16" s="1375"/>
      <c r="U16" s="1375"/>
      <c r="V16" s="1378"/>
      <c r="W16" s="1371"/>
      <c r="X16" s="1375"/>
      <c r="Y16" s="1378"/>
      <c r="Z16" s="1371"/>
      <c r="AA16" s="1375"/>
      <c r="AB16" s="1375"/>
      <c r="AC16" s="1378"/>
      <c r="AD16" s="1371"/>
      <c r="AE16" s="1375"/>
      <c r="AF16" s="1375"/>
      <c r="AG16" s="1378"/>
      <c r="AH16" s="1371"/>
      <c r="AI16" s="1375"/>
      <c r="AJ16" s="1378"/>
      <c r="AK16" s="1371"/>
      <c r="AL16" s="1375"/>
      <c r="AM16" s="1375"/>
      <c r="AN16" s="1378"/>
      <c r="AO16" s="1371"/>
      <c r="AP16" s="1375"/>
      <c r="AQ16" s="1375"/>
      <c r="AR16" s="1378"/>
      <c r="AS16" s="1371"/>
      <c r="AT16" s="1375"/>
      <c r="AU16" s="1378"/>
      <c r="AV16" s="1371"/>
      <c r="AW16" s="1375"/>
      <c r="AX16" s="1375"/>
      <c r="AY16" s="1378"/>
      <c r="AZ16" s="1371"/>
      <c r="BA16" s="1375"/>
      <c r="BB16" s="1375"/>
      <c r="BC16" s="1378"/>
      <c r="BD16" s="1194"/>
      <c r="BE16" s="1194"/>
    </row>
    <row r="17" spans="1:57" s="1369" customFormat="1" ht="30" customHeight="1">
      <c r="A17" s="1371"/>
      <c r="B17" s="1375"/>
      <c r="C17" s="1378"/>
      <c r="D17" s="1371"/>
      <c r="E17" s="1375"/>
      <c r="F17" s="1375"/>
      <c r="G17" s="1378"/>
      <c r="H17" s="1371"/>
      <c r="I17" s="1375"/>
      <c r="J17" s="1375"/>
      <c r="K17" s="1378"/>
      <c r="L17" s="1371"/>
      <c r="M17" s="1375"/>
      <c r="N17" s="1378"/>
      <c r="O17" s="1371"/>
      <c r="P17" s="1375"/>
      <c r="Q17" s="1375"/>
      <c r="R17" s="1378"/>
      <c r="S17" s="1371"/>
      <c r="T17" s="1375"/>
      <c r="U17" s="1375"/>
      <c r="V17" s="1378"/>
      <c r="W17" s="1371"/>
      <c r="X17" s="1375"/>
      <c r="Y17" s="1378"/>
      <c r="Z17" s="1371"/>
      <c r="AA17" s="1375"/>
      <c r="AB17" s="1375"/>
      <c r="AC17" s="1378"/>
      <c r="AD17" s="1371"/>
      <c r="AE17" s="1375"/>
      <c r="AF17" s="1375"/>
      <c r="AG17" s="1378"/>
      <c r="AH17" s="1371"/>
      <c r="AI17" s="1375"/>
      <c r="AJ17" s="1378"/>
      <c r="AK17" s="1371"/>
      <c r="AL17" s="1375"/>
      <c r="AM17" s="1375"/>
      <c r="AN17" s="1378"/>
      <c r="AO17" s="1371"/>
      <c r="AP17" s="1375"/>
      <c r="AQ17" s="1375"/>
      <c r="AR17" s="1378"/>
      <c r="AS17" s="1371"/>
      <c r="AT17" s="1375"/>
      <c r="AU17" s="1378"/>
      <c r="AV17" s="1371"/>
      <c r="AW17" s="1375"/>
      <c r="AX17" s="1375"/>
      <c r="AY17" s="1378"/>
      <c r="AZ17" s="1371"/>
      <c r="BA17" s="1375"/>
      <c r="BB17" s="1375"/>
      <c r="BC17" s="1378"/>
      <c r="BD17" s="1194"/>
      <c r="BE17" s="1194"/>
    </row>
    <row r="18" spans="1:57" s="1369" customFormat="1" ht="30" customHeight="1">
      <c r="A18" s="1371"/>
      <c r="B18" s="1375"/>
      <c r="C18" s="1378"/>
      <c r="D18" s="1371"/>
      <c r="E18" s="1375"/>
      <c r="F18" s="1375"/>
      <c r="G18" s="1378"/>
      <c r="H18" s="1371"/>
      <c r="I18" s="1375"/>
      <c r="J18" s="1375"/>
      <c r="K18" s="1378"/>
      <c r="L18" s="1371"/>
      <c r="M18" s="1375"/>
      <c r="N18" s="1378"/>
      <c r="O18" s="1371"/>
      <c r="P18" s="1375"/>
      <c r="Q18" s="1375"/>
      <c r="R18" s="1378"/>
      <c r="S18" s="1371"/>
      <c r="T18" s="1375"/>
      <c r="U18" s="1375"/>
      <c r="V18" s="1378"/>
      <c r="W18" s="1371"/>
      <c r="X18" s="1375"/>
      <c r="Y18" s="1378"/>
      <c r="Z18" s="1371"/>
      <c r="AA18" s="1375"/>
      <c r="AB18" s="1375"/>
      <c r="AC18" s="1378"/>
      <c r="AD18" s="1371"/>
      <c r="AE18" s="1375"/>
      <c r="AF18" s="1375"/>
      <c r="AG18" s="1378"/>
      <c r="AH18" s="1371"/>
      <c r="AI18" s="1375"/>
      <c r="AJ18" s="1378"/>
      <c r="AK18" s="1371"/>
      <c r="AL18" s="1375"/>
      <c r="AM18" s="1375"/>
      <c r="AN18" s="1378"/>
      <c r="AO18" s="1371"/>
      <c r="AP18" s="1375"/>
      <c r="AQ18" s="1375"/>
      <c r="AR18" s="1378"/>
      <c r="AS18" s="1371"/>
      <c r="AT18" s="1375"/>
      <c r="AU18" s="1378"/>
      <c r="AV18" s="1371"/>
      <c r="AW18" s="1375"/>
      <c r="AX18" s="1375"/>
      <c r="AY18" s="1378"/>
      <c r="AZ18" s="1371"/>
      <c r="BA18" s="1375"/>
      <c r="BB18" s="1375"/>
      <c r="BC18" s="1378"/>
      <c r="BD18" s="1194"/>
      <c r="BE18" s="1194"/>
    </row>
    <row r="19" spans="1:57" s="1369" customFormat="1" ht="30" customHeight="1">
      <c r="A19" s="1371"/>
      <c r="B19" s="1375"/>
      <c r="C19" s="1378"/>
      <c r="D19" s="1371"/>
      <c r="E19" s="1375"/>
      <c r="F19" s="1375"/>
      <c r="G19" s="1378"/>
      <c r="H19" s="1371"/>
      <c r="I19" s="1375"/>
      <c r="J19" s="1375"/>
      <c r="K19" s="1378"/>
      <c r="L19" s="1371"/>
      <c r="M19" s="1375"/>
      <c r="N19" s="1378"/>
      <c r="O19" s="1371"/>
      <c r="P19" s="1375"/>
      <c r="Q19" s="1375"/>
      <c r="R19" s="1378"/>
      <c r="S19" s="1371"/>
      <c r="T19" s="1375"/>
      <c r="U19" s="1375"/>
      <c r="V19" s="1378"/>
      <c r="W19" s="1371"/>
      <c r="X19" s="1375"/>
      <c r="Y19" s="1378"/>
      <c r="Z19" s="1371"/>
      <c r="AA19" s="1375"/>
      <c r="AB19" s="1375"/>
      <c r="AC19" s="1378"/>
      <c r="AD19" s="1371"/>
      <c r="AE19" s="1375"/>
      <c r="AF19" s="1375"/>
      <c r="AG19" s="1378"/>
      <c r="AH19" s="1371"/>
      <c r="AI19" s="1375"/>
      <c r="AJ19" s="1378"/>
      <c r="AK19" s="1371"/>
      <c r="AL19" s="1375"/>
      <c r="AM19" s="1375"/>
      <c r="AN19" s="1378"/>
      <c r="AO19" s="1371"/>
      <c r="AP19" s="1375"/>
      <c r="AQ19" s="1375"/>
      <c r="AR19" s="1378"/>
      <c r="AS19" s="1371"/>
      <c r="AT19" s="1375"/>
      <c r="AU19" s="1378"/>
      <c r="AV19" s="1371"/>
      <c r="AW19" s="1375"/>
      <c r="AX19" s="1375"/>
      <c r="AY19" s="1378"/>
      <c r="AZ19" s="1371"/>
      <c r="BA19" s="1375"/>
      <c r="BB19" s="1375"/>
      <c r="BC19" s="1378"/>
      <c r="BD19" s="1194"/>
      <c r="BE19" s="1194"/>
    </row>
    <row r="20" spans="1:57" s="1369" customFormat="1" ht="30" customHeight="1">
      <c r="A20" s="1371"/>
      <c r="B20" s="1375"/>
      <c r="C20" s="1378"/>
      <c r="D20" s="1371"/>
      <c r="E20" s="1375"/>
      <c r="F20" s="1375"/>
      <c r="G20" s="1378"/>
      <c r="H20" s="1371"/>
      <c r="I20" s="1375"/>
      <c r="J20" s="1375"/>
      <c r="K20" s="1378"/>
      <c r="L20" s="1371"/>
      <c r="M20" s="1375"/>
      <c r="N20" s="1378"/>
      <c r="O20" s="1371"/>
      <c r="P20" s="1375"/>
      <c r="Q20" s="1375"/>
      <c r="R20" s="1378"/>
      <c r="S20" s="1371"/>
      <c r="T20" s="1375"/>
      <c r="U20" s="1375"/>
      <c r="V20" s="1378"/>
      <c r="W20" s="1371"/>
      <c r="X20" s="1375"/>
      <c r="Y20" s="1378"/>
      <c r="Z20" s="1371"/>
      <c r="AA20" s="1375"/>
      <c r="AB20" s="1375"/>
      <c r="AC20" s="1378"/>
      <c r="AD20" s="1371"/>
      <c r="AE20" s="1375"/>
      <c r="AF20" s="1375"/>
      <c r="AG20" s="1378"/>
      <c r="AH20" s="1371"/>
      <c r="AI20" s="1375"/>
      <c r="AJ20" s="1378"/>
      <c r="AK20" s="1371"/>
      <c r="AL20" s="1375"/>
      <c r="AM20" s="1375"/>
      <c r="AN20" s="1378"/>
      <c r="AO20" s="1371"/>
      <c r="AP20" s="1375"/>
      <c r="AQ20" s="1375"/>
      <c r="AR20" s="1378"/>
      <c r="AS20" s="1371"/>
      <c r="AT20" s="1375"/>
      <c r="AU20" s="1378"/>
      <c r="AV20" s="1371"/>
      <c r="AW20" s="1375"/>
      <c r="AX20" s="1375"/>
      <c r="AY20" s="1378"/>
      <c r="AZ20" s="1371"/>
      <c r="BA20" s="1375"/>
      <c r="BB20" s="1375"/>
      <c r="BC20" s="1378"/>
      <c r="BD20" s="1194"/>
      <c r="BE20" s="1194"/>
    </row>
    <row r="21" spans="1:57" s="1369" customFormat="1" ht="12.75" customHeight="1">
      <c r="A21" s="1372" t="s">
        <v>237</v>
      </c>
      <c r="B21" s="1376"/>
      <c r="C21" s="1379"/>
      <c r="D21" s="1381" t="s">
        <v>573</v>
      </c>
      <c r="E21" s="1383"/>
      <c r="F21" s="1383"/>
      <c r="G21" s="1386"/>
      <c r="H21" s="1381" t="s">
        <v>1991</v>
      </c>
      <c r="I21" s="1383"/>
      <c r="J21" s="1383"/>
      <c r="K21" s="1386"/>
      <c r="L21" s="1372" t="s">
        <v>237</v>
      </c>
      <c r="M21" s="1376"/>
      <c r="N21" s="1379"/>
      <c r="O21" s="1381" t="s">
        <v>573</v>
      </c>
      <c r="P21" s="1383"/>
      <c r="Q21" s="1383"/>
      <c r="R21" s="1386"/>
      <c r="S21" s="1381" t="s">
        <v>1991</v>
      </c>
      <c r="T21" s="1383"/>
      <c r="U21" s="1383"/>
      <c r="V21" s="1386"/>
      <c r="W21" s="1372" t="s">
        <v>237</v>
      </c>
      <c r="X21" s="1376"/>
      <c r="Y21" s="1379"/>
      <c r="Z21" s="1381" t="s">
        <v>573</v>
      </c>
      <c r="AA21" s="1383"/>
      <c r="AB21" s="1383"/>
      <c r="AC21" s="1386"/>
      <c r="AD21" s="1381" t="s">
        <v>1991</v>
      </c>
      <c r="AE21" s="1383"/>
      <c r="AF21" s="1383"/>
      <c r="AG21" s="1386"/>
      <c r="AH21" s="1372" t="s">
        <v>237</v>
      </c>
      <c r="AI21" s="1376"/>
      <c r="AJ21" s="1379"/>
      <c r="AK21" s="1381" t="s">
        <v>573</v>
      </c>
      <c r="AL21" s="1383"/>
      <c r="AM21" s="1383"/>
      <c r="AN21" s="1386"/>
      <c r="AO21" s="1381" t="s">
        <v>1991</v>
      </c>
      <c r="AP21" s="1383"/>
      <c r="AQ21" s="1383"/>
      <c r="AR21" s="1386"/>
      <c r="AS21" s="1372" t="s">
        <v>237</v>
      </c>
      <c r="AT21" s="1376"/>
      <c r="AU21" s="1379"/>
      <c r="AV21" s="1381" t="s">
        <v>573</v>
      </c>
      <c r="AW21" s="1383"/>
      <c r="AX21" s="1383"/>
      <c r="AY21" s="1386"/>
      <c r="AZ21" s="1381" t="s">
        <v>1991</v>
      </c>
      <c r="BA21" s="1383"/>
      <c r="BB21" s="1383"/>
      <c r="BC21" s="1386"/>
      <c r="BD21" s="1194"/>
      <c r="BE21" s="1194"/>
    </row>
    <row r="22" spans="1:57" s="1369" customFormat="1" ht="30" customHeight="1">
      <c r="A22" s="1373"/>
      <c r="B22" s="1377"/>
      <c r="C22" s="1380"/>
      <c r="D22" s="1373"/>
      <c r="E22" s="1377"/>
      <c r="F22" s="1377"/>
      <c r="G22" s="1380"/>
      <c r="H22" s="1373"/>
      <c r="I22" s="1377"/>
      <c r="J22" s="1377"/>
      <c r="K22" s="1380"/>
      <c r="L22" s="1373"/>
      <c r="M22" s="1377"/>
      <c r="N22" s="1380"/>
      <c r="O22" s="1373"/>
      <c r="P22" s="1377"/>
      <c r="Q22" s="1377"/>
      <c r="R22" s="1380"/>
      <c r="S22" s="1373"/>
      <c r="T22" s="1377"/>
      <c r="U22" s="1377"/>
      <c r="V22" s="1380"/>
      <c r="W22" s="1373"/>
      <c r="X22" s="1377"/>
      <c r="Y22" s="1380"/>
      <c r="Z22" s="1373"/>
      <c r="AA22" s="1377"/>
      <c r="AB22" s="1377"/>
      <c r="AC22" s="1380"/>
      <c r="AD22" s="1373"/>
      <c r="AE22" s="1377"/>
      <c r="AF22" s="1377"/>
      <c r="AG22" s="1380"/>
      <c r="AH22" s="1373"/>
      <c r="AI22" s="1377"/>
      <c r="AJ22" s="1380"/>
      <c r="AK22" s="1373"/>
      <c r="AL22" s="1377"/>
      <c r="AM22" s="1377"/>
      <c r="AN22" s="1380"/>
      <c r="AO22" s="1373"/>
      <c r="AP22" s="1377"/>
      <c r="AQ22" s="1377"/>
      <c r="AR22" s="1380"/>
      <c r="AS22" s="1373"/>
      <c r="AT22" s="1377"/>
      <c r="AU22" s="1380"/>
      <c r="AV22" s="1373"/>
      <c r="AW22" s="1377"/>
      <c r="AX22" s="1377"/>
      <c r="AY22" s="1380"/>
      <c r="AZ22" s="1373"/>
      <c r="BA22" s="1377"/>
      <c r="BB22" s="1377"/>
      <c r="BC22" s="1380"/>
      <c r="BD22" s="1194"/>
      <c r="BE22" s="1194"/>
    </row>
    <row r="23" spans="1:57" s="1369" customFormat="1" ht="30" customHeight="1">
      <c r="A23" s="1371"/>
      <c r="B23" s="1375"/>
      <c r="C23" s="1378"/>
      <c r="D23" s="1371"/>
      <c r="E23" s="1375"/>
      <c r="F23" s="1375"/>
      <c r="G23" s="1378"/>
      <c r="H23" s="1371"/>
      <c r="I23" s="1375"/>
      <c r="J23" s="1375"/>
      <c r="K23" s="1378"/>
      <c r="L23" s="1371"/>
      <c r="M23" s="1375"/>
      <c r="N23" s="1378"/>
      <c r="O23" s="1371"/>
      <c r="P23" s="1375"/>
      <c r="Q23" s="1375"/>
      <c r="R23" s="1378"/>
      <c r="S23" s="1371"/>
      <c r="T23" s="1375"/>
      <c r="U23" s="1375"/>
      <c r="V23" s="1378"/>
      <c r="W23" s="1371"/>
      <c r="X23" s="1375"/>
      <c r="Y23" s="1378"/>
      <c r="Z23" s="1371"/>
      <c r="AA23" s="1375"/>
      <c r="AB23" s="1375"/>
      <c r="AC23" s="1378"/>
      <c r="AD23" s="1371"/>
      <c r="AE23" s="1375"/>
      <c r="AF23" s="1375"/>
      <c r="AG23" s="1378"/>
      <c r="AH23" s="1371"/>
      <c r="AI23" s="1375"/>
      <c r="AJ23" s="1378"/>
      <c r="AK23" s="1371"/>
      <c r="AL23" s="1375"/>
      <c r="AM23" s="1375"/>
      <c r="AN23" s="1378"/>
      <c r="AO23" s="1371"/>
      <c r="AP23" s="1375"/>
      <c r="AQ23" s="1375"/>
      <c r="AR23" s="1378"/>
      <c r="AS23" s="1371"/>
      <c r="AT23" s="1375"/>
      <c r="AU23" s="1378"/>
      <c r="AV23" s="1371"/>
      <c r="AW23" s="1375"/>
      <c r="AX23" s="1375"/>
      <c r="AY23" s="1378"/>
      <c r="AZ23" s="1371"/>
      <c r="BA23" s="1375"/>
      <c r="BB23" s="1375"/>
      <c r="BC23" s="1378"/>
      <c r="BD23" s="1194"/>
      <c r="BE23" s="1194"/>
    </row>
    <row r="24" spans="1:57" s="1369" customFormat="1" ht="30" customHeight="1">
      <c r="A24" s="1371"/>
      <c r="B24" s="1375"/>
      <c r="C24" s="1378"/>
      <c r="D24" s="1371"/>
      <c r="E24" s="1375"/>
      <c r="F24" s="1375"/>
      <c r="G24" s="1378"/>
      <c r="H24" s="1371"/>
      <c r="I24" s="1375"/>
      <c r="J24" s="1375"/>
      <c r="K24" s="1378"/>
      <c r="L24" s="1371"/>
      <c r="M24" s="1375"/>
      <c r="N24" s="1378"/>
      <c r="O24" s="1371"/>
      <c r="P24" s="1375"/>
      <c r="Q24" s="1375"/>
      <c r="R24" s="1378"/>
      <c r="S24" s="1371"/>
      <c r="T24" s="1375"/>
      <c r="U24" s="1375"/>
      <c r="V24" s="1378"/>
      <c r="W24" s="1371"/>
      <c r="X24" s="1375"/>
      <c r="Y24" s="1378"/>
      <c r="Z24" s="1371"/>
      <c r="AA24" s="1375"/>
      <c r="AB24" s="1375"/>
      <c r="AC24" s="1378"/>
      <c r="AD24" s="1371"/>
      <c r="AE24" s="1375"/>
      <c r="AF24" s="1375"/>
      <c r="AG24" s="1378"/>
      <c r="AH24" s="1371"/>
      <c r="AI24" s="1375"/>
      <c r="AJ24" s="1378"/>
      <c r="AK24" s="1371"/>
      <c r="AL24" s="1375"/>
      <c r="AM24" s="1375"/>
      <c r="AN24" s="1378"/>
      <c r="AO24" s="1371"/>
      <c r="AP24" s="1375"/>
      <c r="AQ24" s="1375"/>
      <c r="AR24" s="1378"/>
      <c r="AS24" s="1371"/>
      <c r="AT24" s="1375"/>
      <c r="AU24" s="1378"/>
      <c r="AV24" s="1371"/>
      <c r="AW24" s="1375"/>
      <c r="AX24" s="1375"/>
      <c r="AY24" s="1378"/>
      <c r="AZ24" s="1371"/>
      <c r="BA24" s="1375"/>
      <c r="BB24" s="1375"/>
      <c r="BC24" s="1378"/>
      <c r="BD24" s="1194"/>
      <c r="BE24" s="1194"/>
    </row>
    <row r="25" spans="1:57" s="1369" customFormat="1" ht="30" customHeight="1">
      <c r="A25" s="1371"/>
      <c r="B25" s="1375"/>
      <c r="C25" s="1378"/>
      <c r="D25" s="1371"/>
      <c r="E25" s="1375"/>
      <c r="F25" s="1375"/>
      <c r="G25" s="1378"/>
      <c r="H25" s="1371"/>
      <c r="I25" s="1375"/>
      <c r="J25" s="1375"/>
      <c r="K25" s="1378"/>
      <c r="L25" s="1371"/>
      <c r="M25" s="1375"/>
      <c r="N25" s="1378"/>
      <c r="O25" s="1371"/>
      <c r="P25" s="1375"/>
      <c r="Q25" s="1375"/>
      <c r="R25" s="1378"/>
      <c r="S25" s="1371"/>
      <c r="T25" s="1375"/>
      <c r="U25" s="1375"/>
      <c r="V25" s="1378"/>
      <c r="W25" s="1371"/>
      <c r="X25" s="1375"/>
      <c r="Y25" s="1378"/>
      <c r="Z25" s="1371"/>
      <c r="AA25" s="1375"/>
      <c r="AB25" s="1375"/>
      <c r="AC25" s="1378"/>
      <c r="AD25" s="1371"/>
      <c r="AE25" s="1375"/>
      <c r="AF25" s="1375"/>
      <c r="AG25" s="1378"/>
      <c r="AH25" s="1371"/>
      <c r="AI25" s="1375"/>
      <c r="AJ25" s="1378"/>
      <c r="AK25" s="1371"/>
      <c r="AL25" s="1375"/>
      <c r="AM25" s="1375"/>
      <c r="AN25" s="1378"/>
      <c r="AO25" s="1371"/>
      <c r="AP25" s="1375"/>
      <c r="AQ25" s="1375"/>
      <c r="AR25" s="1378"/>
      <c r="AS25" s="1371"/>
      <c r="AT25" s="1375"/>
      <c r="AU25" s="1378"/>
      <c r="AV25" s="1371"/>
      <c r="AW25" s="1375"/>
      <c r="AX25" s="1375"/>
      <c r="AY25" s="1378"/>
      <c r="AZ25" s="1371"/>
      <c r="BA25" s="1375"/>
      <c r="BB25" s="1375"/>
      <c r="BC25" s="1378"/>
      <c r="BD25" s="1194"/>
      <c r="BE25" s="1194"/>
    </row>
    <row r="26" spans="1:57" s="1369" customFormat="1" ht="30" customHeight="1">
      <c r="A26" s="1371"/>
      <c r="B26" s="1375"/>
      <c r="C26" s="1378"/>
      <c r="D26" s="1371"/>
      <c r="E26" s="1375"/>
      <c r="F26" s="1375"/>
      <c r="G26" s="1378"/>
      <c r="H26" s="1371"/>
      <c r="I26" s="1375"/>
      <c r="J26" s="1375"/>
      <c r="K26" s="1378"/>
      <c r="L26" s="1371"/>
      <c r="M26" s="1375"/>
      <c r="N26" s="1378"/>
      <c r="O26" s="1371"/>
      <c r="P26" s="1375"/>
      <c r="Q26" s="1375"/>
      <c r="R26" s="1378"/>
      <c r="S26" s="1371"/>
      <c r="T26" s="1375"/>
      <c r="U26" s="1375"/>
      <c r="V26" s="1378"/>
      <c r="W26" s="1371"/>
      <c r="X26" s="1375"/>
      <c r="Y26" s="1378"/>
      <c r="Z26" s="1371"/>
      <c r="AA26" s="1375"/>
      <c r="AB26" s="1375"/>
      <c r="AC26" s="1378"/>
      <c r="AD26" s="1371"/>
      <c r="AE26" s="1375"/>
      <c r="AF26" s="1375"/>
      <c r="AG26" s="1378"/>
      <c r="AH26" s="1371"/>
      <c r="AI26" s="1375"/>
      <c r="AJ26" s="1378"/>
      <c r="AK26" s="1371"/>
      <c r="AL26" s="1375"/>
      <c r="AM26" s="1375"/>
      <c r="AN26" s="1378"/>
      <c r="AO26" s="1371"/>
      <c r="AP26" s="1375"/>
      <c r="AQ26" s="1375"/>
      <c r="AR26" s="1378"/>
      <c r="AS26" s="1371"/>
      <c r="AT26" s="1375"/>
      <c r="AU26" s="1378"/>
      <c r="AV26" s="1371"/>
      <c r="AW26" s="1375"/>
      <c r="AX26" s="1375"/>
      <c r="AY26" s="1378"/>
      <c r="AZ26" s="1371"/>
      <c r="BA26" s="1375"/>
      <c r="BB26" s="1375"/>
      <c r="BC26" s="1378"/>
      <c r="BD26" s="1194"/>
      <c r="BE26" s="1194"/>
    </row>
    <row r="27" spans="1:57" s="1369" customFormat="1" ht="30" customHeight="1">
      <c r="A27" s="1371"/>
      <c r="B27" s="1375"/>
      <c r="C27" s="1378"/>
      <c r="D27" s="1371"/>
      <c r="E27" s="1375"/>
      <c r="F27" s="1375"/>
      <c r="G27" s="1378"/>
      <c r="H27" s="1371"/>
      <c r="I27" s="1375"/>
      <c r="J27" s="1375"/>
      <c r="K27" s="1378"/>
      <c r="L27" s="1371"/>
      <c r="M27" s="1375"/>
      <c r="N27" s="1378"/>
      <c r="O27" s="1371"/>
      <c r="P27" s="1375"/>
      <c r="Q27" s="1375"/>
      <c r="R27" s="1378"/>
      <c r="S27" s="1371"/>
      <c r="T27" s="1375"/>
      <c r="U27" s="1375"/>
      <c r="V27" s="1378"/>
      <c r="W27" s="1371"/>
      <c r="X27" s="1375"/>
      <c r="Y27" s="1378"/>
      <c r="Z27" s="1371"/>
      <c r="AA27" s="1375"/>
      <c r="AB27" s="1375"/>
      <c r="AC27" s="1378"/>
      <c r="AD27" s="1371"/>
      <c r="AE27" s="1375"/>
      <c r="AF27" s="1375"/>
      <c r="AG27" s="1378"/>
      <c r="AH27" s="1371"/>
      <c r="AI27" s="1375"/>
      <c r="AJ27" s="1378"/>
      <c r="AK27" s="1371"/>
      <c r="AL27" s="1375"/>
      <c r="AM27" s="1375"/>
      <c r="AN27" s="1378"/>
      <c r="AO27" s="1371"/>
      <c r="AP27" s="1375"/>
      <c r="AQ27" s="1375"/>
      <c r="AR27" s="1378"/>
      <c r="AS27" s="1371"/>
      <c r="AT27" s="1375"/>
      <c r="AU27" s="1378"/>
      <c r="AV27" s="1371"/>
      <c r="AW27" s="1375"/>
      <c r="AX27" s="1375"/>
      <c r="AY27" s="1378"/>
      <c r="AZ27" s="1371"/>
      <c r="BA27" s="1375"/>
      <c r="BB27" s="1375"/>
      <c r="BC27" s="1378"/>
      <c r="BD27" s="1194"/>
      <c r="BE27" s="1194"/>
    </row>
    <row r="28" spans="1:57" s="1369" customFormat="1" ht="30" customHeight="1">
      <c r="A28" s="1371"/>
      <c r="B28" s="1375"/>
      <c r="C28" s="1378"/>
      <c r="D28" s="1371"/>
      <c r="E28" s="1375"/>
      <c r="F28" s="1375"/>
      <c r="G28" s="1378"/>
      <c r="H28" s="1371"/>
      <c r="I28" s="1375"/>
      <c r="J28" s="1375"/>
      <c r="K28" s="1378"/>
      <c r="L28" s="1371"/>
      <c r="M28" s="1375"/>
      <c r="N28" s="1378"/>
      <c r="O28" s="1371"/>
      <c r="P28" s="1375"/>
      <c r="Q28" s="1375"/>
      <c r="R28" s="1378"/>
      <c r="S28" s="1371"/>
      <c r="T28" s="1375"/>
      <c r="U28" s="1375"/>
      <c r="V28" s="1378"/>
      <c r="W28" s="1371"/>
      <c r="X28" s="1375"/>
      <c r="Y28" s="1378"/>
      <c r="Z28" s="1371"/>
      <c r="AA28" s="1375"/>
      <c r="AB28" s="1375"/>
      <c r="AC28" s="1378"/>
      <c r="AD28" s="1371"/>
      <c r="AE28" s="1375"/>
      <c r="AF28" s="1375"/>
      <c r="AG28" s="1378"/>
      <c r="AH28" s="1371"/>
      <c r="AI28" s="1375"/>
      <c r="AJ28" s="1378"/>
      <c r="AK28" s="1371"/>
      <c r="AL28" s="1375"/>
      <c r="AM28" s="1375"/>
      <c r="AN28" s="1378"/>
      <c r="AO28" s="1371"/>
      <c r="AP28" s="1375"/>
      <c r="AQ28" s="1375"/>
      <c r="AR28" s="1378"/>
      <c r="AS28" s="1371"/>
      <c r="AT28" s="1375"/>
      <c r="AU28" s="1378"/>
      <c r="AV28" s="1371"/>
      <c r="AW28" s="1375"/>
      <c r="AX28" s="1375"/>
      <c r="AY28" s="1378"/>
      <c r="AZ28" s="1371"/>
      <c r="BA28" s="1375"/>
      <c r="BB28" s="1375"/>
      <c r="BC28" s="1378"/>
      <c r="BD28" s="1194"/>
      <c r="BE28" s="1194"/>
    </row>
    <row r="29" spans="1:57" s="1369" customFormat="1" ht="30" customHeight="1">
      <c r="A29" s="1371"/>
      <c r="B29" s="1375"/>
      <c r="C29" s="1378"/>
      <c r="D29" s="1371"/>
      <c r="E29" s="1375"/>
      <c r="F29" s="1375"/>
      <c r="G29" s="1378"/>
      <c r="H29" s="1371"/>
      <c r="I29" s="1375"/>
      <c r="J29" s="1375"/>
      <c r="K29" s="1378"/>
      <c r="L29" s="1371"/>
      <c r="M29" s="1375"/>
      <c r="N29" s="1378"/>
      <c r="O29" s="1371"/>
      <c r="P29" s="1375"/>
      <c r="Q29" s="1375"/>
      <c r="R29" s="1378"/>
      <c r="S29" s="1371"/>
      <c r="T29" s="1375"/>
      <c r="U29" s="1375"/>
      <c r="V29" s="1378"/>
      <c r="W29" s="1371"/>
      <c r="X29" s="1375"/>
      <c r="Y29" s="1378"/>
      <c r="Z29" s="1371"/>
      <c r="AA29" s="1375"/>
      <c r="AB29" s="1375"/>
      <c r="AC29" s="1378"/>
      <c r="AD29" s="1371"/>
      <c r="AE29" s="1375"/>
      <c r="AF29" s="1375"/>
      <c r="AG29" s="1378"/>
      <c r="AH29" s="1371"/>
      <c r="AI29" s="1375"/>
      <c r="AJ29" s="1378"/>
      <c r="AK29" s="1371"/>
      <c r="AL29" s="1375"/>
      <c r="AM29" s="1375"/>
      <c r="AN29" s="1378"/>
      <c r="AO29" s="1371"/>
      <c r="AP29" s="1375"/>
      <c r="AQ29" s="1375"/>
      <c r="AR29" s="1378"/>
      <c r="AS29" s="1371"/>
      <c r="AT29" s="1375"/>
      <c r="AU29" s="1378"/>
      <c r="AV29" s="1371"/>
      <c r="AW29" s="1375"/>
      <c r="AX29" s="1375"/>
      <c r="AY29" s="1378"/>
      <c r="AZ29" s="1371"/>
      <c r="BA29" s="1375"/>
      <c r="BB29" s="1375"/>
      <c r="BC29" s="1378"/>
      <c r="BD29" s="1194"/>
      <c r="BE29" s="1194"/>
    </row>
    <row r="30" spans="1:57" s="1369" customFormat="1" ht="30" customHeight="1">
      <c r="A30" s="1371"/>
      <c r="B30" s="1375"/>
      <c r="C30" s="1378"/>
      <c r="D30" s="1371"/>
      <c r="E30" s="1375"/>
      <c r="F30" s="1375"/>
      <c r="G30" s="1378"/>
      <c r="H30" s="1371"/>
      <c r="I30" s="1375"/>
      <c r="J30" s="1375"/>
      <c r="K30" s="1378"/>
      <c r="L30" s="1371"/>
      <c r="M30" s="1375"/>
      <c r="N30" s="1378"/>
      <c r="O30" s="1371"/>
      <c r="P30" s="1375"/>
      <c r="Q30" s="1375"/>
      <c r="R30" s="1378"/>
      <c r="S30" s="1371"/>
      <c r="T30" s="1375"/>
      <c r="U30" s="1375"/>
      <c r="V30" s="1378"/>
      <c r="W30" s="1371"/>
      <c r="X30" s="1375"/>
      <c r="Y30" s="1378"/>
      <c r="Z30" s="1371"/>
      <c r="AA30" s="1375"/>
      <c r="AB30" s="1375"/>
      <c r="AC30" s="1378"/>
      <c r="AD30" s="1371"/>
      <c r="AE30" s="1375"/>
      <c r="AF30" s="1375"/>
      <c r="AG30" s="1378"/>
      <c r="AH30" s="1371"/>
      <c r="AI30" s="1375"/>
      <c r="AJ30" s="1378"/>
      <c r="AK30" s="1371"/>
      <c r="AL30" s="1375"/>
      <c r="AM30" s="1375"/>
      <c r="AN30" s="1378"/>
      <c r="AO30" s="1371"/>
      <c r="AP30" s="1375"/>
      <c r="AQ30" s="1375"/>
      <c r="AR30" s="1378"/>
      <c r="AS30" s="1371"/>
      <c r="AT30" s="1375"/>
      <c r="AU30" s="1378"/>
      <c r="AV30" s="1371"/>
      <c r="AW30" s="1375"/>
      <c r="AX30" s="1375"/>
      <c r="AY30" s="1378"/>
      <c r="AZ30" s="1371"/>
      <c r="BA30" s="1375"/>
      <c r="BB30" s="1375"/>
      <c r="BC30" s="1378"/>
      <c r="BD30" s="1194"/>
      <c r="BE30" s="1194"/>
    </row>
    <row r="31" spans="1:57" s="1369" customFormat="1" ht="30" customHeight="1">
      <c r="A31" s="1371"/>
      <c r="B31" s="1375"/>
      <c r="C31" s="1378"/>
      <c r="D31" s="1371"/>
      <c r="E31" s="1375"/>
      <c r="F31" s="1375"/>
      <c r="G31" s="1378"/>
      <c r="H31" s="1371"/>
      <c r="I31" s="1375"/>
      <c r="J31" s="1375"/>
      <c r="K31" s="1378"/>
      <c r="L31" s="1371"/>
      <c r="M31" s="1375"/>
      <c r="N31" s="1378"/>
      <c r="O31" s="1371"/>
      <c r="P31" s="1375"/>
      <c r="Q31" s="1375"/>
      <c r="R31" s="1378"/>
      <c r="S31" s="1371"/>
      <c r="T31" s="1375"/>
      <c r="U31" s="1375"/>
      <c r="V31" s="1378"/>
      <c r="W31" s="1371"/>
      <c r="X31" s="1375"/>
      <c r="Y31" s="1378"/>
      <c r="Z31" s="1371"/>
      <c r="AA31" s="1375"/>
      <c r="AB31" s="1375"/>
      <c r="AC31" s="1378"/>
      <c r="AD31" s="1371"/>
      <c r="AE31" s="1375"/>
      <c r="AF31" s="1375"/>
      <c r="AG31" s="1378"/>
      <c r="AH31" s="1371"/>
      <c r="AI31" s="1375"/>
      <c r="AJ31" s="1378"/>
      <c r="AK31" s="1371"/>
      <c r="AL31" s="1375"/>
      <c r="AM31" s="1375"/>
      <c r="AN31" s="1378"/>
      <c r="AO31" s="1371"/>
      <c r="AP31" s="1375"/>
      <c r="AQ31" s="1375"/>
      <c r="AR31" s="1378"/>
      <c r="AS31" s="1371"/>
      <c r="AT31" s="1375"/>
      <c r="AU31" s="1378"/>
      <c r="AV31" s="1371"/>
      <c r="AW31" s="1375"/>
      <c r="AX31" s="1375"/>
      <c r="AY31" s="1378"/>
      <c r="AZ31" s="1371"/>
      <c r="BA31" s="1375"/>
      <c r="BB31" s="1375"/>
      <c r="BC31" s="1378"/>
      <c r="BD31" s="1194"/>
      <c r="BE31" s="1194"/>
    </row>
    <row r="32" spans="1:57" s="1369" customFormat="1" ht="30" customHeight="1">
      <c r="A32" s="1371"/>
      <c r="B32" s="1375"/>
      <c r="C32" s="1378"/>
      <c r="D32" s="1371"/>
      <c r="E32" s="1375"/>
      <c r="F32" s="1375"/>
      <c r="G32" s="1378"/>
      <c r="H32" s="1371"/>
      <c r="I32" s="1375"/>
      <c r="J32" s="1375"/>
      <c r="K32" s="1378"/>
      <c r="L32" s="1371"/>
      <c r="M32" s="1375"/>
      <c r="N32" s="1378"/>
      <c r="O32" s="1371"/>
      <c r="P32" s="1375"/>
      <c r="Q32" s="1375"/>
      <c r="R32" s="1378"/>
      <c r="S32" s="1371"/>
      <c r="T32" s="1375"/>
      <c r="U32" s="1375"/>
      <c r="V32" s="1378"/>
      <c r="W32" s="1371"/>
      <c r="X32" s="1375"/>
      <c r="Y32" s="1378"/>
      <c r="Z32" s="1371"/>
      <c r="AA32" s="1375"/>
      <c r="AB32" s="1375"/>
      <c r="AC32" s="1378"/>
      <c r="AD32" s="1371"/>
      <c r="AE32" s="1375"/>
      <c r="AF32" s="1375"/>
      <c r="AG32" s="1378"/>
      <c r="AH32" s="1371"/>
      <c r="AI32" s="1375"/>
      <c r="AJ32" s="1378"/>
      <c r="AK32" s="1371"/>
      <c r="AL32" s="1375"/>
      <c r="AM32" s="1375"/>
      <c r="AN32" s="1378"/>
      <c r="AO32" s="1371"/>
      <c r="AP32" s="1375"/>
      <c r="AQ32" s="1375"/>
      <c r="AR32" s="1378"/>
      <c r="AS32" s="1371"/>
      <c r="AT32" s="1375"/>
      <c r="AU32" s="1378"/>
      <c r="AV32" s="1371"/>
      <c r="AW32" s="1375"/>
      <c r="AX32" s="1375"/>
      <c r="AY32" s="1378"/>
      <c r="AZ32" s="1371"/>
      <c r="BA32" s="1375"/>
      <c r="BB32" s="1375"/>
      <c r="BC32" s="1378"/>
      <c r="BD32" s="1194"/>
      <c r="BE32" s="1194"/>
    </row>
    <row r="33" spans="1:57" s="1369" customFormat="1" ht="12.75" customHeight="1">
      <c r="A33" s="1372" t="s">
        <v>237</v>
      </c>
      <c r="B33" s="1376"/>
      <c r="C33" s="1379"/>
      <c r="D33" s="1381" t="s">
        <v>573</v>
      </c>
      <c r="E33" s="1383"/>
      <c r="F33" s="1383"/>
      <c r="G33" s="1386"/>
      <c r="H33" s="1381" t="s">
        <v>1991</v>
      </c>
      <c r="I33" s="1383"/>
      <c r="J33" s="1383"/>
      <c r="K33" s="1386"/>
      <c r="L33" s="1372" t="s">
        <v>237</v>
      </c>
      <c r="M33" s="1376"/>
      <c r="N33" s="1379"/>
      <c r="O33" s="1381" t="s">
        <v>573</v>
      </c>
      <c r="P33" s="1383"/>
      <c r="Q33" s="1383"/>
      <c r="R33" s="1386"/>
      <c r="S33" s="1381" t="s">
        <v>1991</v>
      </c>
      <c r="T33" s="1383"/>
      <c r="U33" s="1383"/>
      <c r="V33" s="1386"/>
      <c r="W33" s="1372" t="s">
        <v>237</v>
      </c>
      <c r="X33" s="1376"/>
      <c r="Y33" s="1379"/>
      <c r="Z33" s="1381" t="s">
        <v>573</v>
      </c>
      <c r="AA33" s="1383"/>
      <c r="AB33" s="1383"/>
      <c r="AC33" s="1386"/>
      <c r="AD33" s="1381" t="s">
        <v>1991</v>
      </c>
      <c r="AE33" s="1383"/>
      <c r="AF33" s="1383"/>
      <c r="AG33" s="1386"/>
      <c r="AH33" s="1372" t="s">
        <v>237</v>
      </c>
      <c r="AI33" s="1376"/>
      <c r="AJ33" s="1379"/>
      <c r="AK33" s="1381" t="s">
        <v>573</v>
      </c>
      <c r="AL33" s="1383"/>
      <c r="AM33" s="1383"/>
      <c r="AN33" s="1386"/>
      <c r="AO33" s="1381" t="s">
        <v>1991</v>
      </c>
      <c r="AP33" s="1383"/>
      <c r="AQ33" s="1383"/>
      <c r="AR33" s="1386"/>
      <c r="AS33" s="1372" t="s">
        <v>237</v>
      </c>
      <c r="AT33" s="1376"/>
      <c r="AU33" s="1379"/>
      <c r="AV33" s="1381" t="s">
        <v>573</v>
      </c>
      <c r="AW33" s="1383"/>
      <c r="AX33" s="1383"/>
      <c r="AY33" s="1386"/>
      <c r="AZ33" s="1381" t="s">
        <v>1991</v>
      </c>
      <c r="BA33" s="1383"/>
      <c r="BB33" s="1383"/>
      <c r="BC33" s="1386"/>
      <c r="BD33" s="1194"/>
      <c r="BE33" s="1194"/>
    </row>
    <row r="34" spans="1:57" s="1369" customFormat="1" ht="30" customHeight="1">
      <c r="A34" s="1373"/>
      <c r="B34" s="1377"/>
      <c r="C34" s="1380"/>
      <c r="D34" s="1373"/>
      <c r="E34" s="1377"/>
      <c r="F34" s="1377"/>
      <c r="G34" s="1380"/>
      <c r="H34" s="1373"/>
      <c r="I34" s="1377"/>
      <c r="J34" s="1377"/>
      <c r="K34" s="1380"/>
      <c r="L34" s="1373"/>
      <c r="M34" s="1377"/>
      <c r="N34" s="1380"/>
      <c r="O34" s="1373"/>
      <c r="P34" s="1377"/>
      <c r="Q34" s="1377"/>
      <c r="R34" s="1380"/>
      <c r="S34" s="1373"/>
      <c r="T34" s="1377"/>
      <c r="U34" s="1377"/>
      <c r="V34" s="1380"/>
      <c r="W34" s="1373"/>
      <c r="X34" s="1377"/>
      <c r="Y34" s="1380"/>
      <c r="Z34" s="1373"/>
      <c r="AA34" s="1377"/>
      <c r="AB34" s="1377"/>
      <c r="AC34" s="1380"/>
      <c r="AD34" s="1373"/>
      <c r="AE34" s="1377"/>
      <c r="AF34" s="1377"/>
      <c r="AG34" s="1380"/>
      <c r="AH34" s="1373"/>
      <c r="AI34" s="1377"/>
      <c r="AJ34" s="1380"/>
      <c r="AK34" s="1373"/>
      <c r="AL34" s="1377"/>
      <c r="AM34" s="1377"/>
      <c r="AN34" s="1380"/>
      <c r="AO34" s="1373"/>
      <c r="AP34" s="1377"/>
      <c r="AQ34" s="1377"/>
      <c r="AR34" s="1380"/>
      <c r="AS34" s="1373"/>
      <c r="AT34" s="1377"/>
      <c r="AU34" s="1380"/>
      <c r="AV34" s="1373"/>
      <c r="AW34" s="1377"/>
      <c r="AX34" s="1377"/>
      <c r="AY34" s="1380"/>
      <c r="AZ34" s="1373"/>
      <c r="BA34" s="1377"/>
      <c r="BB34" s="1377"/>
      <c r="BC34" s="1380"/>
      <c r="BD34" s="1194"/>
      <c r="BE34" s="1194"/>
    </row>
    <row r="35" spans="1:57" s="1369" customFormat="1" ht="30" customHeight="1">
      <c r="A35" s="1371" t="s">
        <v>1992</v>
      </c>
      <c r="B35" s="1375"/>
      <c r="C35" s="1378"/>
      <c r="D35" s="1382" t="s">
        <v>893</v>
      </c>
      <c r="E35" s="1384"/>
      <c r="F35" s="1384"/>
      <c r="G35" s="1384"/>
      <c r="H35" s="1384"/>
      <c r="I35" s="1384"/>
      <c r="J35" s="1384"/>
      <c r="K35" s="1384"/>
      <c r="L35" s="1384"/>
      <c r="M35" s="1384"/>
      <c r="N35" s="1384"/>
      <c r="O35" s="1391"/>
      <c r="P35" s="1371"/>
      <c r="Q35" s="1375"/>
      <c r="R35" s="1375"/>
      <c r="S35" s="1375"/>
      <c r="T35" s="1375"/>
      <c r="U35" s="1375"/>
      <c r="V35" s="1375"/>
      <c r="W35" s="1375"/>
      <c r="X35" s="1375"/>
      <c r="Y35" s="1375"/>
      <c r="Z35" s="1375"/>
      <c r="AA35" s="1375"/>
      <c r="AB35" s="1378"/>
      <c r="AC35" s="1213" t="s">
        <v>616</v>
      </c>
      <c r="AD35" s="1214"/>
      <c r="AE35" s="1230"/>
      <c r="AF35" s="1382" t="s">
        <v>1285</v>
      </c>
      <c r="AG35" s="1384"/>
      <c r="AH35" s="1384"/>
      <c r="AI35" s="1384"/>
      <c r="AJ35" s="1384"/>
      <c r="AK35" s="1384"/>
      <c r="AL35" s="1384"/>
      <c r="AM35" s="1384"/>
      <c r="AN35" s="1384"/>
      <c r="AO35" s="1384"/>
      <c r="AP35" s="1384"/>
      <c r="AQ35" s="1391"/>
      <c r="AR35" s="1371"/>
      <c r="AS35" s="1375"/>
      <c r="AT35" s="1375"/>
      <c r="AU35" s="1375"/>
      <c r="AV35" s="1375"/>
      <c r="AW35" s="1375"/>
      <c r="AX35" s="1375"/>
      <c r="AY35" s="1375"/>
      <c r="AZ35" s="1375"/>
      <c r="BA35" s="1375"/>
      <c r="BB35" s="1395" t="s">
        <v>742</v>
      </c>
      <c r="BC35" s="1396"/>
      <c r="BD35" s="1398"/>
      <c r="BE35" s="1374"/>
    </row>
    <row r="36" spans="1:57" s="1369" customFormat="1" ht="30" customHeight="1">
      <c r="A36" s="1371" t="s">
        <v>1993</v>
      </c>
      <c r="B36" s="1375"/>
      <c r="C36" s="1378"/>
      <c r="D36" s="1382" t="s">
        <v>2009</v>
      </c>
      <c r="E36" s="1384"/>
      <c r="F36" s="1384"/>
      <c r="G36" s="1384"/>
      <c r="H36" s="1384"/>
      <c r="I36" s="1384"/>
      <c r="J36" s="1384"/>
      <c r="K36" s="1384"/>
      <c r="L36" s="1384"/>
      <c r="M36" s="1384"/>
      <c r="N36" s="1384"/>
      <c r="O36" s="1391"/>
      <c r="P36" s="1371"/>
      <c r="Q36" s="1375"/>
      <c r="R36" s="1375"/>
      <c r="S36" s="1375"/>
      <c r="T36" s="1375"/>
      <c r="U36" s="1375"/>
      <c r="V36" s="1375"/>
      <c r="W36" s="1375"/>
      <c r="X36" s="1375"/>
      <c r="Y36" s="1375"/>
      <c r="Z36" s="1375"/>
      <c r="AA36" s="1375"/>
      <c r="AB36" s="1378"/>
      <c r="AC36" s="1213" t="s">
        <v>2015</v>
      </c>
      <c r="AD36" s="1214"/>
      <c r="AE36" s="1230"/>
      <c r="AF36" s="1382" t="s">
        <v>2017</v>
      </c>
      <c r="AG36" s="1384"/>
      <c r="AH36" s="1384"/>
      <c r="AI36" s="1384"/>
      <c r="AJ36" s="1384"/>
      <c r="AK36" s="1384"/>
      <c r="AL36" s="1384"/>
      <c r="AM36" s="1384"/>
      <c r="AN36" s="1384"/>
      <c r="AO36" s="1384"/>
      <c r="AP36" s="1384"/>
      <c r="AQ36" s="1391"/>
      <c r="AR36" s="1371"/>
      <c r="AS36" s="1375"/>
      <c r="AT36" s="1375"/>
      <c r="AU36" s="1375"/>
      <c r="AV36" s="1375"/>
      <c r="AW36" s="1375"/>
      <c r="AX36" s="1375"/>
      <c r="AY36" s="1375"/>
      <c r="AZ36" s="1375"/>
      <c r="BA36" s="1375"/>
      <c r="BB36" s="1395" t="s">
        <v>742</v>
      </c>
      <c r="BC36" s="1396"/>
      <c r="BD36" s="1398"/>
      <c r="BE36" s="1374"/>
    </row>
    <row r="37" spans="1:57" s="1369" customFormat="1" ht="30" customHeight="1">
      <c r="A37" s="1371" t="s">
        <v>2007</v>
      </c>
      <c r="B37" s="1375"/>
      <c r="C37" s="1378"/>
      <c r="D37" s="1382" t="s">
        <v>258</v>
      </c>
      <c r="E37" s="1384"/>
      <c r="F37" s="1384"/>
      <c r="G37" s="1384"/>
      <c r="H37" s="1384"/>
      <c r="I37" s="1384"/>
      <c r="J37" s="1384"/>
      <c r="K37" s="1384"/>
      <c r="L37" s="1384"/>
      <c r="M37" s="1384"/>
      <c r="N37" s="1384"/>
      <c r="O37" s="1391"/>
      <c r="P37" s="1371"/>
      <c r="Q37" s="1375"/>
      <c r="R37" s="1375"/>
      <c r="S37" s="1375"/>
      <c r="T37" s="1375"/>
      <c r="U37" s="1375"/>
      <c r="V37" s="1375"/>
      <c r="W37" s="1375"/>
      <c r="X37" s="1375"/>
      <c r="Y37" s="1375"/>
      <c r="Z37" s="1375"/>
      <c r="AA37" s="1375"/>
      <c r="AB37" s="1378"/>
      <c r="AC37" s="1213" t="s">
        <v>2016</v>
      </c>
      <c r="AD37" s="1214"/>
      <c r="AE37" s="1230"/>
      <c r="AF37" s="1382" t="s">
        <v>809</v>
      </c>
      <c r="AG37" s="1384"/>
      <c r="AH37" s="1384"/>
      <c r="AI37" s="1384"/>
      <c r="AJ37" s="1384"/>
      <c r="AK37" s="1384"/>
      <c r="AL37" s="1384"/>
      <c r="AM37" s="1384"/>
      <c r="AN37" s="1384"/>
      <c r="AO37" s="1384"/>
      <c r="AP37" s="1384"/>
      <c r="AQ37" s="1391"/>
      <c r="AR37" s="1371"/>
      <c r="AS37" s="1375"/>
      <c r="AT37" s="1375"/>
      <c r="AU37" s="1375"/>
      <c r="AV37" s="1375"/>
      <c r="AW37" s="1375"/>
      <c r="AX37" s="1375"/>
      <c r="AY37" s="1375"/>
      <c r="AZ37" s="1375"/>
      <c r="BA37" s="1375"/>
      <c r="BB37" s="1395" t="s">
        <v>742</v>
      </c>
      <c r="BC37" s="1396"/>
      <c r="BD37" s="1398"/>
      <c r="BE37" s="1374"/>
    </row>
    <row r="38" spans="1:57" s="1369" customFormat="1" ht="30" customHeight="1">
      <c r="A38" s="1371" t="s">
        <v>423</v>
      </c>
      <c r="B38" s="1375"/>
      <c r="C38" s="1378"/>
      <c r="D38" s="1382" t="s">
        <v>2010</v>
      </c>
      <c r="E38" s="1385"/>
      <c r="F38" s="1385"/>
      <c r="G38" s="1385"/>
      <c r="H38" s="1385"/>
      <c r="I38" s="1385"/>
      <c r="J38" s="1385"/>
      <c r="K38" s="1385"/>
      <c r="L38" s="1385"/>
      <c r="M38" s="1385"/>
      <c r="N38" s="1385"/>
      <c r="O38" s="1385"/>
      <c r="P38" s="1375"/>
      <c r="Q38" s="1392"/>
      <c r="R38" s="1392"/>
      <c r="S38" s="1392"/>
      <c r="T38" s="1392"/>
      <c r="U38" s="1392"/>
      <c r="V38" s="1392"/>
      <c r="W38" s="1392"/>
      <c r="X38" s="1392"/>
      <c r="Y38" s="1392"/>
      <c r="Z38" s="1392"/>
      <c r="AA38" s="1392"/>
      <c r="AB38" s="1393"/>
      <c r="AC38" s="1213"/>
      <c r="AD38" s="1214"/>
      <c r="AE38" s="1214"/>
      <c r="AF38" s="1214"/>
      <c r="AG38" s="1214"/>
      <c r="AH38" s="1214"/>
      <c r="AI38" s="1214"/>
      <c r="AJ38" s="1214"/>
      <c r="AK38" s="1214"/>
      <c r="AL38" s="1214"/>
      <c r="AM38" s="1214"/>
      <c r="AN38" s="1214"/>
      <c r="AO38" s="1214"/>
      <c r="AP38" s="1214"/>
      <c r="AQ38" s="1214"/>
      <c r="AR38" s="1214"/>
      <c r="AS38" s="1214"/>
      <c r="AT38" s="1214"/>
      <c r="AU38" s="1214"/>
      <c r="AV38" s="1214"/>
      <c r="AW38" s="1214"/>
      <c r="AX38" s="1214"/>
      <c r="AY38" s="1214"/>
      <c r="AZ38" s="1214"/>
      <c r="BA38" s="1214"/>
      <c r="BB38" s="1214"/>
      <c r="BC38" s="1214"/>
      <c r="BD38" s="1343"/>
      <c r="BE38" s="1374"/>
    </row>
    <row r="39" spans="1:57" s="1369" customFormat="1" ht="30" customHeight="1">
      <c r="A39" s="1295" t="s">
        <v>248</v>
      </c>
      <c r="B39" s="1256"/>
      <c r="C39" s="1256"/>
      <c r="D39" s="1256"/>
      <c r="E39" s="1256"/>
      <c r="F39" s="1256"/>
      <c r="G39" s="1256"/>
      <c r="H39" s="1256"/>
      <c r="I39" s="1256"/>
      <c r="J39" s="1256"/>
      <c r="K39" s="1256"/>
      <c r="L39" s="1256"/>
      <c r="M39" s="1256"/>
      <c r="N39" s="1256"/>
      <c r="O39" s="1256"/>
      <c r="P39" s="1256"/>
      <c r="Q39" s="1256"/>
      <c r="R39" s="1256"/>
      <c r="S39" s="1256"/>
      <c r="T39" s="1256"/>
      <c r="U39" s="1256"/>
      <c r="V39" s="1256"/>
      <c r="W39" s="1256"/>
      <c r="X39" s="1256"/>
      <c r="Y39" s="1256"/>
      <c r="Z39" s="1256"/>
      <c r="AA39" s="1256"/>
      <c r="AB39" s="1256"/>
      <c r="AC39" s="1256"/>
      <c r="AD39" s="1256"/>
      <c r="AE39" s="1256"/>
      <c r="AF39" s="1256"/>
      <c r="AG39" s="1256"/>
      <c r="AH39" s="1256"/>
      <c r="AI39" s="1256"/>
      <c r="AJ39" s="1256"/>
      <c r="AK39" s="1256"/>
      <c r="AL39" s="1256"/>
      <c r="AM39" s="1256"/>
      <c r="AN39" s="1256"/>
      <c r="AO39" s="1256"/>
      <c r="AP39" s="1256"/>
      <c r="AQ39" s="1256"/>
      <c r="AR39" s="1256"/>
      <c r="AS39" s="1256"/>
      <c r="AT39" s="1256"/>
      <c r="AU39" s="1256"/>
      <c r="AV39" s="1256"/>
      <c r="AW39" s="1256"/>
      <c r="AX39" s="1256"/>
      <c r="AY39" s="1256"/>
      <c r="AZ39" s="1256"/>
      <c r="BA39" s="1256"/>
      <c r="BB39" s="1256"/>
      <c r="BC39" s="1317"/>
      <c r="BD39" s="1369"/>
      <c r="BE39" s="1369"/>
    </row>
    <row r="40" spans="1:57" s="1369" customFormat="1" ht="30" customHeight="1">
      <c r="A40" s="1296"/>
      <c r="B40" s="1235"/>
      <c r="C40" s="1235"/>
      <c r="D40" s="1235"/>
      <c r="E40" s="1235"/>
      <c r="F40" s="1235"/>
      <c r="G40" s="1235"/>
      <c r="H40" s="1235"/>
      <c r="I40" s="1235"/>
      <c r="J40" s="1235"/>
      <c r="K40" s="1235"/>
      <c r="L40" s="1235"/>
      <c r="M40" s="1235"/>
      <c r="N40" s="1235"/>
      <c r="O40" s="1235"/>
      <c r="P40" s="1235"/>
      <c r="Q40" s="1235"/>
      <c r="R40" s="1235"/>
      <c r="S40" s="1235"/>
      <c r="T40" s="1235"/>
      <c r="U40" s="1235"/>
      <c r="V40" s="1235"/>
      <c r="W40" s="1235"/>
      <c r="X40" s="1235"/>
      <c r="Y40" s="1235"/>
      <c r="Z40" s="1235"/>
      <c r="AA40" s="1235"/>
      <c r="AB40" s="1235"/>
      <c r="AC40" s="1235"/>
      <c r="AD40" s="1235"/>
      <c r="AE40" s="1235"/>
      <c r="AF40" s="1235"/>
      <c r="AG40" s="1235"/>
      <c r="AH40" s="1235"/>
      <c r="AI40" s="1235"/>
      <c r="AJ40" s="1235"/>
      <c r="AK40" s="1235"/>
      <c r="AL40" s="1235"/>
      <c r="AM40" s="1235"/>
      <c r="AN40" s="1235"/>
      <c r="AO40" s="1235"/>
      <c r="AP40" s="1235"/>
      <c r="AQ40" s="1235"/>
      <c r="AR40" s="1235"/>
      <c r="AS40" s="1235"/>
      <c r="AT40" s="1235"/>
      <c r="AU40" s="1235"/>
      <c r="AV40" s="1235"/>
      <c r="AW40" s="1235"/>
      <c r="AX40" s="1235"/>
      <c r="AY40" s="1235"/>
      <c r="AZ40" s="1235"/>
      <c r="BA40" s="1235"/>
      <c r="BB40" s="1235"/>
      <c r="BC40" s="1318"/>
      <c r="BD40" s="1369"/>
      <c r="BE40" s="1369"/>
    </row>
    <row r="41" spans="1:57" s="1369" customFormat="1" ht="30" customHeight="1">
      <c r="A41" s="1296"/>
      <c r="B41" s="1235"/>
      <c r="C41" s="1235"/>
      <c r="D41" s="1235"/>
      <c r="E41" s="1235"/>
      <c r="F41" s="1235"/>
      <c r="G41" s="1235"/>
      <c r="H41" s="1235"/>
      <c r="I41" s="1235"/>
      <c r="J41" s="1235"/>
      <c r="K41" s="1235"/>
      <c r="L41" s="1235"/>
      <c r="M41" s="1235"/>
      <c r="N41" s="1235"/>
      <c r="O41" s="1235"/>
      <c r="P41" s="1235"/>
      <c r="Q41" s="1235"/>
      <c r="R41" s="1235"/>
      <c r="S41" s="1235"/>
      <c r="T41" s="1235"/>
      <c r="U41" s="1235"/>
      <c r="V41" s="1235"/>
      <c r="W41" s="1235"/>
      <c r="X41" s="1235"/>
      <c r="Y41" s="1235"/>
      <c r="Z41" s="1235"/>
      <c r="AA41" s="1235"/>
      <c r="AB41" s="1235"/>
      <c r="AC41" s="1235"/>
      <c r="AD41" s="1235"/>
      <c r="AE41" s="1235"/>
      <c r="AF41" s="1235"/>
      <c r="AG41" s="1235"/>
      <c r="AH41" s="1235"/>
      <c r="AI41" s="1235"/>
      <c r="AJ41" s="1235"/>
      <c r="AK41" s="1235"/>
      <c r="AL41" s="1235"/>
      <c r="AM41" s="1235"/>
      <c r="AN41" s="1235"/>
      <c r="AO41" s="1235"/>
      <c r="AP41" s="1235"/>
      <c r="AQ41" s="1235"/>
      <c r="AR41" s="1235"/>
      <c r="AS41" s="1235"/>
      <c r="AT41" s="1235"/>
      <c r="AU41" s="1235"/>
      <c r="AV41" s="1235"/>
      <c r="AW41" s="1235"/>
      <c r="AX41" s="1235"/>
      <c r="AY41" s="1235"/>
      <c r="AZ41" s="1235"/>
      <c r="BA41" s="1235"/>
      <c r="BB41" s="1235"/>
      <c r="BC41" s="1318"/>
      <c r="BD41" s="1369"/>
      <c r="BE41" s="1369"/>
    </row>
    <row r="42" spans="1:57" s="1369" customFormat="1" ht="30" customHeight="1">
      <c r="A42" s="1296"/>
      <c r="B42" s="1235"/>
      <c r="C42" s="1235"/>
      <c r="D42" s="1235"/>
      <c r="E42" s="1235"/>
      <c r="F42" s="1235"/>
      <c r="G42" s="1235"/>
      <c r="H42" s="1235"/>
      <c r="I42" s="1235"/>
      <c r="J42" s="1235"/>
      <c r="K42" s="1235"/>
      <c r="L42" s="1235"/>
      <c r="M42" s="1235"/>
      <c r="N42" s="1235"/>
      <c r="O42" s="1235"/>
      <c r="P42" s="1235"/>
      <c r="Q42" s="1235"/>
      <c r="R42" s="1235"/>
      <c r="S42" s="1235"/>
      <c r="T42" s="1235"/>
      <c r="U42" s="1235"/>
      <c r="V42" s="1235"/>
      <c r="W42" s="1235"/>
      <c r="X42" s="1235"/>
      <c r="Y42" s="1235"/>
      <c r="Z42" s="1235"/>
      <c r="AA42" s="1235"/>
      <c r="AB42" s="1235"/>
      <c r="AC42" s="1235"/>
      <c r="AD42" s="1235"/>
      <c r="AE42" s="1235"/>
      <c r="AF42" s="1235"/>
      <c r="AG42" s="1235"/>
      <c r="AH42" s="1235"/>
      <c r="AI42" s="1235"/>
      <c r="AJ42" s="1235"/>
      <c r="AK42" s="1235"/>
      <c r="AL42" s="1235"/>
      <c r="AM42" s="1235"/>
      <c r="AN42" s="1235"/>
      <c r="AO42" s="1235"/>
      <c r="AP42" s="1235"/>
      <c r="AQ42" s="1235"/>
      <c r="AR42" s="1235"/>
      <c r="AS42" s="1235"/>
      <c r="AT42" s="1235"/>
      <c r="AU42" s="1235"/>
      <c r="AV42" s="1235"/>
      <c r="AW42" s="1235"/>
      <c r="AX42" s="1235"/>
      <c r="AY42" s="1235"/>
      <c r="AZ42" s="1235"/>
      <c r="BA42" s="1235"/>
      <c r="BB42" s="1235"/>
      <c r="BC42" s="1318"/>
      <c r="BD42" s="1369"/>
      <c r="BE42" s="1369"/>
    </row>
    <row r="43" spans="1:57" s="1369" customFormat="1" ht="30" customHeight="1">
      <c r="A43" s="1296"/>
      <c r="B43" s="1235"/>
      <c r="C43" s="1235"/>
      <c r="D43" s="1235"/>
      <c r="E43" s="1235"/>
      <c r="F43" s="1235"/>
      <c r="G43" s="1235"/>
      <c r="H43" s="1235"/>
      <c r="I43" s="1235"/>
      <c r="J43" s="1235"/>
      <c r="K43" s="1235"/>
      <c r="L43" s="1235"/>
      <c r="M43" s="1235"/>
      <c r="N43" s="1235"/>
      <c r="O43" s="1235"/>
      <c r="P43" s="1235"/>
      <c r="Q43" s="1235"/>
      <c r="R43" s="1235"/>
      <c r="S43" s="1235"/>
      <c r="T43" s="1235"/>
      <c r="U43" s="1235"/>
      <c r="V43" s="1235"/>
      <c r="W43" s="1235"/>
      <c r="X43" s="1235"/>
      <c r="Y43" s="1235"/>
      <c r="Z43" s="1235"/>
      <c r="AA43" s="1235"/>
      <c r="AB43" s="1235"/>
      <c r="AC43" s="1235"/>
      <c r="AD43" s="1235"/>
      <c r="AE43" s="1235"/>
      <c r="AF43" s="1235"/>
      <c r="AG43" s="1235"/>
      <c r="AH43" s="1235"/>
      <c r="AI43" s="1235"/>
      <c r="AJ43" s="1235"/>
      <c r="AK43" s="1235"/>
      <c r="AL43" s="1235"/>
      <c r="AM43" s="1235"/>
      <c r="AN43" s="1235"/>
      <c r="AO43" s="1235"/>
      <c r="AP43" s="1235"/>
      <c r="AQ43" s="1235"/>
      <c r="AR43" s="1235"/>
      <c r="AS43" s="1235"/>
      <c r="AT43" s="1235"/>
      <c r="AU43" s="1235"/>
      <c r="AV43" s="1235"/>
      <c r="AW43" s="1235"/>
      <c r="AX43" s="1235"/>
      <c r="AY43" s="1235"/>
      <c r="AZ43" s="1235"/>
      <c r="BA43" s="1235"/>
      <c r="BB43" s="1235"/>
      <c r="BC43" s="1318"/>
      <c r="BD43" s="1369"/>
      <c r="BE43" s="1369"/>
    </row>
    <row r="44" spans="1:57" s="1369" customFormat="1" ht="30" customHeight="1">
      <c r="A44" s="1297" t="s">
        <v>1717</v>
      </c>
      <c r="B44" s="1232"/>
      <c r="C44" s="1232"/>
      <c r="D44" s="1232"/>
      <c r="E44" s="1232"/>
      <c r="F44" s="1232"/>
      <c r="G44" s="1232"/>
      <c r="H44" s="1232"/>
      <c r="I44" s="1232"/>
      <c r="J44" s="1232"/>
      <c r="K44" s="1232"/>
      <c r="L44" s="1232"/>
      <c r="M44" s="1232"/>
      <c r="N44" s="1232"/>
      <c r="O44" s="1232"/>
      <c r="P44" s="1232"/>
      <c r="Q44" s="1232"/>
      <c r="R44" s="1232"/>
      <c r="S44" s="1232"/>
      <c r="T44" s="1232"/>
      <c r="U44" s="1232"/>
      <c r="V44" s="1232"/>
      <c r="W44" s="1232"/>
      <c r="X44" s="1232"/>
      <c r="Y44" s="1232"/>
      <c r="Z44" s="1232"/>
      <c r="AA44" s="1232"/>
      <c r="AB44" s="1232"/>
      <c r="AC44" s="1232"/>
      <c r="AD44" s="1232"/>
      <c r="AE44" s="1232"/>
      <c r="AF44" s="1232"/>
      <c r="AG44" s="1232"/>
      <c r="AH44" s="1232"/>
      <c r="AI44" s="1232"/>
      <c r="AJ44" s="1232"/>
      <c r="AK44" s="1232"/>
      <c r="AL44" s="1232"/>
      <c r="AM44" s="1232"/>
      <c r="AN44" s="1232"/>
      <c r="AO44" s="1232"/>
      <c r="AP44" s="1232"/>
      <c r="AQ44" s="1232"/>
      <c r="AR44" s="1232"/>
      <c r="AS44" s="1232"/>
      <c r="AT44" s="1232"/>
      <c r="AU44" s="1232"/>
      <c r="AV44" s="1232"/>
      <c r="AW44" s="1232"/>
      <c r="AX44" s="1232"/>
      <c r="AY44" s="1232"/>
      <c r="AZ44" s="1232"/>
      <c r="BA44" s="1232"/>
      <c r="BB44" s="1232"/>
      <c r="BC44" s="1319"/>
      <c r="BD44" s="1369"/>
      <c r="BE44" s="1369"/>
    </row>
    <row r="45" spans="1:57" s="1277" customFormat="1" ht="20.25" customHeight="1">
      <c r="A45" s="1374"/>
      <c r="B45" s="1374"/>
      <c r="C45" s="1374"/>
      <c r="D45" s="1374"/>
      <c r="E45" s="1374"/>
      <c r="F45" s="1374"/>
      <c r="G45" s="1194"/>
      <c r="H45" s="1374"/>
      <c r="I45" s="1374"/>
      <c r="J45" s="1374"/>
      <c r="K45" s="1374"/>
      <c r="L45" s="1374"/>
      <c r="M45" s="1374"/>
      <c r="N45" s="1194"/>
      <c r="O45" s="1194"/>
      <c r="P45" s="1194"/>
      <c r="Q45" s="1194"/>
      <c r="R45" s="1194"/>
      <c r="S45" s="1194"/>
      <c r="T45" s="1194"/>
      <c r="U45" s="1194"/>
      <c r="V45" s="1194"/>
      <c r="W45" s="1194"/>
      <c r="X45" s="1194"/>
      <c r="Y45" s="1194"/>
      <c r="Z45" s="1194"/>
      <c r="AA45" s="1194"/>
      <c r="AB45" s="1194"/>
      <c r="AC45" s="1194"/>
      <c r="AD45" s="1194"/>
      <c r="AE45" s="1194"/>
      <c r="AF45" s="1194"/>
      <c r="AG45" s="1194"/>
      <c r="AH45" s="1194"/>
      <c r="AI45" s="1194"/>
      <c r="AJ45" s="1194"/>
      <c r="AK45" s="1194"/>
      <c r="AL45" s="1194"/>
      <c r="AM45" s="1194"/>
      <c r="AN45" s="1194"/>
      <c r="AO45" s="1194"/>
      <c r="AP45" s="1194"/>
      <c r="AQ45" s="1194"/>
      <c r="AR45" s="1194"/>
      <c r="AS45" s="1194"/>
      <c r="AT45" s="1194"/>
      <c r="AU45" s="1194"/>
      <c r="AV45" s="1194"/>
      <c r="AW45" s="1194"/>
      <c r="AX45" s="1194"/>
      <c r="AY45" s="1194"/>
      <c r="AZ45" s="1194"/>
      <c r="BA45" s="1194"/>
      <c r="BB45" s="1194"/>
      <c r="BC45" s="1194"/>
      <c r="BD45" s="1194"/>
      <c r="BE45" s="1194"/>
    </row>
  </sheetData>
  <mergeCells count="410">
    <mergeCell ref="A1:K1"/>
    <mergeCell ref="L1:AR1"/>
    <mergeCell ref="AS1:BC1"/>
    <mergeCell ref="B4:H4"/>
    <mergeCell ref="J4:AI4"/>
    <mergeCell ref="B5:H5"/>
    <mergeCell ref="J5:AI5"/>
    <mergeCell ref="B6:H6"/>
    <mergeCell ref="AC6:AI6"/>
    <mergeCell ref="B7:H7"/>
    <mergeCell ref="AC7:AI7"/>
    <mergeCell ref="B8:H8"/>
    <mergeCell ref="M8:P8"/>
    <mergeCell ref="AC8:AI8"/>
    <mergeCell ref="A10:C10"/>
    <mergeCell ref="D10:G10"/>
    <mergeCell ref="H10:K10"/>
    <mergeCell ref="L10:N10"/>
    <mergeCell ref="O10:R10"/>
    <mergeCell ref="S10:V10"/>
    <mergeCell ref="W10:Y10"/>
    <mergeCell ref="Z10:AC10"/>
    <mergeCell ref="AD10:AG10"/>
    <mergeCell ref="AH10:AJ10"/>
    <mergeCell ref="AK10:AN10"/>
    <mergeCell ref="AO10:AR10"/>
    <mergeCell ref="AS10:AU10"/>
    <mergeCell ref="AV10:AY10"/>
    <mergeCell ref="AZ10:BC10"/>
    <mergeCell ref="A11:C11"/>
    <mergeCell ref="D11:G11"/>
    <mergeCell ref="H11:K11"/>
    <mergeCell ref="L11:N11"/>
    <mergeCell ref="O11:R11"/>
    <mergeCell ref="S11:V11"/>
    <mergeCell ref="W11:Y11"/>
    <mergeCell ref="Z11:AC11"/>
    <mergeCell ref="AD11:AG11"/>
    <mergeCell ref="AH11:AJ11"/>
    <mergeCell ref="AK11:AN11"/>
    <mergeCell ref="AO11:AR11"/>
    <mergeCell ref="AS11:AU11"/>
    <mergeCell ref="AV11:AY11"/>
    <mergeCell ref="AZ11:BC11"/>
    <mergeCell ref="A12:C12"/>
    <mergeCell ref="D12:G12"/>
    <mergeCell ref="H12:K12"/>
    <mergeCell ref="L12:N12"/>
    <mergeCell ref="O12:R12"/>
    <mergeCell ref="S12:V12"/>
    <mergeCell ref="W12:Y12"/>
    <mergeCell ref="Z12:AC12"/>
    <mergeCell ref="AD12:AG12"/>
    <mergeCell ref="AH12:AJ12"/>
    <mergeCell ref="AK12:AN12"/>
    <mergeCell ref="AO12:AR12"/>
    <mergeCell ref="AS12:AU12"/>
    <mergeCell ref="AV12:AY12"/>
    <mergeCell ref="AZ12:BC12"/>
    <mergeCell ref="A13:C13"/>
    <mergeCell ref="D13:G13"/>
    <mergeCell ref="H13:K13"/>
    <mergeCell ref="L13:N13"/>
    <mergeCell ref="O13:R13"/>
    <mergeCell ref="S13:V13"/>
    <mergeCell ref="W13:Y13"/>
    <mergeCell ref="Z13:AC13"/>
    <mergeCell ref="AD13:AG13"/>
    <mergeCell ref="AH13:AJ13"/>
    <mergeCell ref="AK13:AN13"/>
    <mergeCell ref="AO13:AR13"/>
    <mergeCell ref="AS13:AU13"/>
    <mergeCell ref="AV13:AY13"/>
    <mergeCell ref="AZ13:BC13"/>
    <mergeCell ref="A14:C14"/>
    <mergeCell ref="D14:G14"/>
    <mergeCell ref="H14:K14"/>
    <mergeCell ref="L14:N14"/>
    <mergeCell ref="O14:R14"/>
    <mergeCell ref="S14:V14"/>
    <mergeCell ref="W14:Y14"/>
    <mergeCell ref="Z14:AC14"/>
    <mergeCell ref="AD14:AG14"/>
    <mergeCell ref="AH14:AJ14"/>
    <mergeCell ref="AK14:AN14"/>
    <mergeCell ref="AO14:AR14"/>
    <mergeCell ref="AS14:AU14"/>
    <mergeCell ref="AV14:AY14"/>
    <mergeCell ref="AZ14:BC14"/>
    <mergeCell ref="A15:C15"/>
    <mergeCell ref="D15:G15"/>
    <mergeCell ref="H15:K15"/>
    <mergeCell ref="L15:N15"/>
    <mergeCell ref="O15:R15"/>
    <mergeCell ref="S15:V15"/>
    <mergeCell ref="W15:Y15"/>
    <mergeCell ref="Z15:AC15"/>
    <mergeCell ref="AD15:AG15"/>
    <mergeCell ref="AH15:AJ15"/>
    <mergeCell ref="AK15:AN15"/>
    <mergeCell ref="AO15:AR15"/>
    <mergeCell ref="AS15:AU15"/>
    <mergeCell ref="AV15:AY15"/>
    <mergeCell ref="AZ15:BC15"/>
    <mergeCell ref="A16:C16"/>
    <mergeCell ref="D16:G16"/>
    <mergeCell ref="H16:K16"/>
    <mergeCell ref="L16:N16"/>
    <mergeCell ref="O16:R16"/>
    <mergeCell ref="S16:V16"/>
    <mergeCell ref="W16:Y16"/>
    <mergeCell ref="Z16:AC16"/>
    <mergeCell ref="AD16:AG16"/>
    <mergeCell ref="AH16:AJ16"/>
    <mergeCell ref="AK16:AN16"/>
    <mergeCell ref="AO16:AR16"/>
    <mergeCell ref="AS16:AU16"/>
    <mergeCell ref="AV16:AY16"/>
    <mergeCell ref="AZ16:BC16"/>
    <mergeCell ref="A17:C17"/>
    <mergeCell ref="D17:G17"/>
    <mergeCell ref="H17:K17"/>
    <mergeCell ref="L17:N17"/>
    <mergeCell ref="O17:R17"/>
    <mergeCell ref="S17:V17"/>
    <mergeCell ref="W17:Y17"/>
    <mergeCell ref="Z17:AC17"/>
    <mergeCell ref="AD17:AG17"/>
    <mergeCell ref="AH17:AJ17"/>
    <mergeCell ref="AK17:AN17"/>
    <mergeCell ref="AO17:AR17"/>
    <mergeCell ref="AS17:AU17"/>
    <mergeCell ref="AV17:AY17"/>
    <mergeCell ref="AZ17:BC17"/>
    <mergeCell ref="A18:C18"/>
    <mergeCell ref="D18:G18"/>
    <mergeCell ref="H18:K18"/>
    <mergeCell ref="L18:N18"/>
    <mergeCell ref="O18:R18"/>
    <mergeCell ref="S18:V18"/>
    <mergeCell ref="W18:Y18"/>
    <mergeCell ref="Z18:AC18"/>
    <mergeCell ref="AD18:AG18"/>
    <mergeCell ref="AH18:AJ18"/>
    <mergeCell ref="AK18:AN18"/>
    <mergeCell ref="AO18:AR18"/>
    <mergeCell ref="AS18:AU18"/>
    <mergeCell ref="AV18:AY18"/>
    <mergeCell ref="AZ18:BC18"/>
    <mergeCell ref="A19:C19"/>
    <mergeCell ref="D19:G19"/>
    <mergeCell ref="H19:K19"/>
    <mergeCell ref="L19:N19"/>
    <mergeCell ref="O19:R19"/>
    <mergeCell ref="S19:V19"/>
    <mergeCell ref="W19:Y19"/>
    <mergeCell ref="Z19:AC19"/>
    <mergeCell ref="AD19:AG19"/>
    <mergeCell ref="AH19:AJ19"/>
    <mergeCell ref="AK19:AN19"/>
    <mergeCell ref="AO19:AR19"/>
    <mergeCell ref="AS19:AU19"/>
    <mergeCell ref="AV19:AY19"/>
    <mergeCell ref="AZ19:BC19"/>
    <mergeCell ref="A20:C20"/>
    <mergeCell ref="D20:G20"/>
    <mergeCell ref="H20:K20"/>
    <mergeCell ref="L20:N20"/>
    <mergeCell ref="O20:R20"/>
    <mergeCell ref="S20:V20"/>
    <mergeCell ref="W20:Y20"/>
    <mergeCell ref="Z20:AC20"/>
    <mergeCell ref="AD20:AG20"/>
    <mergeCell ref="AH20:AJ20"/>
    <mergeCell ref="AK20:AN20"/>
    <mergeCell ref="AO20:AR20"/>
    <mergeCell ref="AS20:AU20"/>
    <mergeCell ref="AV20:AY20"/>
    <mergeCell ref="AZ20:BC20"/>
    <mergeCell ref="D21:G21"/>
    <mergeCell ref="H21:K21"/>
    <mergeCell ref="O21:R21"/>
    <mergeCell ref="S21:V21"/>
    <mergeCell ref="Z21:AC21"/>
    <mergeCell ref="AD21:AG21"/>
    <mergeCell ref="AK21:AN21"/>
    <mergeCell ref="AO21:AR21"/>
    <mergeCell ref="AV21:AY21"/>
    <mergeCell ref="AZ21:BC21"/>
    <mergeCell ref="D22:G22"/>
    <mergeCell ref="H22:K22"/>
    <mergeCell ref="O22:R22"/>
    <mergeCell ref="S22:V22"/>
    <mergeCell ref="Z22:AC22"/>
    <mergeCell ref="AD22:AG22"/>
    <mergeCell ref="AK22:AN22"/>
    <mergeCell ref="AO22:AR22"/>
    <mergeCell ref="AV22:AY22"/>
    <mergeCell ref="AZ22:BC22"/>
    <mergeCell ref="A23:C23"/>
    <mergeCell ref="D23:G23"/>
    <mergeCell ref="H23:K23"/>
    <mergeCell ref="L23:N23"/>
    <mergeCell ref="O23:R23"/>
    <mergeCell ref="S23:V23"/>
    <mergeCell ref="W23:Y23"/>
    <mergeCell ref="Z23:AC23"/>
    <mergeCell ref="AD23:AG23"/>
    <mergeCell ref="AH23:AJ23"/>
    <mergeCell ref="AK23:AN23"/>
    <mergeCell ref="AO23:AR23"/>
    <mergeCell ref="AS23:AU23"/>
    <mergeCell ref="AV23:AY23"/>
    <mergeCell ref="AZ23:BC23"/>
    <mergeCell ref="A24:C24"/>
    <mergeCell ref="D24:G24"/>
    <mergeCell ref="H24:K24"/>
    <mergeCell ref="L24:N24"/>
    <mergeCell ref="O24:R24"/>
    <mergeCell ref="S24:V24"/>
    <mergeCell ref="W24:Y24"/>
    <mergeCell ref="Z24:AC24"/>
    <mergeCell ref="AD24:AG24"/>
    <mergeCell ref="AH24:AJ24"/>
    <mergeCell ref="AK24:AN24"/>
    <mergeCell ref="AO24:AR24"/>
    <mergeCell ref="AS24:AU24"/>
    <mergeCell ref="AV24:AY24"/>
    <mergeCell ref="AZ24:BC24"/>
    <mergeCell ref="A25:C25"/>
    <mergeCell ref="D25:G25"/>
    <mergeCell ref="H25:K25"/>
    <mergeCell ref="L25:N25"/>
    <mergeCell ref="O25:R25"/>
    <mergeCell ref="S25:V25"/>
    <mergeCell ref="W25:Y25"/>
    <mergeCell ref="Z25:AC25"/>
    <mergeCell ref="AD25:AG25"/>
    <mergeCell ref="AH25:AJ25"/>
    <mergeCell ref="AK25:AN25"/>
    <mergeCell ref="AO25:AR25"/>
    <mergeCell ref="AS25:AU25"/>
    <mergeCell ref="AV25:AY25"/>
    <mergeCell ref="AZ25:BC25"/>
    <mergeCell ref="A26:C26"/>
    <mergeCell ref="D26:G26"/>
    <mergeCell ref="H26:K26"/>
    <mergeCell ref="L26:N26"/>
    <mergeCell ref="O26:R26"/>
    <mergeCell ref="S26:V26"/>
    <mergeCell ref="W26:Y26"/>
    <mergeCell ref="Z26:AC26"/>
    <mergeCell ref="AD26:AG26"/>
    <mergeCell ref="AH26:AJ26"/>
    <mergeCell ref="AK26:AN26"/>
    <mergeCell ref="AO26:AR26"/>
    <mergeCell ref="AS26:AU26"/>
    <mergeCell ref="AV26:AY26"/>
    <mergeCell ref="AZ26:BC26"/>
    <mergeCell ref="A27:C27"/>
    <mergeCell ref="D27:G27"/>
    <mergeCell ref="H27:K27"/>
    <mergeCell ref="L27:N27"/>
    <mergeCell ref="O27:R27"/>
    <mergeCell ref="S27:V27"/>
    <mergeCell ref="W27:Y27"/>
    <mergeCell ref="Z27:AC27"/>
    <mergeCell ref="AD27:AG27"/>
    <mergeCell ref="AH27:AJ27"/>
    <mergeCell ref="AK27:AN27"/>
    <mergeCell ref="AO27:AR27"/>
    <mergeCell ref="AS27:AU27"/>
    <mergeCell ref="AV27:AY27"/>
    <mergeCell ref="AZ27:BC27"/>
    <mergeCell ref="A28:C28"/>
    <mergeCell ref="D28:G28"/>
    <mergeCell ref="H28:K28"/>
    <mergeCell ref="L28:N28"/>
    <mergeCell ref="O28:R28"/>
    <mergeCell ref="S28:V28"/>
    <mergeCell ref="W28:Y28"/>
    <mergeCell ref="Z28:AC28"/>
    <mergeCell ref="AD28:AG28"/>
    <mergeCell ref="AH28:AJ28"/>
    <mergeCell ref="AK28:AN28"/>
    <mergeCell ref="AO28:AR28"/>
    <mergeCell ref="AS28:AU28"/>
    <mergeCell ref="AV28:AY28"/>
    <mergeCell ref="AZ28:BC28"/>
    <mergeCell ref="A29:C29"/>
    <mergeCell ref="D29:G29"/>
    <mergeCell ref="H29:K29"/>
    <mergeCell ref="L29:N29"/>
    <mergeCell ref="O29:R29"/>
    <mergeCell ref="S29:V29"/>
    <mergeCell ref="W29:Y29"/>
    <mergeCell ref="Z29:AC29"/>
    <mergeCell ref="AD29:AG29"/>
    <mergeCell ref="AH29:AJ29"/>
    <mergeCell ref="AK29:AN29"/>
    <mergeCell ref="AO29:AR29"/>
    <mergeCell ref="AS29:AU29"/>
    <mergeCell ref="AV29:AY29"/>
    <mergeCell ref="AZ29:BC29"/>
    <mergeCell ref="A30:C30"/>
    <mergeCell ref="D30:G30"/>
    <mergeCell ref="H30:K30"/>
    <mergeCell ref="L30:N30"/>
    <mergeCell ref="O30:R30"/>
    <mergeCell ref="S30:V30"/>
    <mergeCell ref="W30:Y30"/>
    <mergeCell ref="Z30:AC30"/>
    <mergeCell ref="AD30:AG30"/>
    <mergeCell ref="AH30:AJ30"/>
    <mergeCell ref="AK30:AN30"/>
    <mergeCell ref="AO30:AR30"/>
    <mergeCell ref="AS30:AU30"/>
    <mergeCell ref="AV30:AY30"/>
    <mergeCell ref="AZ30:BC30"/>
    <mergeCell ref="A31:C31"/>
    <mergeCell ref="D31:G31"/>
    <mergeCell ref="H31:K31"/>
    <mergeCell ref="L31:N31"/>
    <mergeCell ref="O31:R31"/>
    <mergeCell ref="S31:V31"/>
    <mergeCell ref="W31:Y31"/>
    <mergeCell ref="Z31:AC31"/>
    <mergeCell ref="AD31:AG31"/>
    <mergeCell ref="AH31:AJ31"/>
    <mergeCell ref="AK31:AN31"/>
    <mergeCell ref="AO31:AR31"/>
    <mergeCell ref="AS31:AU31"/>
    <mergeCell ref="AV31:AY31"/>
    <mergeCell ref="AZ31:BC31"/>
    <mergeCell ref="A32:C32"/>
    <mergeCell ref="D32:G32"/>
    <mergeCell ref="H32:K32"/>
    <mergeCell ref="L32:N32"/>
    <mergeCell ref="O32:R32"/>
    <mergeCell ref="S32:V32"/>
    <mergeCell ref="W32:Y32"/>
    <mergeCell ref="Z32:AC32"/>
    <mergeCell ref="AD32:AG32"/>
    <mergeCell ref="AH32:AJ32"/>
    <mergeCell ref="AK32:AN32"/>
    <mergeCell ref="AO32:AR32"/>
    <mergeCell ref="AS32:AU32"/>
    <mergeCell ref="AV32:AY32"/>
    <mergeCell ref="AZ32:BC32"/>
    <mergeCell ref="D33:G33"/>
    <mergeCell ref="H33:K33"/>
    <mergeCell ref="O33:R33"/>
    <mergeCell ref="S33:V33"/>
    <mergeCell ref="Z33:AC33"/>
    <mergeCell ref="AD33:AG33"/>
    <mergeCell ref="AK33:AN33"/>
    <mergeCell ref="AO33:AR33"/>
    <mergeCell ref="AV33:AY33"/>
    <mergeCell ref="AZ33:BC33"/>
    <mergeCell ref="D34:G34"/>
    <mergeCell ref="H34:K34"/>
    <mergeCell ref="O34:R34"/>
    <mergeCell ref="S34:V34"/>
    <mergeCell ref="Z34:AC34"/>
    <mergeCell ref="AD34:AG34"/>
    <mergeCell ref="AK34:AN34"/>
    <mergeCell ref="AO34:AR34"/>
    <mergeCell ref="AV34:AY34"/>
    <mergeCell ref="AZ34:BC34"/>
    <mergeCell ref="A35:C35"/>
    <mergeCell ref="D35:O35"/>
    <mergeCell ref="P35:AB35"/>
    <mergeCell ref="AC35:AE35"/>
    <mergeCell ref="AF35:AQ35"/>
    <mergeCell ref="AR35:BA35"/>
    <mergeCell ref="BB35:BC35"/>
    <mergeCell ref="A36:C36"/>
    <mergeCell ref="D36:O36"/>
    <mergeCell ref="P36:AB36"/>
    <mergeCell ref="AC36:AE36"/>
    <mergeCell ref="AF36:AQ36"/>
    <mergeCell ref="AR36:BA36"/>
    <mergeCell ref="BB36:BC36"/>
    <mergeCell ref="A37:C37"/>
    <mergeCell ref="D37:O37"/>
    <mergeCell ref="P37:AB37"/>
    <mergeCell ref="AC37:AE37"/>
    <mergeCell ref="AF37:AQ37"/>
    <mergeCell ref="AR37:BA37"/>
    <mergeCell ref="BB37:BC37"/>
    <mergeCell ref="A38:C38"/>
    <mergeCell ref="D38:O38"/>
    <mergeCell ref="P38:AB38"/>
    <mergeCell ref="AC38:BC38"/>
    <mergeCell ref="A39:BC39"/>
    <mergeCell ref="A40:BC40"/>
    <mergeCell ref="A41:BC41"/>
    <mergeCell ref="A42:BC42"/>
    <mergeCell ref="A43:BC43"/>
    <mergeCell ref="A44:BC44"/>
    <mergeCell ref="A21:C22"/>
    <mergeCell ref="L21:N22"/>
    <mergeCell ref="W21:Y22"/>
    <mergeCell ref="AH21:AJ22"/>
    <mergeCell ref="AS21:AU22"/>
    <mergeCell ref="A33:C34"/>
    <mergeCell ref="L33:N34"/>
    <mergeCell ref="W33:Y34"/>
    <mergeCell ref="AH33:AJ34"/>
    <mergeCell ref="AS33:AU34"/>
  </mergeCells>
  <phoneticPr fontId="12"/>
  <printOptions horizontalCentered="1"/>
  <pageMargins left="0.70866141732283472" right="0.70866141732283472" top="0.94488188976377963" bottom="0.74803149606299213" header="0.31496062992125984" footer="0.31496062992125984"/>
  <pageSetup paperSize="9" scale="60" fitToWidth="1" fitToHeight="1" orientation="portrait" usePrinterDefaults="1"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sheetPr>
    <tabColor rgb="FFFFFF00"/>
  </sheetPr>
  <dimension ref="A1:CB68"/>
  <sheetViews>
    <sheetView view="pageBreakPreview" zoomScale="60" zoomScaleNormal="75" workbookViewId="0"/>
  </sheetViews>
  <sheetFormatPr defaultRowHeight="13.5"/>
  <cols>
    <col min="1" max="80" width="2.625" style="1183" customWidth="1"/>
    <col min="81" max="16384" width="9" style="1183" customWidth="1"/>
  </cols>
  <sheetData>
    <row r="1" spans="1:80" ht="30" customHeight="1">
      <c r="A1" s="1185"/>
      <c r="B1" s="1185"/>
      <c r="C1" s="1185"/>
      <c r="D1" s="1185"/>
      <c r="E1" s="1185"/>
      <c r="F1" s="1185"/>
      <c r="G1" s="1185"/>
      <c r="H1" s="1185"/>
      <c r="I1" s="1185"/>
      <c r="J1" s="1185"/>
      <c r="K1" s="1185"/>
      <c r="L1" s="1185"/>
      <c r="M1" s="1185"/>
      <c r="N1" s="1185"/>
      <c r="O1" s="1185"/>
      <c r="P1" s="1185"/>
      <c r="Q1" s="1185"/>
      <c r="R1" s="1185"/>
      <c r="S1" s="1185"/>
      <c r="T1" s="1185"/>
      <c r="U1" s="1206" t="s">
        <v>1964</v>
      </c>
      <c r="V1" s="1206"/>
      <c r="W1" s="1206"/>
      <c r="X1" s="1206"/>
      <c r="Y1" s="1206"/>
      <c r="Z1" s="1206"/>
      <c r="AA1" s="1206"/>
      <c r="AB1" s="1206"/>
      <c r="AC1" s="1206"/>
      <c r="AD1" s="1206"/>
      <c r="AE1" s="1206"/>
      <c r="AF1" s="1206"/>
      <c r="AG1" s="1206"/>
      <c r="AH1" s="1206"/>
      <c r="AI1" s="1206"/>
      <c r="AJ1" s="1206"/>
      <c r="AK1" s="1206"/>
      <c r="AL1" s="1206"/>
      <c r="AM1" s="1206"/>
      <c r="AN1" s="1206"/>
      <c r="AO1" s="1206"/>
      <c r="AP1" s="1206"/>
      <c r="AQ1" s="1206"/>
      <c r="AR1" s="1206"/>
      <c r="AS1" s="1206"/>
      <c r="AT1" s="1206"/>
      <c r="AU1" s="1206"/>
      <c r="AV1" s="1206"/>
      <c r="AW1" s="1206"/>
      <c r="AX1" s="1206"/>
      <c r="AY1" s="1206"/>
      <c r="AZ1" s="1206"/>
      <c r="BA1" s="1206"/>
      <c r="BB1" s="1206"/>
      <c r="BC1" s="1206"/>
      <c r="BD1" s="1185"/>
      <c r="BE1" s="1185"/>
      <c r="BF1" s="1229" t="s">
        <v>1919</v>
      </c>
      <c r="BG1" s="1229"/>
      <c r="BH1" s="1229"/>
      <c r="BI1" s="1229"/>
      <c r="BJ1" s="1229"/>
      <c r="BK1" s="1185"/>
      <c r="BL1" s="1185"/>
      <c r="BM1" s="1185"/>
      <c r="BN1" s="1185"/>
      <c r="BO1" s="1185"/>
      <c r="BP1" s="1185"/>
      <c r="BQ1" s="1185"/>
      <c r="BR1" s="1185"/>
      <c r="BS1" s="1185"/>
      <c r="BT1" s="1185"/>
      <c r="BU1" s="1185"/>
      <c r="BV1" s="1185"/>
      <c r="BW1" s="1185"/>
      <c r="BX1" s="1185"/>
      <c r="BY1" s="1185"/>
      <c r="BZ1" s="1185"/>
      <c r="CA1" s="1185"/>
      <c r="CB1" s="1185"/>
    </row>
    <row r="2" spans="1:80" ht="36" customHeight="1"/>
    <row r="3" spans="1:80" s="1184" customFormat="1" ht="35.1" customHeight="1">
      <c r="B3" s="1192" t="s">
        <v>395</v>
      </c>
      <c r="C3" s="1192"/>
      <c r="D3" s="1192"/>
      <c r="E3" s="1192"/>
      <c r="F3" s="1192"/>
      <c r="G3" s="1203" t="str">
        <f>基本データ!D4</f>
        <v>土下維工　第○○号</v>
      </c>
      <c r="H3" s="1203"/>
      <c r="I3" s="1203"/>
      <c r="J3" s="1203"/>
      <c r="K3" s="1203"/>
      <c r="L3" s="1203"/>
      <c r="M3" s="1203"/>
      <c r="N3" s="1203"/>
      <c r="O3" s="1203"/>
      <c r="P3" s="1203"/>
      <c r="Q3" s="1203"/>
      <c r="R3" s="1203"/>
      <c r="S3" s="1203"/>
      <c r="T3" s="1203"/>
      <c r="U3" s="1203"/>
      <c r="V3" s="1203"/>
      <c r="W3" s="1203"/>
      <c r="X3" s="1203"/>
      <c r="Y3" s="1203"/>
      <c r="Z3" s="1203"/>
      <c r="AA3" s="1203"/>
      <c r="AE3" s="1191" t="s">
        <v>532</v>
      </c>
      <c r="AF3" s="1191"/>
      <c r="AG3" s="1191"/>
      <c r="AH3" s="1191"/>
      <c r="AI3" s="1191"/>
      <c r="AJ3" s="1218" t="s">
        <v>730</v>
      </c>
      <c r="AK3" s="1218"/>
      <c r="AL3" s="1218"/>
      <c r="AM3" s="1218"/>
      <c r="AN3" s="1218"/>
      <c r="AO3" s="1218"/>
      <c r="AP3" s="1218"/>
      <c r="AQ3" s="1218"/>
      <c r="AR3" s="1218"/>
      <c r="AS3" s="1218"/>
      <c r="AT3" s="1218"/>
      <c r="AU3" s="1218"/>
      <c r="AV3" s="1218"/>
      <c r="AW3" s="1218"/>
      <c r="AX3" s="1218"/>
      <c r="AY3" s="1218"/>
      <c r="AZ3" s="1218"/>
      <c r="BA3" s="1218"/>
      <c r="BB3" s="1234"/>
      <c r="BC3" s="1234"/>
      <c r="BF3" s="1191" t="s">
        <v>578</v>
      </c>
      <c r="BG3" s="1191"/>
      <c r="BH3" s="1191"/>
      <c r="BI3" s="1191"/>
      <c r="BJ3" s="1191"/>
      <c r="BK3" s="1191"/>
      <c r="BL3" s="1191"/>
      <c r="BM3" s="1191"/>
      <c r="BN3" s="1231" t="str">
        <f>基本データ!D15</f>
        <v>○○○○　(株)</v>
      </c>
      <c r="BO3" s="1231"/>
      <c r="BP3" s="1231"/>
      <c r="BQ3" s="1231"/>
      <c r="BR3" s="1231"/>
      <c r="BS3" s="1231"/>
      <c r="BT3" s="1231"/>
      <c r="BU3" s="1231"/>
      <c r="BV3" s="1231"/>
      <c r="BW3" s="1231"/>
      <c r="BX3" s="1231"/>
      <c r="BY3" s="1231"/>
      <c r="BZ3" s="1231"/>
      <c r="CA3" s="1231"/>
      <c r="CB3" s="1231"/>
    </row>
    <row r="4" spans="1:80" s="1184" customFormat="1" ht="35.1" customHeight="1">
      <c r="B4" s="1191" t="s">
        <v>661</v>
      </c>
      <c r="C4" s="1191"/>
      <c r="D4" s="1191"/>
      <c r="E4" s="1191"/>
      <c r="F4" s="1191"/>
      <c r="G4" s="1204" t="str">
        <f>基本データ!D5</f>
        <v>○○○○○○○○○○○○○○○○○○○○○○○○○○○○○○○○○工事</v>
      </c>
      <c r="H4" s="1204"/>
      <c r="I4" s="1204"/>
      <c r="J4" s="1204"/>
      <c r="K4" s="1204"/>
      <c r="L4" s="1204"/>
      <c r="M4" s="1204"/>
      <c r="N4" s="1204"/>
      <c r="O4" s="1204"/>
      <c r="P4" s="1204"/>
      <c r="Q4" s="1204"/>
      <c r="R4" s="1204"/>
      <c r="S4" s="1204"/>
      <c r="T4" s="1204"/>
      <c r="U4" s="1204"/>
      <c r="V4" s="1204"/>
      <c r="W4" s="1204"/>
      <c r="X4" s="1204"/>
      <c r="Y4" s="1204"/>
      <c r="Z4" s="1204"/>
      <c r="AA4" s="1204"/>
      <c r="AE4" s="1217" t="s">
        <v>1699</v>
      </c>
      <c r="AF4" s="1217"/>
      <c r="AG4" s="1217"/>
      <c r="AH4" s="1217"/>
      <c r="AI4" s="1217"/>
      <c r="AJ4" s="1399" t="str">
        <f>基本データ!D11</f>
        <v>技師　　○○　○○</v>
      </c>
      <c r="AK4" s="1219"/>
      <c r="AL4" s="1219"/>
      <c r="AM4" s="1219"/>
      <c r="AN4" s="1219"/>
      <c r="AO4" s="1219"/>
      <c r="AP4" s="1219"/>
      <c r="AQ4" s="1219"/>
      <c r="AR4" s="1219"/>
      <c r="AS4" s="1219"/>
      <c r="AT4" s="1219"/>
      <c r="AU4" s="1219"/>
      <c r="AV4" s="1219"/>
      <c r="AW4" s="1219"/>
      <c r="AX4" s="1219"/>
      <c r="AY4" s="1219"/>
      <c r="AZ4" s="1219"/>
      <c r="BA4" s="1219"/>
      <c r="BB4" s="1228" t="s">
        <v>32</v>
      </c>
      <c r="BC4" s="1228"/>
      <c r="BF4" s="1192" t="s">
        <v>1972</v>
      </c>
      <c r="BG4" s="1192"/>
      <c r="BH4" s="1192"/>
      <c r="BI4" s="1192"/>
      <c r="BJ4" s="1192"/>
      <c r="BK4" s="1192"/>
      <c r="BL4" s="1192"/>
      <c r="BM4" s="1192"/>
    </row>
    <row r="5" spans="1:80" s="1184" customFormat="1" ht="35.1" customHeight="1">
      <c r="B5" s="1191" t="s">
        <v>1912</v>
      </c>
      <c r="C5" s="1191"/>
      <c r="D5" s="1191"/>
      <c r="E5" s="1191"/>
      <c r="F5" s="1191"/>
      <c r="G5" s="1234"/>
      <c r="H5" s="1236" t="str">
        <f>TEXT((基本データ!D7),"ggge年M月d日")&amp;"～"&amp;TEXT((基本データ!D8),"ggge年M月d日")</f>
        <v>令和7年5月14日～令和8年3月15日</v>
      </c>
      <c r="I5" s="1236"/>
      <c r="J5" s="1236"/>
      <c r="K5" s="1236"/>
      <c r="L5" s="1236"/>
      <c r="M5" s="1236"/>
      <c r="N5" s="1236"/>
      <c r="O5" s="1236"/>
      <c r="P5" s="1236"/>
      <c r="Q5" s="1236"/>
      <c r="R5" s="1236"/>
      <c r="S5" s="1236"/>
      <c r="T5" s="1236"/>
      <c r="U5" s="1236"/>
      <c r="V5" s="1236"/>
      <c r="W5" s="1236"/>
      <c r="X5" s="1236"/>
      <c r="Y5" s="1236"/>
      <c r="Z5" s="1236"/>
      <c r="AA5" s="1234"/>
      <c r="AE5" s="1217" t="s">
        <v>1699</v>
      </c>
      <c r="AF5" s="1217"/>
      <c r="AG5" s="1217"/>
      <c r="AH5" s="1217"/>
      <c r="AI5" s="1217"/>
      <c r="AJ5" s="1228"/>
      <c r="AK5" s="1228"/>
      <c r="AL5" s="1228"/>
      <c r="AM5" s="1228"/>
      <c r="AN5" s="1228"/>
      <c r="AO5" s="1228"/>
      <c r="AP5" s="1228"/>
      <c r="AQ5" s="1228"/>
      <c r="AR5" s="1228"/>
      <c r="AS5" s="1228"/>
      <c r="AT5" s="1228"/>
      <c r="AU5" s="1228"/>
      <c r="AV5" s="1228"/>
      <c r="AW5" s="1228"/>
      <c r="AX5" s="1228"/>
      <c r="AY5" s="1228"/>
      <c r="AZ5" s="1228"/>
      <c r="BA5" s="1228"/>
      <c r="BB5" s="1228" t="s">
        <v>32</v>
      </c>
      <c r="BC5" s="1228"/>
      <c r="BF5" s="1191" t="s">
        <v>1973</v>
      </c>
      <c r="BG5" s="1191"/>
      <c r="BH5" s="1191"/>
      <c r="BI5" s="1191"/>
      <c r="BJ5" s="1191"/>
      <c r="BK5" s="1191"/>
      <c r="BL5" s="1191"/>
      <c r="BM5" s="1191"/>
      <c r="BN5" s="1231" t="str">
        <f>基本データ!D19</f>
        <v>土浦　二郎</v>
      </c>
      <c r="BO5" s="1231"/>
      <c r="BP5" s="1231"/>
      <c r="BQ5" s="1231"/>
      <c r="BR5" s="1231"/>
      <c r="BS5" s="1231"/>
      <c r="BT5" s="1231"/>
      <c r="BU5" s="1231"/>
      <c r="BV5" s="1231"/>
      <c r="BW5" s="1231"/>
      <c r="BX5" s="1231"/>
      <c r="BY5" s="1231"/>
      <c r="BZ5" s="1231"/>
      <c r="CA5" s="1234" t="s">
        <v>32</v>
      </c>
      <c r="CB5" s="1234"/>
    </row>
    <row r="6" spans="1:80" ht="30" customHeight="1"/>
    <row r="7" spans="1:80" s="1184" customFormat="1" ht="39.75" customHeight="1">
      <c r="A7" s="1186" t="s">
        <v>1961</v>
      </c>
      <c r="B7" s="1193"/>
      <c r="C7" s="1193"/>
      <c r="D7" s="1193"/>
      <c r="E7" s="1193"/>
      <c r="F7" s="1198"/>
      <c r="G7" s="1186" t="s">
        <v>1821</v>
      </c>
      <c r="H7" s="1193"/>
      <c r="I7" s="1193"/>
      <c r="J7" s="1193"/>
      <c r="K7" s="1193"/>
      <c r="L7" s="1198"/>
      <c r="M7" s="1186" t="s">
        <v>1127</v>
      </c>
      <c r="N7" s="1193"/>
      <c r="O7" s="1193"/>
      <c r="P7" s="1193"/>
      <c r="Q7" s="1193"/>
      <c r="R7" s="1198"/>
      <c r="S7" s="1186" t="s">
        <v>1962</v>
      </c>
      <c r="T7" s="1193"/>
      <c r="U7" s="1193"/>
      <c r="V7" s="1193"/>
      <c r="W7" s="1198"/>
      <c r="X7" s="1207" t="s">
        <v>1117</v>
      </c>
      <c r="Y7" s="1210"/>
      <c r="Z7" s="1213" t="s">
        <v>1965</v>
      </c>
      <c r="AA7" s="1214"/>
      <c r="AB7" s="1214"/>
      <c r="AC7" s="1214"/>
      <c r="AD7" s="1214"/>
      <c r="AE7" s="1214"/>
      <c r="AF7" s="1214"/>
      <c r="AG7" s="1214"/>
      <c r="AH7" s="1214"/>
      <c r="AI7" s="1214"/>
      <c r="AJ7" s="1214"/>
      <c r="AK7" s="1214"/>
      <c r="AL7" s="1214"/>
      <c r="AM7" s="1214"/>
      <c r="AN7" s="1214"/>
      <c r="AO7" s="1214"/>
      <c r="AP7" s="1214"/>
      <c r="AQ7" s="1214"/>
      <c r="AR7" s="1214"/>
      <c r="AS7" s="1214"/>
      <c r="AT7" s="1214"/>
      <c r="AU7" s="1214"/>
      <c r="AV7" s="1214"/>
      <c r="AW7" s="1214"/>
      <c r="AX7" s="1214"/>
      <c r="AY7" s="1214"/>
      <c r="AZ7" s="1214"/>
      <c r="BA7" s="1214"/>
      <c r="BB7" s="1214"/>
      <c r="BC7" s="1214"/>
      <c r="BD7" s="1214"/>
      <c r="BE7" s="1214"/>
      <c r="BF7" s="1214"/>
      <c r="BG7" s="1214"/>
      <c r="BH7" s="1214"/>
      <c r="BI7" s="1230"/>
      <c r="BJ7" s="1213" t="s">
        <v>634</v>
      </c>
      <c r="BK7" s="1214"/>
      <c r="BL7" s="1214"/>
      <c r="BM7" s="1214"/>
      <c r="BN7" s="1214"/>
      <c r="BO7" s="1214"/>
      <c r="BP7" s="1214"/>
      <c r="BQ7" s="1214"/>
      <c r="BR7" s="1214"/>
      <c r="BS7" s="1214"/>
      <c r="BT7" s="1214"/>
      <c r="BU7" s="1214"/>
      <c r="BV7" s="1214"/>
      <c r="BW7" s="1214"/>
      <c r="BX7" s="1230"/>
      <c r="BY7" s="1215" t="s">
        <v>1170</v>
      </c>
      <c r="BZ7" s="1215"/>
      <c r="CA7" s="1215"/>
      <c r="CB7" s="1210"/>
    </row>
    <row r="8" spans="1:80" s="1184" customFormat="1" ht="24.95" customHeight="1">
      <c r="A8" s="1187"/>
      <c r="B8" s="1194"/>
      <c r="C8" s="1194"/>
      <c r="D8" s="1194"/>
      <c r="E8" s="1194"/>
      <c r="F8" s="1199"/>
      <c r="G8" s="1187"/>
      <c r="H8" s="1194"/>
      <c r="I8" s="1194"/>
      <c r="J8" s="1194"/>
      <c r="K8" s="1194"/>
      <c r="L8" s="1199"/>
      <c r="M8" s="1187"/>
      <c r="N8" s="1194"/>
      <c r="O8" s="1194"/>
      <c r="P8" s="1194"/>
      <c r="Q8" s="1194"/>
      <c r="R8" s="1199"/>
      <c r="S8" s="1187"/>
      <c r="T8" s="1194"/>
      <c r="U8" s="1194"/>
      <c r="V8" s="1194"/>
      <c r="W8" s="1199"/>
      <c r="X8" s="1208"/>
      <c r="Y8" s="1211"/>
      <c r="Z8" s="1207" t="s">
        <v>1967</v>
      </c>
      <c r="AA8" s="1215"/>
      <c r="AB8" s="1215"/>
      <c r="AC8" s="1215"/>
      <c r="AD8" s="1215"/>
      <c r="AE8" s="1210"/>
      <c r="AF8" s="1207" t="s">
        <v>1968</v>
      </c>
      <c r="AG8" s="1215"/>
      <c r="AH8" s="1215"/>
      <c r="AI8" s="1215"/>
      <c r="AJ8" s="1210"/>
      <c r="AK8" s="1207" t="s">
        <v>91</v>
      </c>
      <c r="AL8" s="1215"/>
      <c r="AM8" s="1215"/>
      <c r="AN8" s="1215"/>
      <c r="AO8" s="1215"/>
      <c r="AP8" s="1210"/>
      <c r="AQ8" s="1221" t="s">
        <v>593</v>
      </c>
      <c r="AR8" s="1223"/>
      <c r="AS8" s="1225"/>
      <c r="AT8" s="1207" t="s">
        <v>1969</v>
      </c>
      <c r="AU8" s="1215"/>
      <c r="AV8" s="1215"/>
      <c r="AW8" s="1215"/>
      <c r="AX8" s="1210"/>
      <c r="AY8" s="1186" t="s">
        <v>1970</v>
      </c>
      <c r="AZ8" s="1193"/>
      <c r="BA8" s="1193"/>
      <c r="BB8" s="1193"/>
      <c r="BC8" s="1193"/>
      <c r="BD8" s="1193"/>
      <c r="BE8" s="1193"/>
      <c r="BF8" s="1198"/>
      <c r="BG8" s="1186" t="s">
        <v>1694</v>
      </c>
      <c r="BH8" s="1193"/>
      <c r="BI8" s="1198"/>
      <c r="BJ8" s="1221" t="s">
        <v>593</v>
      </c>
      <c r="BK8" s="1223"/>
      <c r="BL8" s="1225"/>
      <c r="BM8" s="1213" t="s">
        <v>1771</v>
      </c>
      <c r="BN8" s="1214"/>
      <c r="BO8" s="1214"/>
      <c r="BP8" s="1214"/>
      <c r="BQ8" s="1214"/>
      <c r="BR8" s="1230"/>
      <c r="BS8" s="1207" t="s">
        <v>1974</v>
      </c>
      <c r="BT8" s="1215"/>
      <c r="BU8" s="1215"/>
      <c r="BV8" s="1215"/>
      <c r="BW8" s="1215"/>
      <c r="BX8" s="1210"/>
      <c r="BY8" s="1233"/>
      <c r="BZ8" s="1233"/>
      <c r="CA8" s="1233"/>
      <c r="CB8" s="1211"/>
    </row>
    <row r="9" spans="1:80" s="1184" customFormat="1" ht="24.95" customHeight="1">
      <c r="A9" s="1188"/>
      <c r="B9" s="1195"/>
      <c r="C9" s="1195"/>
      <c r="D9" s="1195"/>
      <c r="E9" s="1195"/>
      <c r="F9" s="1200"/>
      <c r="G9" s="1188"/>
      <c r="H9" s="1195"/>
      <c r="I9" s="1195"/>
      <c r="J9" s="1195"/>
      <c r="K9" s="1195"/>
      <c r="L9" s="1200"/>
      <c r="M9" s="1188"/>
      <c r="N9" s="1195"/>
      <c r="O9" s="1195"/>
      <c r="P9" s="1195"/>
      <c r="Q9" s="1195"/>
      <c r="R9" s="1200"/>
      <c r="S9" s="1188"/>
      <c r="T9" s="1195"/>
      <c r="U9" s="1195"/>
      <c r="V9" s="1195"/>
      <c r="W9" s="1200"/>
      <c r="X9" s="1209"/>
      <c r="Y9" s="1212"/>
      <c r="Z9" s="1209"/>
      <c r="AA9" s="1216"/>
      <c r="AB9" s="1216"/>
      <c r="AC9" s="1216"/>
      <c r="AD9" s="1216"/>
      <c r="AE9" s="1212"/>
      <c r="AF9" s="1209"/>
      <c r="AG9" s="1216"/>
      <c r="AH9" s="1216"/>
      <c r="AI9" s="1216"/>
      <c r="AJ9" s="1212"/>
      <c r="AK9" s="1209"/>
      <c r="AL9" s="1216"/>
      <c r="AM9" s="1216"/>
      <c r="AN9" s="1216"/>
      <c r="AO9" s="1216"/>
      <c r="AP9" s="1212"/>
      <c r="AQ9" s="1222"/>
      <c r="AR9" s="1224"/>
      <c r="AS9" s="1226"/>
      <c r="AT9" s="1209"/>
      <c r="AU9" s="1216"/>
      <c r="AV9" s="1216"/>
      <c r="AW9" s="1216"/>
      <c r="AX9" s="1212"/>
      <c r="AY9" s="1188"/>
      <c r="AZ9" s="1195"/>
      <c r="BA9" s="1195"/>
      <c r="BB9" s="1195"/>
      <c r="BC9" s="1195"/>
      <c r="BD9" s="1195"/>
      <c r="BE9" s="1195"/>
      <c r="BF9" s="1200"/>
      <c r="BG9" s="1188"/>
      <c r="BH9" s="1195"/>
      <c r="BI9" s="1200"/>
      <c r="BJ9" s="1222"/>
      <c r="BK9" s="1224"/>
      <c r="BL9" s="1226"/>
      <c r="BM9" s="1213" t="s">
        <v>1861</v>
      </c>
      <c r="BN9" s="1214"/>
      <c r="BO9" s="1214"/>
      <c r="BP9" s="1214"/>
      <c r="BQ9" s="1214"/>
      <c r="BR9" s="1230"/>
      <c r="BS9" s="1209"/>
      <c r="BT9" s="1216"/>
      <c r="BU9" s="1216"/>
      <c r="BV9" s="1216"/>
      <c r="BW9" s="1216"/>
      <c r="BX9" s="1212"/>
      <c r="BY9" s="1216"/>
      <c r="BZ9" s="1216"/>
      <c r="CA9" s="1216"/>
      <c r="CB9" s="1212"/>
    </row>
    <row r="10" spans="1:80" ht="22.5" customHeight="1">
      <c r="A10" s="1189"/>
      <c r="B10" s="1196"/>
      <c r="C10" s="1196"/>
      <c r="D10" s="1196"/>
      <c r="E10" s="1196"/>
      <c r="F10" s="1201"/>
      <c r="G10" s="1189"/>
      <c r="H10" s="1196"/>
      <c r="I10" s="1196"/>
      <c r="J10" s="1196"/>
      <c r="K10" s="1196"/>
      <c r="L10" s="1201"/>
      <c r="M10" s="1189"/>
      <c r="N10" s="1196"/>
      <c r="O10" s="1196"/>
      <c r="P10" s="1196"/>
      <c r="Q10" s="1196"/>
      <c r="R10" s="1201"/>
      <c r="S10" s="1189"/>
      <c r="T10" s="1196"/>
      <c r="U10" s="1196"/>
      <c r="V10" s="1196"/>
      <c r="W10" s="1201"/>
      <c r="X10" s="1189"/>
      <c r="Y10" s="1201"/>
      <c r="Z10" s="1189"/>
      <c r="AA10" s="1196"/>
      <c r="AB10" s="1196"/>
      <c r="AC10" s="1196"/>
      <c r="AD10" s="1196"/>
      <c r="AE10" s="1201"/>
      <c r="AF10" s="1189"/>
      <c r="AG10" s="1196"/>
      <c r="AH10" s="1196"/>
      <c r="AI10" s="1196"/>
      <c r="AJ10" s="1201"/>
      <c r="AK10" s="1189"/>
      <c r="AL10" s="1196"/>
      <c r="AM10" s="1196"/>
      <c r="AN10" s="1196"/>
      <c r="AO10" s="1196"/>
      <c r="AP10" s="1201"/>
      <c r="AQ10" s="1189"/>
      <c r="AR10" s="1196"/>
      <c r="AS10" s="1201"/>
      <c r="AT10" s="1189"/>
      <c r="AU10" s="1196"/>
      <c r="AV10" s="1196"/>
      <c r="AW10" s="1196"/>
      <c r="AX10" s="1201"/>
      <c r="AY10" s="1227"/>
      <c r="AZ10" s="1227"/>
      <c r="BA10" s="1227"/>
      <c r="BB10" s="1227"/>
      <c r="BC10" s="1227"/>
      <c r="BD10" s="1227"/>
      <c r="BE10" s="1227"/>
      <c r="BF10" s="1227"/>
      <c r="BG10" s="1227"/>
      <c r="BH10" s="1227"/>
      <c r="BI10" s="1227"/>
      <c r="BJ10" s="1227"/>
      <c r="BK10" s="1227"/>
      <c r="BL10" s="1227"/>
      <c r="BM10" s="1227"/>
      <c r="BN10" s="1227"/>
      <c r="BO10" s="1227"/>
      <c r="BP10" s="1227"/>
      <c r="BQ10" s="1227"/>
      <c r="BR10" s="1227"/>
      <c r="BS10" s="1227"/>
      <c r="BT10" s="1227"/>
      <c r="BU10" s="1227"/>
      <c r="BV10" s="1227"/>
      <c r="BW10" s="1227"/>
      <c r="BX10" s="1227"/>
      <c r="BY10" s="1227"/>
      <c r="BZ10" s="1227"/>
      <c r="CA10" s="1227"/>
      <c r="CB10" s="1227"/>
    </row>
    <row r="11" spans="1:80" ht="22.5" customHeight="1">
      <c r="A11" s="1190"/>
      <c r="B11" s="1197"/>
      <c r="C11" s="1197"/>
      <c r="D11" s="1197"/>
      <c r="E11" s="1197"/>
      <c r="F11" s="1202"/>
      <c r="G11" s="1190"/>
      <c r="H11" s="1197"/>
      <c r="I11" s="1197"/>
      <c r="J11" s="1197"/>
      <c r="K11" s="1197"/>
      <c r="L11" s="1202"/>
      <c r="M11" s="1190"/>
      <c r="N11" s="1197"/>
      <c r="O11" s="1197"/>
      <c r="P11" s="1197"/>
      <c r="Q11" s="1197"/>
      <c r="R11" s="1202"/>
      <c r="S11" s="1190"/>
      <c r="T11" s="1197"/>
      <c r="U11" s="1197"/>
      <c r="V11" s="1197"/>
      <c r="W11" s="1202"/>
      <c r="X11" s="1190"/>
      <c r="Y11" s="1202"/>
      <c r="Z11" s="1190"/>
      <c r="AA11" s="1197"/>
      <c r="AB11" s="1197"/>
      <c r="AC11" s="1197"/>
      <c r="AD11" s="1197"/>
      <c r="AE11" s="1202"/>
      <c r="AF11" s="1190"/>
      <c r="AG11" s="1197"/>
      <c r="AH11" s="1197"/>
      <c r="AI11" s="1197"/>
      <c r="AJ11" s="1202"/>
      <c r="AK11" s="1190"/>
      <c r="AL11" s="1197"/>
      <c r="AM11" s="1197"/>
      <c r="AN11" s="1197"/>
      <c r="AO11" s="1197"/>
      <c r="AP11" s="1202"/>
      <c r="AQ11" s="1190"/>
      <c r="AR11" s="1197"/>
      <c r="AS11" s="1202"/>
      <c r="AT11" s="1190"/>
      <c r="AU11" s="1197"/>
      <c r="AV11" s="1197"/>
      <c r="AW11" s="1197"/>
      <c r="AX11" s="1202"/>
      <c r="AY11" s="1227"/>
      <c r="AZ11" s="1227"/>
      <c r="BA11" s="1227"/>
      <c r="BB11" s="1227"/>
      <c r="BC11" s="1227"/>
      <c r="BD11" s="1227"/>
      <c r="BE11" s="1227"/>
      <c r="BF11" s="1227"/>
      <c r="BG11" s="1227"/>
      <c r="BH11" s="1227"/>
      <c r="BI11" s="1227"/>
      <c r="BJ11" s="1227"/>
      <c r="BK11" s="1227"/>
      <c r="BL11" s="1227"/>
      <c r="BM11" s="1227"/>
      <c r="BN11" s="1227"/>
      <c r="BO11" s="1227"/>
      <c r="BP11" s="1227"/>
      <c r="BQ11" s="1227"/>
      <c r="BR11" s="1227"/>
      <c r="BS11" s="1227"/>
      <c r="BT11" s="1227"/>
      <c r="BU11" s="1227"/>
      <c r="BV11" s="1227"/>
      <c r="BW11" s="1227"/>
      <c r="BX11" s="1227"/>
      <c r="BY11" s="1227"/>
      <c r="BZ11" s="1227"/>
      <c r="CA11" s="1227"/>
      <c r="CB11" s="1227"/>
    </row>
    <row r="12" spans="1:80" ht="22.5" customHeight="1">
      <c r="A12" s="1189"/>
      <c r="B12" s="1196"/>
      <c r="C12" s="1196"/>
      <c r="D12" s="1196"/>
      <c r="E12" s="1196"/>
      <c r="F12" s="1201"/>
      <c r="G12" s="1189"/>
      <c r="H12" s="1196"/>
      <c r="I12" s="1196"/>
      <c r="J12" s="1196"/>
      <c r="K12" s="1196"/>
      <c r="L12" s="1201"/>
      <c r="M12" s="1189"/>
      <c r="N12" s="1196"/>
      <c r="O12" s="1196"/>
      <c r="P12" s="1196"/>
      <c r="Q12" s="1196"/>
      <c r="R12" s="1201"/>
      <c r="S12" s="1189"/>
      <c r="T12" s="1196"/>
      <c r="U12" s="1196"/>
      <c r="V12" s="1196"/>
      <c r="W12" s="1201"/>
      <c r="X12" s="1189"/>
      <c r="Y12" s="1201"/>
      <c r="Z12" s="1189"/>
      <c r="AA12" s="1196"/>
      <c r="AB12" s="1196"/>
      <c r="AC12" s="1196"/>
      <c r="AD12" s="1196"/>
      <c r="AE12" s="1201"/>
      <c r="AF12" s="1189"/>
      <c r="AG12" s="1196"/>
      <c r="AH12" s="1196"/>
      <c r="AI12" s="1196"/>
      <c r="AJ12" s="1201"/>
      <c r="AK12" s="1189"/>
      <c r="AL12" s="1196"/>
      <c r="AM12" s="1196"/>
      <c r="AN12" s="1196"/>
      <c r="AO12" s="1196"/>
      <c r="AP12" s="1201"/>
      <c r="AQ12" s="1189"/>
      <c r="AR12" s="1196"/>
      <c r="AS12" s="1201"/>
      <c r="AT12" s="1189"/>
      <c r="AU12" s="1196"/>
      <c r="AV12" s="1196"/>
      <c r="AW12" s="1196"/>
      <c r="AX12" s="1201"/>
      <c r="AY12" s="1227"/>
      <c r="AZ12" s="1227"/>
      <c r="BA12" s="1227"/>
      <c r="BB12" s="1227"/>
      <c r="BC12" s="1227"/>
      <c r="BD12" s="1227"/>
      <c r="BE12" s="1227"/>
      <c r="BF12" s="1227"/>
      <c r="BG12" s="1227"/>
      <c r="BH12" s="1227"/>
      <c r="BI12" s="1227"/>
      <c r="BJ12" s="1227"/>
      <c r="BK12" s="1227"/>
      <c r="BL12" s="1227"/>
      <c r="BM12" s="1227"/>
      <c r="BN12" s="1227"/>
      <c r="BO12" s="1227"/>
      <c r="BP12" s="1227"/>
      <c r="BQ12" s="1227"/>
      <c r="BR12" s="1227"/>
      <c r="BS12" s="1227"/>
      <c r="BT12" s="1227"/>
      <c r="BU12" s="1227"/>
      <c r="BV12" s="1227"/>
      <c r="BW12" s="1227"/>
      <c r="BX12" s="1227"/>
      <c r="BY12" s="1227"/>
      <c r="BZ12" s="1227"/>
      <c r="CA12" s="1227"/>
      <c r="CB12" s="1227"/>
    </row>
    <row r="13" spans="1:80" ht="22.5" customHeight="1">
      <c r="A13" s="1190"/>
      <c r="B13" s="1197"/>
      <c r="C13" s="1197"/>
      <c r="D13" s="1197"/>
      <c r="E13" s="1197"/>
      <c r="F13" s="1202"/>
      <c r="G13" s="1190"/>
      <c r="H13" s="1197"/>
      <c r="I13" s="1197"/>
      <c r="J13" s="1197"/>
      <c r="K13" s="1197"/>
      <c r="L13" s="1202"/>
      <c r="M13" s="1190"/>
      <c r="N13" s="1197"/>
      <c r="O13" s="1197"/>
      <c r="P13" s="1197"/>
      <c r="Q13" s="1197"/>
      <c r="R13" s="1202"/>
      <c r="S13" s="1190"/>
      <c r="T13" s="1197"/>
      <c r="U13" s="1197"/>
      <c r="V13" s="1197"/>
      <c r="W13" s="1202"/>
      <c r="X13" s="1190"/>
      <c r="Y13" s="1202"/>
      <c r="Z13" s="1190"/>
      <c r="AA13" s="1197"/>
      <c r="AB13" s="1197"/>
      <c r="AC13" s="1197"/>
      <c r="AD13" s="1197"/>
      <c r="AE13" s="1202"/>
      <c r="AF13" s="1190"/>
      <c r="AG13" s="1197"/>
      <c r="AH13" s="1197"/>
      <c r="AI13" s="1197"/>
      <c r="AJ13" s="1202"/>
      <c r="AK13" s="1190"/>
      <c r="AL13" s="1197"/>
      <c r="AM13" s="1197"/>
      <c r="AN13" s="1197"/>
      <c r="AO13" s="1197"/>
      <c r="AP13" s="1202"/>
      <c r="AQ13" s="1190"/>
      <c r="AR13" s="1197"/>
      <c r="AS13" s="1202"/>
      <c r="AT13" s="1190"/>
      <c r="AU13" s="1197"/>
      <c r="AV13" s="1197"/>
      <c r="AW13" s="1197"/>
      <c r="AX13" s="1202"/>
      <c r="AY13" s="1227"/>
      <c r="AZ13" s="1227"/>
      <c r="BA13" s="1227"/>
      <c r="BB13" s="1227"/>
      <c r="BC13" s="1227"/>
      <c r="BD13" s="1227"/>
      <c r="BE13" s="1227"/>
      <c r="BF13" s="1227"/>
      <c r="BG13" s="1227"/>
      <c r="BH13" s="1227"/>
      <c r="BI13" s="1227"/>
      <c r="BJ13" s="1227"/>
      <c r="BK13" s="1227"/>
      <c r="BL13" s="1227"/>
      <c r="BM13" s="1227"/>
      <c r="BN13" s="1227"/>
      <c r="BO13" s="1227"/>
      <c r="BP13" s="1227"/>
      <c r="BQ13" s="1227"/>
      <c r="BR13" s="1227"/>
      <c r="BS13" s="1227"/>
      <c r="BT13" s="1227"/>
      <c r="BU13" s="1227"/>
      <c r="BV13" s="1227"/>
      <c r="BW13" s="1227"/>
      <c r="BX13" s="1227"/>
      <c r="BY13" s="1227"/>
      <c r="BZ13" s="1227"/>
      <c r="CA13" s="1227"/>
      <c r="CB13" s="1227"/>
    </row>
    <row r="14" spans="1:80" ht="22.5" customHeight="1">
      <c r="A14" s="1189"/>
      <c r="B14" s="1196"/>
      <c r="C14" s="1196"/>
      <c r="D14" s="1196"/>
      <c r="E14" s="1196"/>
      <c r="F14" s="1201"/>
      <c r="G14" s="1189"/>
      <c r="H14" s="1196"/>
      <c r="I14" s="1196"/>
      <c r="J14" s="1196"/>
      <c r="K14" s="1196"/>
      <c r="L14" s="1201"/>
      <c r="M14" s="1189"/>
      <c r="N14" s="1196"/>
      <c r="O14" s="1196"/>
      <c r="P14" s="1196"/>
      <c r="Q14" s="1196"/>
      <c r="R14" s="1201"/>
      <c r="S14" s="1189"/>
      <c r="T14" s="1196"/>
      <c r="U14" s="1196"/>
      <c r="V14" s="1196"/>
      <c r="W14" s="1201"/>
      <c r="X14" s="1189"/>
      <c r="Y14" s="1201"/>
      <c r="Z14" s="1189"/>
      <c r="AA14" s="1196"/>
      <c r="AB14" s="1196"/>
      <c r="AC14" s="1196"/>
      <c r="AD14" s="1196"/>
      <c r="AE14" s="1201"/>
      <c r="AF14" s="1189"/>
      <c r="AG14" s="1196"/>
      <c r="AH14" s="1196"/>
      <c r="AI14" s="1196"/>
      <c r="AJ14" s="1201"/>
      <c r="AK14" s="1189"/>
      <c r="AL14" s="1196"/>
      <c r="AM14" s="1196"/>
      <c r="AN14" s="1196"/>
      <c r="AO14" s="1196"/>
      <c r="AP14" s="1201"/>
      <c r="AQ14" s="1189"/>
      <c r="AR14" s="1196"/>
      <c r="AS14" s="1201"/>
      <c r="AT14" s="1189"/>
      <c r="AU14" s="1196"/>
      <c r="AV14" s="1196"/>
      <c r="AW14" s="1196"/>
      <c r="AX14" s="1201"/>
      <c r="AY14" s="1227"/>
      <c r="AZ14" s="1227"/>
      <c r="BA14" s="1227"/>
      <c r="BB14" s="1227"/>
      <c r="BC14" s="1227"/>
      <c r="BD14" s="1227"/>
      <c r="BE14" s="1227"/>
      <c r="BF14" s="1227"/>
      <c r="BG14" s="1227"/>
      <c r="BH14" s="1227"/>
      <c r="BI14" s="1227"/>
      <c r="BJ14" s="1227"/>
      <c r="BK14" s="1227"/>
      <c r="BL14" s="1227"/>
      <c r="BM14" s="1227"/>
      <c r="BN14" s="1227"/>
      <c r="BO14" s="1227"/>
      <c r="BP14" s="1227"/>
      <c r="BQ14" s="1227"/>
      <c r="BR14" s="1227"/>
      <c r="BS14" s="1227"/>
      <c r="BT14" s="1227"/>
      <c r="BU14" s="1227"/>
      <c r="BV14" s="1227"/>
      <c r="BW14" s="1227"/>
      <c r="BX14" s="1227"/>
      <c r="BY14" s="1227"/>
      <c r="BZ14" s="1227"/>
      <c r="CA14" s="1227"/>
      <c r="CB14" s="1227"/>
    </row>
    <row r="15" spans="1:80" ht="22.5" customHeight="1">
      <c r="A15" s="1190"/>
      <c r="B15" s="1197"/>
      <c r="C15" s="1197"/>
      <c r="D15" s="1197"/>
      <c r="E15" s="1197"/>
      <c r="F15" s="1202"/>
      <c r="G15" s="1190"/>
      <c r="H15" s="1197"/>
      <c r="I15" s="1197"/>
      <c r="J15" s="1197"/>
      <c r="K15" s="1197"/>
      <c r="L15" s="1202"/>
      <c r="M15" s="1190"/>
      <c r="N15" s="1197"/>
      <c r="O15" s="1197"/>
      <c r="P15" s="1197"/>
      <c r="Q15" s="1197"/>
      <c r="R15" s="1202"/>
      <c r="S15" s="1190"/>
      <c r="T15" s="1197"/>
      <c r="U15" s="1197"/>
      <c r="V15" s="1197"/>
      <c r="W15" s="1202"/>
      <c r="X15" s="1190"/>
      <c r="Y15" s="1202"/>
      <c r="Z15" s="1190"/>
      <c r="AA15" s="1197"/>
      <c r="AB15" s="1197"/>
      <c r="AC15" s="1197"/>
      <c r="AD15" s="1197"/>
      <c r="AE15" s="1202"/>
      <c r="AF15" s="1190"/>
      <c r="AG15" s="1197"/>
      <c r="AH15" s="1197"/>
      <c r="AI15" s="1197"/>
      <c r="AJ15" s="1202"/>
      <c r="AK15" s="1190"/>
      <c r="AL15" s="1197"/>
      <c r="AM15" s="1197"/>
      <c r="AN15" s="1197"/>
      <c r="AO15" s="1197"/>
      <c r="AP15" s="1202"/>
      <c r="AQ15" s="1190"/>
      <c r="AR15" s="1197"/>
      <c r="AS15" s="1202"/>
      <c r="AT15" s="1190"/>
      <c r="AU15" s="1197"/>
      <c r="AV15" s="1197"/>
      <c r="AW15" s="1197"/>
      <c r="AX15" s="1202"/>
      <c r="AY15" s="1227"/>
      <c r="AZ15" s="1227"/>
      <c r="BA15" s="1227"/>
      <c r="BB15" s="1227"/>
      <c r="BC15" s="1227"/>
      <c r="BD15" s="1227"/>
      <c r="BE15" s="1227"/>
      <c r="BF15" s="1227"/>
      <c r="BG15" s="1227"/>
      <c r="BH15" s="1227"/>
      <c r="BI15" s="1227"/>
      <c r="BJ15" s="1227"/>
      <c r="BK15" s="1227"/>
      <c r="BL15" s="1227"/>
      <c r="BM15" s="1227"/>
      <c r="BN15" s="1227"/>
      <c r="BO15" s="1227"/>
      <c r="BP15" s="1227"/>
      <c r="BQ15" s="1227"/>
      <c r="BR15" s="1227"/>
      <c r="BS15" s="1227"/>
      <c r="BT15" s="1227"/>
      <c r="BU15" s="1227"/>
      <c r="BV15" s="1227"/>
      <c r="BW15" s="1227"/>
      <c r="BX15" s="1227"/>
      <c r="BY15" s="1227"/>
      <c r="BZ15" s="1227"/>
      <c r="CA15" s="1227"/>
      <c r="CB15" s="1227"/>
    </row>
    <row r="16" spans="1:80" ht="22.5" customHeight="1">
      <c r="A16" s="1189"/>
      <c r="B16" s="1196"/>
      <c r="C16" s="1196"/>
      <c r="D16" s="1196"/>
      <c r="E16" s="1196"/>
      <c r="F16" s="1201"/>
      <c r="G16" s="1189"/>
      <c r="H16" s="1196"/>
      <c r="I16" s="1196"/>
      <c r="J16" s="1196"/>
      <c r="K16" s="1196"/>
      <c r="L16" s="1201"/>
      <c r="M16" s="1189"/>
      <c r="N16" s="1196"/>
      <c r="O16" s="1196"/>
      <c r="P16" s="1196"/>
      <c r="Q16" s="1196"/>
      <c r="R16" s="1201"/>
      <c r="S16" s="1189"/>
      <c r="T16" s="1196"/>
      <c r="U16" s="1196"/>
      <c r="V16" s="1196"/>
      <c r="W16" s="1201"/>
      <c r="X16" s="1189"/>
      <c r="Y16" s="1201"/>
      <c r="Z16" s="1189"/>
      <c r="AA16" s="1196"/>
      <c r="AB16" s="1196"/>
      <c r="AC16" s="1196"/>
      <c r="AD16" s="1196"/>
      <c r="AE16" s="1201"/>
      <c r="AF16" s="1189"/>
      <c r="AG16" s="1196"/>
      <c r="AH16" s="1196"/>
      <c r="AI16" s="1196"/>
      <c r="AJ16" s="1201"/>
      <c r="AK16" s="1189"/>
      <c r="AL16" s="1196"/>
      <c r="AM16" s="1196"/>
      <c r="AN16" s="1196"/>
      <c r="AO16" s="1196"/>
      <c r="AP16" s="1201"/>
      <c r="AQ16" s="1189"/>
      <c r="AR16" s="1196"/>
      <c r="AS16" s="1201"/>
      <c r="AT16" s="1189"/>
      <c r="AU16" s="1196"/>
      <c r="AV16" s="1196"/>
      <c r="AW16" s="1196"/>
      <c r="AX16" s="1201"/>
      <c r="AY16" s="1227"/>
      <c r="AZ16" s="1227"/>
      <c r="BA16" s="1227"/>
      <c r="BB16" s="1227"/>
      <c r="BC16" s="1227"/>
      <c r="BD16" s="1227"/>
      <c r="BE16" s="1227"/>
      <c r="BF16" s="1227"/>
      <c r="BG16" s="1227"/>
      <c r="BH16" s="1227"/>
      <c r="BI16" s="1227"/>
      <c r="BJ16" s="1227"/>
      <c r="BK16" s="1227"/>
      <c r="BL16" s="1227"/>
      <c r="BM16" s="1227"/>
      <c r="BN16" s="1227"/>
      <c r="BO16" s="1227"/>
      <c r="BP16" s="1227"/>
      <c r="BQ16" s="1227"/>
      <c r="BR16" s="1227"/>
      <c r="BS16" s="1227"/>
      <c r="BT16" s="1227"/>
      <c r="BU16" s="1227"/>
      <c r="BV16" s="1227"/>
      <c r="BW16" s="1227"/>
      <c r="BX16" s="1227"/>
      <c r="BY16" s="1227"/>
      <c r="BZ16" s="1227"/>
      <c r="CA16" s="1227"/>
      <c r="CB16" s="1227"/>
    </row>
    <row r="17" spans="1:80" ht="22.5" customHeight="1">
      <c r="A17" s="1190"/>
      <c r="B17" s="1197"/>
      <c r="C17" s="1197"/>
      <c r="D17" s="1197"/>
      <c r="E17" s="1197"/>
      <c r="F17" s="1202"/>
      <c r="G17" s="1190"/>
      <c r="H17" s="1197"/>
      <c r="I17" s="1197"/>
      <c r="J17" s="1197"/>
      <c r="K17" s="1197"/>
      <c r="L17" s="1202"/>
      <c r="M17" s="1190"/>
      <c r="N17" s="1197"/>
      <c r="O17" s="1197"/>
      <c r="P17" s="1197"/>
      <c r="Q17" s="1197"/>
      <c r="R17" s="1202"/>
      <c r="S17" s="1190"/>
      <c r="T17" s="1197"/>
      <c r="U17" s="1197"/>
      <c r="V17" s="1197"/>
      <c r="W17" s="1202"/>
      <c r="X17" s="1190"/>
      <c r="Y17" s="1202"/>
      <c r="Z17" s="1190"/>
      <c r="AA17" s="1197"/>
      <c r="AB17" s="1197"/>
      <c r="AC17" s="1197"/>
      <c r="AD17" s="1197"/>
      <c r="AE17" s="1202"/>
      <c r="AF17" s="1190"/>
      <c r="AG17" s="1197"/>
      <c r="AH17" s="1197"/>
      <c r="AI17" s="1197"/>
      <c r="AJ17" s="1202"/>
      <c r="AK17" s="1190"/>
      <c r="AL17" s="1197"/>
      <c r="AM17" s="1197"/>
      <c r="AN17" s="1197"/>
      <c r="AO17" s="1197"/>
      <c r="AP17" s="1202"/>
      <c r="AQ17" s="1190"/>
      <c r="AR17" s="1197"/>
      <c r="AS17" s="1202"/>
      <c r="AT17" s="1190"/>
      <c r="AU17" s="1197"/>
      <c r="AV17" s="1197"/>
      <c r="AW17" s="1197"/>
      <c r="AX17" s="1202"/>
      <c r="AY17" s="1227"/>
      <c r="AZ17" s="1227"/>
      <c r="BA17" s="1227"/>
      <c r="BB17" s="1227"/>
      <c r="BC17" s="1227"/>
      <c r="BD17" s="1227"/>
      <c r="BE17" s="1227"/>
      <c r="BF17" s="1227"/>
      <c r="BG17" s="1227"/>
      <c r="BH17" s="1227"/>
      <c r="BI17" s="1227"/>
      <c r="BJ17" s="1227"/>
      <c r="BK17" s="1227"/>
      <c r="BL17" s="1227"/>
      <c r="BM17" s="1227"/>
      <c r="BN17" s="1227"/>
      <c r="BO17" s="1227"/>
      <c r="BP17" s="1227"/>
      <c r="BQ17" s="1227"/>
      <c r="BR17" s="1227"/>
      <c r="BS17" s="1227"/>
      <c r="BT17" s="1227"/>
      <c r="BU17" s="1227"/>
      <c r="BV17" s="1227"/>
      <c r="BW17" s="1227"/>
      <c r="BX17" s="1227"/>
      <c r="BY17" s="1227"/>
      <c r="BZ17" s="1227"/>
      <c r="CA17" s="1227"/>
      <c r="CB17" s="1227"/>
    </row>
    <row r="18" spans="1:80" ht="22.5" customHeight="1">
      <c r="A18" s="1189"/>
      <c r="B18" s="1196"/>
      <c r="C18" s="1196"/>
      <c r="D18" s="1196"/>
      <c r="E18" s="1196"/>
      <c r="F18" s="1201"/>
      <c r="G18" s="1189"/>
      <c r="H18" s="1196"/>
      <c r="I18" s="1196"/>
      <c r="J18" s="1196"/>
      <c r="K18" s="1196"/>
      <c r="L18" s="1201"/>
      <c r="M18" s="1189"/>
      <c r="N18" s="1196"/>
      <c r="O18" s="1196"/>
      <c r="P18" s="1196"/>
      <c r="Q18" s="1196"/>
      <c r="R18" s="1201"/>
      <c r="S18" s="1189"/>
      <c r="T18" s="1196"/>
      <c r="U18" s="1196"/>
      <c r="V18" s="1196"/>
      <c r="W18" s="1201"/>
      <c r="X18" s="1189"/>
      <c r="Y18" s="1201"/>
      <c r="Z18" s="1189"/>
      <c r="AA18" s="1196"/>
      <c r="AB18" s="1196"/>
      <c r="AC18" s="1196"/>
      <c r="AD18" s="1196"/>
      <c r="AE18" s="1201"/>
      <c r="AF18" s="1189"/>
      <c r="AG18" s="1196"/>
      <c r="AH18" s="1196"/>
      <c r="AI18" s="1196"/>
      <c r="AJ18" s="1201"/>
      <c r="AK18" s="1189"/>
      <c r="AL18" s="1196"/>
      <c r="AM18" s="1196"/>
      <c r="AN18" s="1196"/>
      <c r="AO18" s="1196"/>
      <c r="AP18" s="1201"/>
      <c r="AQ18" s="1189"/>
      <c r="AR18" s="1196"/>
      <c r="AS18" s="1201"/>
      <c r="AT18" s="1189"/>
      <c r="AU18" s="1196"/>
      <c r="AV18" s="1196"/>
      <c r="AW18" s="1196"/>
      <c r="AX18" s="1201"/>
      <c r="AY18" s="1227"/>
      <c r="AZ18" s="1227"/>
      <c r="BA18" s="1227"/>
      <c r="BB18" s="1227"/>
      <c r="BC18" s="1227"/>
      <c r="BD18" s="1227"/>
      <c r="BE18" s="1227"/>
      <c r="BF18" s="1227"/>
      <c r="BG18" s="1227"/>
      <c r="BH18" s="1227"/>
      <c r="BI18" s="1227"/>
      <c r="BJ18" s="1227"/>
      <c r="BK18" s="1227"/>
      <c r="BL18" s="1227"/>
      <c r="BM18" s="1227"/>
      <c r="BN18" s="1227"/>
      <c r="BO18" s="1227"/>
      <c r="BP18" s="1227"/>
      <c r="BQ18" s="1227"/>
      <c r="BR18" s="1227"/>
      <c r="BS18" s="1227"/>
      <c r="BT18" s="1227"/>
      <c r="BU18" s="1227"/>
      <c r="BV18" s="1227"/>
      <c r="BW18" s="1227"/>
      <c r="BX18" s="1227"/>
      <c r="BY18" s="1227"/>
      <c r="BZ18" s="1227"/>
      <c r="CA18" s="1227"/>
      <c r="CB18" s="1227"/>
    </row>
    <row r="19" spans="1:80" ht="22.5" customHeight="1">
      <c r="A19" s="1190"/>
      <c r="B19" s="1197"/>
      <c r="C19" s="1197"/>
      <c r="D19" s="1197"/>
      <c r="E19" s="1197"/>
      <c r="F19" s="1202"/>
      <c r="G19" s="1190"/>
      <c r="H19" s="1197"/>
      <c r="I19" s="1197"/>
      <c r="J19" s="1197"/>
      <c r="K19" s="1197"/>
      <c r="L19" s="1202"/>
      <c r="M19" s="1190"/>
      <c r="N19" s="1197"/>
      <c r="O19" s="1197"/>
      <c r="P19" s="1197"/>
      <c r="Q19" s="1197"/>
      <c r="R19" s="1202"/>
      <c r="S19" s="1190"/>
      <c r="T19" s="1197"/>
      <c r="U19" s="1197"/>
      <c r="V19" s="1197"/>
      <c r="W19" s="1202"/>
      <c r="X19" s="1190"/>
      <c r="Y19" s="1202"/>
      <c r="Z19" s="1190"/>
      <c r="AA19" s="1197"/>
      <c r="AB19" s="1197"/>
      <c r="AC19" s="1197"/>
      <c r="AD19" s="1197"/>
      <c r="AE19" s="1202"/>
      <c r="AF19" s="1190"/>
      <c r="AG19" s="1197"/>
      <c r="AH19" s="1197"/>
      <c r="AI19" s="1197"/>
      <c r="AJ19" s="1202"/>
      <c r="AK19" s="1190"/>
      <c r="AL19" s="1197"/>
      <c r="AM19" s="1197"/>
      <c r="AN19" s="1197"/>
      <c r="AO19" s="1197"/>
      <c r="AP19" s="1202"/>
      <c r="AQ19" s="1190"/>
      <c r="AR19" s="1197"/>
      <c r="AS19" s="1202"/>
      <c r="AT19" s="1190"/>
      <c r="AU19" s="1197"/>
      <c r="AV19" s="1197"/>
      <c r="AW19" s="1197"/>
      <c r="AX19" s="1202"/>
      <c r="AY19" s="1227"/>
      <c r="AZ19" s="1227"/>
      <c r="BA19" s="1227"/>
      <c r="BB19" s="1227"/>
      <c r="BC19" s="1227"/>
      <c r="BD19" s="1227"/>
      <c r="BE19" s="1227"/>
      <c r="BF19" s="1227"/>
      <c r="BG19" s="1227"/>
      <c r="BH19" s="1227"/>
      <c r="BI19" s="1227"/>
      <c r="BJ19" s="1227"/>
      <c r="BK19" s="1227"/>
      <c r="BL19" s="1227"/>
      <c r="BM19" s="1227"/>
      <c r="BN19" s="1227"/>
      <c r="BO19" s="1227"/>
      <c r="BP19" s="1227"/>
      <c r="BQ19" s="1227"/>
      <c r="BR19" s="1227"/>
      <c r="BS19" s="1227"/>
      <c r="BT19" s="1227"/>
      <c r="BU19" s="1227"/>
      <c r="BV19" s="1227"/>
      <c r="BW19" s="1227"/>
      <c r="BX19" s="1227"/>
      <c r="BY19" s="1227"/>
      <c r="BZ19" s="1227"/>
      <c r="CA19" s="1227"/>
      <c r="CB19" s="1227"/>
    </row>
    <row r="20" spans="1:80" ht="22.5" customHeight="1">
      <c r="A20" s="1189"/>
      <c r="B20" s="1196"/>
      <c r="C20" s="1196"/>
      <c r="D20" s="1196"/>
      <c r="E20" s="1196"/>
      <c r="F20" s="1201"/>
      <c r="G20" s="1189"/>
      <c r="H20" s="1196"/>
      <c r="I20" s="1196"/>
      <c r="J20" s="1196"/>
      <c r="K20" s="1196"/>
      <c r="L20" s="1201"/>
      <c r="M20" s="1189"/>
      <c r="N20" s="1196"/>
      <c r="O20" s="1196"/>
      <c r="P20" s="1196"/>
      <c r="Q20" s="1196"/>
      <c r="R20" s="1201"/>
      <c r="S20" s="1189"/>
      <c r="T20" s="1196"/>
      <c r="U20" s="1196"/>
      <c r="V20" s="1196"/>
      <c r="W20" s="1201"/>
      <c r="X20" s="1189"/>
      <c r="Y20" s="1201"/>
      <c r="Z20" s="1189"/>
      <c r="AA20" s="1196"/>
      <c r="AB20" s="1196"/>
      <c r="AC20" s="1196"/>
      <c r="AD20" s="1196"/>
      <c r="AE20" s="1201"/>
      <c r="AF20" s="1189"/>
      <c r="AG20" s="1196"/>
      <c r="AH20" s="1196"/>
      <c r="AI20" s="1196"/>
      <c r="AJ20" s="1201"/>
      <c r="AK20" s="1189"/>
      <c r="AL20" s="1196"/>
      <c r="AM20" s="1196"/>
      <c r="AN20" s="1196"/>
      <c r="AO20" s="1196"/>
      <c r="AP20" s="1201"/>
      <c r="AQ20" s="1189"/>
      <c r="AR20" s="1196"/>
      <c r="AS20" s="1201"/>
      <c r="AT20" s="1189"/>
      <c r="AU20" s="1196"/>
      <c r="AV20" s="1196"/>
      <c r="AW20" s="1196"/>
      <c r="AX20" s="1201"/>
      <c r="AY20" s="1227"/>
      <c r="AZ20" s="1227"/>
      <c r="BA20" s="1227"/>
      <c r="BB20" s="1227"/>
      <c r="BC20" s="1227"/>
      <c r="BD20" s="1227"/>
      <c r="BE20" s="1227"/>
      <c r="BF20" s="1227"/>
      <c r="BG20" s="1227"/>
      <c r="BH20" s="1227"/>
      <c r="BI20" s="1227"/>
      <c r="BJ20" s="1227"/>
      <c r="BK20" s="1227"/>
      <c r="BL20" s="1227"/>
      <c r="BM20" s="1227"/>
      <c r="BN20" s="1227"/>
      <c r="BO20" s="1227"/>
      <c r="BP20" s="1227"/>
      <c r="BQ20" s="1227"/>
      <c r="BR20" s="1227"/>
      <c r="BS20" s="1227"/>
      <c r="BT20" s="1227"/>
      <c r="BU20" s="1227"/>
      <c r="BV20" s="1227"/>
      <c r="BW20" s="1227"/>
      <c r="BX20" s="1227"/>
      <c r="BY20" s="1227"/>
      <c r="BZ20" s="1227"/>
      <c r="CA20" s="1227"/>
      <c r="CB20" s="1227"/>
    </row>
    <row r="21" spans="1:80" ht="22.5" customHeight="1">
      <c r="A21" s="1190"/>
      <c r="B21" s="1197"/>
      <c r="C21" s="1197"/>
      <c r="D21" s="1197"/>
      <c r="E21" s="1197"/>
      <c r="F21" s="1202"/>
      <c r="G21" s="1190"/>
      <c r="H21" s="1197"/>
      <c r="I21" s="1197"/>
      <c r="J21" s="1197"/>
      <c r="K21" s="1197"/>
      <c r="L21" s="1202"/>
      <c r="M21" s="1190"/>
      <c r="N21" s="1197"/>
      <c r="O21" s="1197"/>
      <c r="P21" s="1197"/>
      <c r="Q21" s="1197"/>
      <c r="R21" s="1202"/>
      <c r="S21" s="1190"/>
      <c r="T21" s="1197"/>
      <c r="U21" s="1197"/>
      <c r="V21" s="1197"/>
      <c r="W21" s="1202"/>
      <c r="X21" s="1190"/>
      <c r="Y21" s="1202"/>
      <c r="Z21" s="1190"/>
      <c r="AA21" s="1197"/>
      <c r="AB21" s="1197"/>
      <c r="AC21" s="1197"/>
      <c r="AD21" s="1197"/>
      <c r="AE21" s="1202"/>
      <c r="AF21" s="1190"/>
      <c r="AG21" s="1197"/>
      <c r="AH21" s="1197"/>
      <c r="AI21" s="1197"/>
      <c r="AJ21" s="1202"/>
      <c r="AK21" s="1190"/>
      <c r="AL21" s="1197"/>
      <c r="AM21" s="1197"/>
      <c r="AN21" s="1197"/>
      <c r="AO21" s="1197"/>
      <c r="AP21" s="1202"/>
      <c r="AQ21" s="1190"/>
      <c r="AR21" s="1197"/>
      <c r="AS21" s="1202"/>
      <c r="AT21" s="1190"/>
      <c r="AU21" s="1197"/>
      <c r="AV21" s="1197"/>
      <c r="AW21" s="1197"/>
      <c r="AX21" s="1202"/>
      <c r="AY21" s="1227"/>
      <c r="AZ21" s="1227"/>
      <c r="BA21" s="1227"/>
      <c r="BB21" s="1227"/>
      <c r="BC21" s="1227"/>
      <c r="BD21" s="1227"/>
      <c r="BE21" s="1227"/>
      <c r="BF21" s="1227"/>
      <c r="BG21" s="1227"/>
      <c r="BH21" s="1227"/>
      <c r="BI21" s="1227"/>
      <c r="BJ21" s="1227"/>
      <c r="BK21" s="1227"/>
      <c r="BL21" s="1227"/>
      <c r="BM21" s="1227"/>
      <c r="BN21" s="1227"/>
      <c r="BO21" s="1227"/>
      <c r="BP21" s="1227"/>
      <c r="BQ21" s="1227"/>
      <c r="BR21" s="1227"/>
      <c r="BS21" s="1227"/>
      <c r="BT21" s="1227"/>
      <c r="BU21" s="1227"/>
      <c r="BV21" s="1227"/>
      <c r="BW21" s="1227"/>
      <c r="BX21" s="1227"/>
      <c r="BY21" s="1227"/>
      <c r="BZ21" s="1227"/>
      <c r="CA21" s="1227"/>
      <c r="CB21" s="1227"/>
    </row>
    <row r="22" spans="1:80" ht="22.5" customHeight="1">
      <c r="A22" s="1189"/>
      <c r="B22" s="1196"/>
      <c r="C22" s="1196"/>
      <c r="D22" s="1196"/>
      <c r="E22" s="1196"/>
      <c r="F22" s="1201"/>
      <c r="G22" s="1189"/>
      <c r="H22" s="1196"/>
      <c r="I22" s="1196"/>
      <c r="J22" s="1196"/>
      <c r="K22" s="1196"/>
      <c r="L22" s="1201"/>
      <c r="M22" s="1189"/>
      <c r="N22" s="1196"/>
      <c r="O22" s="1196"/>
      <c r="P22" s="1196"/>
      <c r="Q22" s="1196"/>
      <c r="R22" s="1201"/>
      <c r="S22" s="1189"/>
      <c r="T22" s="1196"/>
      <c r="U22" s="1196"/>
      <c r="V22" s="1196"/>
      <c r="W22" s="1201"/>
      <c r="X22" s="1189"/>
      <c r="Y22" s="1201"/>
      <c r="Z22" s="1189"/>
      <c r="AA22" s="1196"/>
      <c r="AB22" s="1196"/>
      <c r="AC22" s="1196"/>
      <c r="AD22" s="1196"/>
      <c r="AE22" s="1201"/>
      <c r="AF22" s="1189"/>
      <c r="AG22" s="1196"/>
      <c r="AH22" s="1196"/>
      <c r="AI22" s="1196"/>
      <c r="AJ22" s="1201"/>
      <c r="AK22" s="1189"/>
      <c r="AL22" s="1196"/>
      <c r="AM22" s="1196"/>
      <c r="AN22" s="1196"/>
      <c r="AO22" s="1196"/>
      <c r="AP22" s="1201"/>
      <c r="AQ22" s="1189"/>
      <c r="AR22" s="1196"/>
      <c r="AS22" s="1201"/>
      <c r="AT22" s="1189"/>
      <c r="AU22" s="1196"/>
      <c r="AV22" s="1196"/>
      <c r="AW22" s="1196"/>
      <c r="AX22" s="1201"/>
      <c r="AY22" s="1227"/>
      <c r="AZ22" s="1227"/>
      <c r="BA22" s="1227"/>
      <c r="BB22" s="1227"/>
      <c r="BC22" s="1227"/>
      <c r="BD22" s="1227"/>
      <c r="BE22" s="1227"/>
      <c r="BF22" s="1227"/>
      <c r="BG22" s="1227"/>
      <c r="BH22" s="1227"/>
      <c r="BI22" s="1227"/>
      <c r="BJ22" s="1227"/>
      <c r="BK22" s="1227"/>
      <c r="BL22" s="1227"/>
      <c r="BM22" s="1227"/>
      <c r="BN22" s="1227"/>
      <c r="BO22" s="1227"/>
      <c r="BP22" s="1227"/>
      <c r="BQ22" s="1227"/>
      <c r="BR22" s="1227"/>
      <c r="BS22" s="1227"/>
      <c r="BT22" s="1227"/>
      <c r="BU22" s="1227"/>
      <c r="BV22" s="1227"/>
      <c r="BW22" s="1227"/>
      <c r="BX22" s="1227"/>
      <c r="BY22" s="1227"/>
      <c r="BZ22" s="1227"/>
      <c r="CA22" s="1227"/>
      <c r="CB22" s="1227"/>
    </row>
    <row r="23" spans="1:80" ht="22.5" customHeight="1">
      <c r="A23" s="1190"/>
      <c r="B23" s="1197"/>
      <c r="C23" s="1197"/>
      <c r="D23" s="1197"/>
      <c r="E23" s="1197"/>
      <c r="F23" s="1202"/>
      <c r="G23" s="1190"/>
      <c r="H23" s="1197"/>
      <c r="I23" s="1197"/>
      <c r="J23" s="1197"/>
      <c r="K23" s="1197"/>
      <c r="L23" s="1202"/>
      <c r="M23" s="1190"/>
      <c r="N23" s="1197"/>
      <c r="O23" s="1197"/>
      <c r="P23" s="1197"/>
      <c r="Q23" s="1197"/>
      <c r="R23" s="1202"/>
      <c r="S23" s="1190"/>
      <c r="T23" s="1197"/>
      <c r="U23" s="1197"/>
      <c r="V23" s="1197"/>
      <c r="W23" s="1202"/>
      <c r="X23" s="1190"/>
      <c r="Y23" s="1202"/>
      <c r="Z23" s="1190"/>
      <c r="AA23" s="1197"/>
      <c r="AB23" s="1197"/>
      <c r="AC23" s="1197"/>
      <c r="AD23" s="1197"/>
      <c r="AE23" s="1202"/>
      <c r="AF23" s="1190"/>
      <c r="AG23" s="1197"/>
      <c r="AH23" s="1197"/>
      <c r="AI23" s="1197"/>
      <c r="AJ23" s="1202"/>
      <c r="AK23" s="1190"/>
      <c r="AL23" s="1197"/>
      <c r="AM23" s="1197"/>
      <c r="AN23" s="1197"/>
      <c r="AO23" s="1197"/>
      <c r="AP23" s="1202"/>
      <c r="AQ23" s="1190"/>
      <c r="AR23" s="1197"/>
      <c r="AS23" s="1202"/>
      <c r="AT23" s="1190"/>
      <c r="AU23" s="1197"/>
      <c r="AV23" s="1197"/>
      <c r="AW23" s="1197"/>
      <c r="AX23" s="1202"/>
      <c r="AY23" s="1227"/>
      <c r="AZ23" s="1227"/>
      <c r="BA23" s="1227"/>
      <c r="BB23" s="1227"/>
      <c r="BC23" s="1227"/>
      <c r="BD23" s="1227"/>
      <c r="BE23" s="1227"/>
      <c r="BF23" s="1227"/>
      <c r="BG23" s="1227"/>
      <c r="BH23" s="1227"/>
      <c r="BI23" s="1227"/>
      <c r="BJ23" s="1227"/>
      <c r="BK23" s="1227"/>
      <c r="BL23" s="1227"/>
      <c r="BM23" s="1227"/>
      <c r="BN23" s="1227"/>
      <c r="BO23" s="1227"/>
      <c r="BP23" s="1227"/>
      <c r="BQ23" s="1227"/>
      <c r="BR23" s="1227"/>
      <c r="BS23" s="1227"/>
      <c r="BT23" s="1227"/>
      <c r="BU23" s="1227"/>
      <c r="BV23" s="1227"/>
      <c r="BW23" s="1227"/>
      <c r="BX23" s="1227"/>
      <c r="BY23" s="1227"/>
      <c r="BZ23" s="1227"/>
      <c r="CA23" s="1227"/>
      <c r="CB23" s="1227"/>
    </row>
    <row r="24" spans="1:80" ht="22.5" customHeight="1">
      <c r="A24" s="1189"/>
      <c r="B24" s="1196"/>
      <c r="C24" s="1196"/>
      <c r="D24" s="1196"/>
      <c r="E24" s="1196"/>
      <c r="F24" s="1201"/>
      <c r="G24" s="1189"/>
      <c r="H24" s="1196"/>
      <c r="I24" s="1196"/>
      <c r="J24" s="1196"/>
      <c r="K24" s="1196"/>
      <c r="L24" s="1201"/>
      <c r="M24" s="1189"/>
      <c r="N24" s="1196"/>
      <c r="O24" s="1196"/>
      <c r="P24" s="1196"/>
      <c r="Q24" s="1196"/>
      <c r="R24" s="1201"/>
      <c r="S24" s="1189"/>
      <c r="T24" s="1196"/>
      <c r="U24" s="1196"/>
      <c r="V24" s="1196"/>
      <c r="W24" s="1201"/>
      <c r="X24" s="1189"/>
      <c r="Y24" s="1201"/>
      <c r="Z24" s="1189"/>
      <c r="AA24" s="1196"/>
      <c r="AB24" s="1196"/>
      <c r="AC24" s="1196"/>
      <c r="AD24" s="1196"/>
      <c r="AE24" s="1201"/>
      <c r="AF24" s="1189"/>
      <c r="AG24" s="1196"/>
      <c r="AH24" s="1196"/>
      <c r="AI24" s="1196"/>
      <c r="AJ24" s="1201"/>
      <c r="AK24" s="1189"/>
      <c r="AL24" s="1196"/>
      <c r="AM24" s="1196"/>
      <c r="AN24" s="1196"/>
      <c r="AO24" s="1196"/>
      <c r="AP24" s="1201"/>
      <c r="AQ24" s="1189"/>
      <c r="AR24" s="1196"/>
      <c r="AS24" s="1201"/>
      <c r="AT24" s="1189"/>
      <c r="AU24" s="1196"/>
      <c r="AV24" s="1196"/>
      <c r="AW24" s="1196"/>
      <c r="AX24" s="1201"/>
      <c r="AY24" s="1227"/>
      <c r="AZ24" s="1227"/>
      <c r="BA24" s="1227"/>
      <c r="BB24" s="1227"/>
      <c r="BC24" s="1227"/>
      <c r="BD24" s="1227"/>
      <c r="BE24" s="1227"/>
      <c r="BF24" s="1227"/>
      <c r="BG24" s="1227"/>
      <c r="BH24" s="1227"/>
      <c r="BI24" s="1227"/>
      <c r="BJ24" s="1227"/>
      <c r="BK24" s="1227"/>
      <c r="BL24" s="1227"/>
      <c r="BM24" s="1227"/>
      <c r="BN24" s="1227"/>
      <c r="BO24" s="1227"/>
      <c r="BP24" s="1227"/>
      <c r="BQ24" s="1227"/>
      <c r="BR24" s="1227"/>
      <c r="BS24" s="1227"/>
      <c r="BT24" s="1227"/>
      <c r="BU24" s="1227"/>
      <c r="BV24" s="1227"/>
      <c r="BW24" s="1227"/>
      <c r="BX24" s="1227"/>
      <c r="BY24" s="1227"/>
      <c r="BZ24" s="1227"/>
      <c r="CA24" s="1227"/>
      <c r="CB24" s="1227"/>
    </row>
    <row r="25" spans="1:80" ht="22.5" customHeight="1">
      <c r="A25" s="1190"/>
      <c r="B25" s="1197"/>
      <c r="C25" s="1197"/>
      <c r="D25" s="1197"/>
      <c r="E25" s="1197"/>
      <c r="F25" s="1202"/>
      <c r="G25" s="1190"/>
      <c r="H25" s="1197"/>
      <c r="I25" s="1197"/>
      <c r="J25" s="1197"/>
      <c r="K25" s="1197"/>
      <c r="L25" s="1202"/>
      <c r="M25" s="1190"/>
      <c r="N25" s="1197"/>
      <c r="O25" s="1197"/>
      <c r="P25" s="1197"/>
      <c r="Q25" s="1197"/>
      <c r="R25" s="1202"/>
      <c r="S25" s="1190"/>
      <c r="T25" s="1197"/>
      <c r="U25" s="1197"/>
      <c r="V25" s="1197"/>
      <c r="W25" s="1202"/>
      <c r="X25" s="1190"/>
      <c r="Y25" s="1202"/>
      <c r="Z25" s="1190"/>
      <c r="AA25" s="1197"/>
      <c r="AB25" s="1197"/>
      <c r="AC25" s="1197"/>
      <c r="AD25" s="1197"/>
      <c r="AE25" s="1202"/>
      <c r="AF25" s="1190"/>
      <c r="AG25" s="1197"/>
      <c r="AH25" s="1197"/>
      <c r="AI25" s="1197"/>
      <c r="AJ25" s="1202"/>
      <c r="AK25" s="1190"/>
      <c r="AL25" s="1197"/>
      <c r="AM25" s="1197"/>
      <c r="AN25" s="1197"/>
      <c r="AO25" s="1197"/>
      <c r="AP25" s="1202"/>
      <c r="AQ25" s="1190"/>
      <c r="AR25" s="1197"/>
      <c r="AS25" s="1202"/>
      <c r="AT25" s="1190"/>
      <c r="AU25" s="1197"/>
      <c r="AV25" s="1197"/>
      <c r="AW25" s="1197"/>
      <c r="AX25" s="1202"/>
      <c r="AY25" s="1227"/>
      <c r="AZ25" s="1227"/>
      <c r="BA25" s="1227"/>
      <c r="BB25" s="1227"/>
      <c r="BC25" s="1227"/>
      <c r="BD25" s="1227"/>
      <c r="BE25" s="1227"/>
      <c r="BF25" s="1227"/>
      <c r="BG25" s="1227"/>
      <c r="BH25" s="1227"/>
      <c r="BI25" s="1227"/>
      <c r="BJ25" s="1227"/>
      <c r="BK25" s="1227"/>
      <c r="BL25" s="1227"/>
      <c r="BM25" s="1227"/>
      <c r="BN25" s="1227"/>
      <c r="BO25" s="1227"/>
      <c r="BP25" s="1227"/>
      <c r="BQ25" s="1227"/>
      <c r="BR25" s="1227"/>
      <c r="BS25" s="1227"/>
      <c r="BT25" s="1227"/>
      <c r="BU25" s="1227"/>
      <c r="BV25" s="1227"/>
      <c r="BW25" s="1227"/>
      <c r="BX25" s="1227"/>
      <c r="BY25" s="1227"/>
      <c r="BZ25" s="1227"/>
      <c r="CA25" s="1227"/>
      <c r="CB25" s="1227"/>
    </row>
    <row r="26" spans="1:80" ht="22.5" customHeight="1">
      <c r="A26" s="1189"/>
      <c r="B26" s="1196"/>
      <c r="C26" s="1196"/>
      <c r="D26" s="1196"/>
      <c r="E26" s="1196"/>
      <c r="F26" s="1201"/>
      <c r="G26" s="1189"/>
      <c r="H26" s="1196"/>
      <c r="I26" s="1196"/>
      <c r="J26" s="1196"/>
      <c r="K26" s="1196"/>
      <c r="L26" s="1201"/>
      <c r="M26" s="1189"/>
      <c r="N26" s="1196"/>
      <c r="O26" s="1196"/>
      <c r="P26" s="1196"/>
      <c r="Q26" s="1196"/>
      <c r="R26" s="1201"/>
      <c r="S26" s="1189"/>
      <c r="T26" s="1196"/>
      <c r="U26" s="1196"/>
      <c r="V26" s="1196"/>
      <c r="W26" s="1201"/>
      <c r="X26" s="1189"/>
      <c r="Y26" s="1201"/>
      <c r="Z26" s="1189"/>
      <c r="AA26" s="1196"/>
      <c r="AB26" s="1196"/>
      <c r="AC26" s="1196"/>
      <c r="AD26" s="1196"/>
      <c r="AE26" s="1201"/>
      <c r="AF26" s="1189"/>
      <c r="AG26" s="1196"/>
      <c r="AH26" s="1196"/>
      <c r="AI26" s="1196"/>
      <c r="AJ26" s="1201"/>
      <c r="AK26" s="1189"/>
      <c r="AL26" s="1196"/>
      <c r="AM26" s="1196"/>
      <c r="AN26" s="1196"/>
      <c r="AO26" s="1196"/>
      <c r="AP26" s="1201"/>
      <c r="AQ26" s="1189"/>
      <c r="AR26" s="1196"/>
      <c r="AS26" s="1201"/>
      <c r="AT26" s="1189"/>
      <c r="AU26" s="1196"/>
      <c r="AV26" s="1196"/>
      <c r="AW26" s="1196"/>
      <c r="AX26" s="1201"/>
      <c r="AY26" s="1227"/>
      <c r="AZ26" s="1227"/>
      <c r="BA26" s="1227"/>
      <c r="BB26" s="1227"/>
      <c r="BC26" s="1227"/>
      <c r="BD26" s="1227"/>
      <c r="BE26" s="1227"/>
      <c r="BF26" s="1227"/>
      <c r="BG26" s="1227"/>
      <c r="BH26" s="1227"/>
      <c r="BI26" s="1227"/>
      <c r="BJ26" s="1227"/>
      <c r="BK26" s="1227"/>
      <c r="BL26" s="1227"/>
      <c r="BM26" s="1227"/>
      <c r="BN26" s="1227"/>
      <c r="BO26" s="1227"/>
      <c r="BP26" s="1227"/>
      <c r="BQ26" s="1227"/>
      <c r="BR26" s="1227"/>
      <c r="BS26" s="1227"/>
      <c r="BT26" s="1227"/>
      <c r="BU26" s="1227"/>
      <c r="BV26" s="1227"/>
      <c r="BW26" s="1227"/>
      <c r="BX26" s="1227"/>
      <c r="BY26" s="1227"/>
      <c r="BZ26" s="1227"/>
      <c r="CA26" s="1227"/>
      <c r="CB26" s="1227"/>
    </row>
    <row r="27" spans="1:80" ht="22.5" customHeight="1">
      <c r="A27" s="1190"/>
      <c r="B27" s="1197"/>
      <c r="C27" s="1197"/>
      <c r="D27" s="1197"/>
      <c r="E27" s="1197"/>
      <c r="F27" s="1202"/>
      <c r="G27" s="1190"/>
      <c r="H27" s="1197"/>
      <c r="I27" s="1197"/>
      <c r="J27" s="1197"/>
      <c r="K27" s="1197"/>
      <c r="L27" s="1202"/>
      <c r="M27" s="1190"/>
      <c r="N27" s="1197"/>
      <c r="O27" s="1197"/>
      <c r="P27" s="1197"/>
      <c r="Q27" s="1197"/>
      <c r="R27" s="1202"/>
      <c r="S27" s="1190"/>
      <c r="T27" s="1197"/>
      <c r="U27" s="1197"/>
      <c r="V27" s="1197"/>
      <c r="W27" s="1202"/>
      <c r="X27" s="1190"/>
      <c r="Y27" s="1202"/>
      <c r="Z27" s="1190"/>
      <c r="AA27" s="1197"/>
      <c r="AB27" s="1197"/>
      <c r="AC27" s="1197"/>
      <c r="AD27" s="1197"/>
      <c r="AE27" s="1202"/>
      <c r="AF27" s="1190"/>
      <c r="AG27" s="1197"/>
      <c r="AH27" s="1197"/>
      <c r="AI27" s="1197"/>
      <c r="AJ27" s="1202"/>
      <c r="AK27" s="1190"/>
      <c r="AL27" s="1197"/>
      <c r="AM27" s="1197"/>
      <c r="AN27" s="1197"/>
      <c r="AO27" s="1197"/>
      <c r="AP27" s="1202"/>
      <c r="AQ27" s="1190"/>
      <c r="AR27" s="1197"/>
      <c r="AS27" s="1202"/>
      <c r="AT27" s="1190"/>
      <c r="AU27" s="1197"/>
      <c r="AV27" s="1197"/>
      <c r="AW27" s="1197"/>
      <c r="AX27" s="1202"/>
      <c r="AY27" s="1227"/>
      <c r="AZ27" s="1227"/>
      <c r="BA27" s="1227"/>
      <c r="BB27" s="1227"/>
      <c r="BC27" s="1227"/>
      <c r="BD27" s="1227"/>
      <c r="BE27" s="1227"/>
      <c r="BF27" s="1227"/>
      <c r="BG27" s="1227"/>
      <c r="BH27" s="1227"/>
      <c r="BI27" s="1227"/>
      <c r="BJ27" s="1227"/>
      <c r="BK27" s="1227"/>
      <c r="BL27" s="1227"/>
      <c r="BM27" s="1227"/>
      <c r="BN27" s="1227"/>
      <c r="BO27" s="1227"/>
      <c r="BP27" s="1227"/>
      <c r="BQ27" s="1227"/>
      <c r="BR27" s="1227"/>
      <c r="BS27" s="1227"/>
      <c r="BT27" s="1227"/>
      <c r="BU27" s="1227"/>
      <c r="BV27" s="1227"/>
      <c r="BW27" s="1227"/>
      <c r="BX27" s="1227"/>
      <c r="BY27" s="1227"/>
      <c r="BZ27" s="1227"/>
      <c r="CA27" s="1227"/>
      <c r="CB27" s="1227"/>
    </row>
    <row r="28" spans="1:80" ht="22.5" customHeight="1">
      <c r="A28" s="1189"/>
      <c r="B28" s="1196"/>
      <c r="C28" s="1196"/>
      <c r="D28" s="1196"/>
      <c r="E28" s="1196"/>
      <c r="F28" s="1201"/>
      <c r="G28" s="1189"/>
      <c r="H28" s="1196"/>
      <c r="I28" s="1196"/>
      <c r="J28" s="1196"/>
      <c r="K28" s="1196"/>
      <c r="L28" s="1201"/>
      <c r="M28" s="1189"/>
      <c r="N28" s="1196"/>
      <c r="O28" s="1196"/>
      <c r="P28" s="1196"/>
      <c r="Q28" s="1196"/>
      <c r="R28" s="1201"/>
      <c r="S28" s="1189"/>
      <c r="T28" s="1196"/>
      <c r="U28" s="1196"/>
      <c r="V28" s="1196"/>
      <c r="W28" s="1201"/>
      <c r="X28" s="1189"/>
      <c r="Y28" s="1201"/>
      <c r="Z28" s="1189"/>
      <c r="AA28" s="1196"/>
      <c r="AB28" s="1196"/>
      <c r="AC28" s="1196"/>
      <c r="AD28" s="1196"/>
      <c r="AE28" s="1201"/>
      <c r="AF28" s="1189"/>
      <c r="AG28" s="1196"/>
      <c r="AH28" s="1196"/>
      <c r="AI28" s="1196"/>
      <c r="AJ28" s="1201"/>
      <c r="AK28" s="1189"/>
      <c r="AL28" s="1196"/>
      <c r="AM28" s="1196"/>
      <c r="AN28" s="1196"/>
      <c r="AO28" s="1196"/>
      <c r="AP28" s="1201"/>
      <c r="AQ28" s="1189"/>
      <c r="AR28" s="1196"/>
      <c r="AS28" s="1201"/>
      <c r="AT28" s="1189"/>
      <c r="AU28" s="1196"/>
      <c r="AV28" s="1196"/>
      <c r="AW28" s="1196"/>
      <c r="AX28" s="1201"/>
      <c r="AY28" s="1227"/>
      <c r="AZ28" s="1227"/>
      <c r="BA28" s="1227"/>
      <c r="BB28" s="1227"/>
      <c r="BC28" s="1227"/>
      <c r="BD28" s="1227"/>
      <c r="BE28" s="1227"/>
      <c r="BF28" s="1227"/>
      <c r="BG28" s="1227"/>
      <c r="BH28" s="1227"/>
      <c r="BI28" s="1227"/>
      <c r="BJ28" s="1227"/>
      <c r="BK28" s="1227"/>
      <c r="BL28" s="1227"/>
      <c r="BM28" s="1227"/>
      <c r="BN28" s="1227"/>
      <c r="BO28" s="1227"/>
      <c r="BP28" s="1227"/>
      <c r="BQ28" s="1227"/>
      <c r="BR28" s="1227"/>
      <c r="BS28" s="1227"/>
      <c r="BT28" s="1227"/>
      <c r="BU28" s="1227"/>
      <c r="BV28" s="1227"/>
      <c r="BW28" s="1227"/>
      <c r="BX28" s="1227"/>
      <c r="BY28" s="1227"/>
      <c r="BZ28" s="1227"/>
      <c r="CA28" s="1227"/>
      <c r="CB28" s="1227"/>
    </row>
    <row r="29" spans="1:80" ht="22.5" customHeight="1">
      <c r="A29" s="1190"/>
      <c r="B29" s="1197"/>
      <c r="C29" s="1197"/>
      <c r="D29" s="1197"/>
      <c r="E29" s="1197"/>
      <c r="F29" s="1202"/>
      <c r="G29" s="1190"/>
      <c r="H29" s="1197"/>
      <c r="I29" s="1197"/>
      <c r="J29" s="1197"/>
      <c r="K29" s="1197"/>
      <c r="L29" s="1202"/>
      <c r="M29" s="1190"/>
      <c r="N29" s="1197"/>
      <c r="O29" s="1197"/>
      <c r="P29" s="1197"/>
      <c r="Q29" s="1197"/>
      <c r="R29" s="1202"/>
      <c r="S29" s="1190"/>
      <c r="T29" s="1197"/>
      <c r="U29" s="1197"/>
      <c r="V29" s="1197"/>
      <c r="W29" s="1202"/>
      <c r="X29" s="1190"/>
      <c r="Y29" s="1202"/>
      <c r="Z29" s="1190"/>
      <c r="AA29" s="1197"/>
      <c r="AB29" s="1197"/>
      <c r="AC29" s="1197"/>
      <c r="AD29" s="1197"/>
      <c r="AE29" s="1202"/>
      <c r="AF29" s="1190"/>
      <c r="AG29" s="1197"/>
      <c r="AH29" s="1197"/>
      <c r="AI29" s="1197"/>
      <c r="AJ29" s="1202"/>
      <c r="AK29" s="1190"/>
      <c r="AL29" s="1197"/>
      <c r="AM29" s="1197"/>
      <c r="AN29" s="1197"/>
      <c r="AO29" s="1197"/>
      <c r="AP29" s="1202"/>
      <c r="AQ29" s="1190"/>
      <c r="AR29" s="1197"/>
      <c r="AS29" s="1202"/>
      <c r="AT29" s="1190"/>
      <c r="AU29" s="1197"/>
      <c r="AV29" s="1197"/>
      <c r="AW29" s="1197"/>
      <c r="AX29" s="1202"/>
      <c r="AY29" s="1227"/>
      <c r="AZ29" s="1227"/>
      <c r="BA29" s="1227"/>
      <c r="BB29" s="1227"/>
      <c r="BC29" s="1227"/>
      <c r="BD29" s="1227"/>
      <c r="BE29" s="1227"/>
      <c r="BF29" s="1227"/>
      <c r="BG29" s="1227"/>
      <c r="BH29" s="1227"/>
      <c r="BI29" s="1227"/>
      <c r="BJ29" s="1227"/>
      <c r="BK29" s="1227"/>
      <c r="BL29" s="1227"/>
      <c r="BM29" s="1227"/>
      <c r="BN29" s="1227"/>
      <c r="BO29" s="1227"/>
      <c r="BP29" s="1227"/>
      <c r="BQ29" s="1227"/>
      <c r="BR29" s="1227"/>
      <c r="BS29" s="1227"/>
      <c r="BT29" s="1227"/>
      <c r="BU29" s="1227"/>
      <c r="BV29" s="1227"/>
      <c r="BW29" s="1227"/>
      <c r="BX29" s="1227"/>
      <c r="BY29" s="1227"/>
      <c r="BZ29" s="1227"/>
      <c r="CA29" s="1227"/>
      <c r="CB29" s="1227"/>
    </row>
    <row r="30" spans="1:80" ht="22.5" customHeight="1">
      <c r="A30" s="1189"/>
      <c r="B30" s="1196"/>
      <c r="C30" s="1196"/>
      <c r="D30" s="1196"/>
      <c r="E30" s="1196"/>
      <c r="F30" s="1201"/>
      <c r="G30" s="1189"/>
      <c r="H30" s="1196"/>
      <c r="I30" s="1196"/>
      <c r="J30" s="1196"/>
      <c r="K30" s="1196"/>
      <c r="L30" s="1201"/>
      <c r="M30" s="1189"/>
      <c r="N30" s="1196"/>
      <c r="O30" s="1196"/>
      <c r="P30" s="1196"/>
      <c r="Q30" s="1196"/>
      <c r="R30" s="1201"/>
      <c r="S30" s="1189"/>
      <c r="T30" s="1196"/>
      <c r="U30" s="1196"/>
      <c r="V30" s="1196"/>
      <c r="W30" s="1201"/>
      <c r="X30" s="1189"/>
      <c r="Y30" s="1201"/>
      <c r="Z30" s="1189"/>
      <c r="AA30" s="1196"/>
      <c r="AB30" s="1196"/>
      <c r="AC30" s="1196"/>
      <c r="AD30" s="1196"/>
      <c r="AE30" s="1201"/>
      <c r="AF30" s="1189"/>
      <c r="AG30" s="1196"/>
      <c r="AH30" s="1196"/>
      <c r="AI30" s="1196"/>
      <c r="AJ30" s="1201"/>
      <c r="AK30" s="1189"/>
      <c r="AL30" s="1196"/>
      <c r="AM30" s="1196"/>
      <c r="AN30" s="1196"/>
      <c r="AO30" s="1196"/>
      <c r="AP30" s="1201"/>
      <c r="AQ30" s="1189"/>
      <c r="AR30" s="1196"/>
      <c r="AS30" s="1201"/>
      <c r="AT30" s="1189"/>
      <c r="AU30" s="1196"/>
      <c r="AV30" s="1196"/>
      <c r="AW30" s="1196"/>
      <c r="AX30" s="1201"/>
      <c r="AY30" s="1227"/>
      <c r="AZ30" s="1227"/>
      <c r="BA30" s="1227"/>
      <c r="BB30" s="1227"/>
      <c r="BC30" s="1227"/>
      <c r="BD30" s="1227"/>
      <c r="BE30" s="1227"/>
      <c r="BF30" s="1227"/>
      <c r="BG30" s="1227"/>
      <c r="BH30" s="1227"/>
      <c r="BI30" s="1227"/>
      <c r="BJ30" s="1227"/>
      <c r="BK30" s="1227"/>
      <c r="BL30" s="1227"/>
      <c r="BM30" s="1227"/>
      <c r="BN30" s="1227"/>
      <c r="BO30" s="1227"/>
      <c r="BP30" s="1227"/>
      <c r="BQ30" s="1227"/>
      <c r="BR30" s="1227"/>
      <c r="BS30" s="1227"/>
      <c r="BT30" s="1227"/>
      <c r="BU30" s="1227"/>
      <c r="BV30" s="1227"/>
      <c r="BW30" s="1227"/>
      <c r="BX30" s="1227"/>
      <c r="BY30" s="1227"/>
      <c r="BZ30" s="1227"/>
      <c r="CA30" s="1227"/>
      <c r="CB30" s="1227"/>
    </row>
    <row r="31" spans="1:80" ht="22.5" customHeight="1">
      <c r="A31" s="1190"/>
      <c r="B31" s="1197"/>
      <c r="C31" s="1197"/>
      <c r="D31" s="1197"/>
      <c r="E31" s="1197"/>
      <c r="F31" s="1202"/>
      <c r="G31" s="1190"/>
      <c r="H31" s="1197"/>
      <c r="I31" s="1197"/>
      <c r="J31" s="1197"/>
      <c r="K31" s="1197"/>
      <c r="L31" s="1202"/>
      <c r="M31" s="1190"/>
      <c r="N31" s="1197"/>
      <c r="O31" s="1197"/>
      <c r="P31" s="1197"/>
      <c r="Q31" s="1197"/>
      <c r="R31" s="1202"/>
      <c r="S31" s="1190"/>
      <c r="T31" s="1197"/>
      <c r="U31" s="1197"/>
      <c r="V31" s="1197"/>
      <c r="W31" s="1202"/>
      <c r="X31" s="1190"/>
      <c r="Y31" s="1202"/>
      <c r="Z31" s="1190"/>
      <c r="AA31" s="1197"/>
      <c r="AB31" s="1197"/>
      <c r="AC31" s="1197"/>
      <c r="AD31" s="1197"/>
      <c r="AE31" s="1202"/>
      <c r="AF31" s="1190"/>
      <c r="AG31" s="1197"/>
      <c r="AH31" s="1197"/>
      <c r="AI31" s="1197"/>
      <c r="AJ31" s="1202"/>
      <c r="AK31" s="1190"/>
      <c r="AL31" s="1197"/>
      <c r="AM31" s="1197"/>
      <c r="AN31" s="1197"/>
      <c r="AO31" s="1197"/>
      <c r="AP31" s="1202"/>
      <c r="AQ31" s="1190"/>
      <c r="AR31" s="1197"/>
      <c r="AS31" s="1202"/>
      <c r="AT31" s="1190"/>
      <c r="AU31" s="1197"/>
      <c r="AV31" s="1197"/>
      <c r="AW31" s="1197"/>
      <c r="AX31" s="1202"/>
      <c r="AY31" s="1227"/>
      <c r="AZ31" s="1227"/>
      <c r="BA31" s="1227"/>
      <c r="BB31" s="1227"/>
      <c r="BC31" s="1227"/>
      <c r="BD31" s="1227"/>
      <c r="BE31" s="1227"/>
      <c r="BF31" s="1227"/>
      <c r="BG31" s="1227"/>
      <c r="BH31" s="1227"/>
      <c r="BI31" s="1227"/>
      <c r="BJ31" s="1227"/>
      <c r="BK31" s="1227"/>
      <c r="BL31" s="1227"/>
      <c r="BM31" s="1227"/>
      <c r="BN31" s="1227"/>
      <c r="BO31" s="1227"/>
      <c r="BP31" s="1227"/>
      <c r="BQ31" s="1227"/>
      <c r="BR31" s="1227"/>
      <c r="BS31" s="1227"/>
      <c r="BT31" s="1227"/>
      <c r="BU31" s="1227"/>
      <c r="BV31" s="1227"/>
      <c r="BW31" s="1227"/>
      <c r="BX31" s="1227"/>
      <c r="BY31" s="1227"/>
      <c r="BZ31" s="1227"/>
      <c r="CA31" s="1227"/>
      <c r="CB31" s="1227"/>
    </row>
    <row r="32" spans="1:80" ht="22.5" customHeight="1">
      <c r="A32" s="1189"/>
      <c r="B32" s="1196"/>
      <c r="C32" s="1196"/>
      <c r="D32" s="1196"/>
      <c r="E32" s="1196"/>
      <c r="F32" s="1201"/>
      <c r="G32" s="1189"/>
      <c r="H32" s="1196"/>
      <c r="I32" s="1196"/>
      <c r="J32" s="1196"/>
      <c r="K32" s="1196"/>
      <c r="L32" s="1201"/>
      <c r="M32" s="1189"/>
      <c r="N32" s="1196"/>
      <c r="O32" s="1196"/>
      <c r="P32" s="1196"/>
      <c r="Q32" s="1196"/>
      <c r="R32" s="1201"/>
      <c r="S32" s="1189"/>
      <c r="T32" s="1196"/>
      <c r="U32" s="1196"/>
      <c r="V32" s="1196"/>
      <c r="W32" s="1201"/>
      <c r="X32" s="1189"/>
      <c r="Y32" s="1201"/>
      <c r="Z32" s="1189"/>
      <c r="AA32" s="1196"/>
      <c r="AB32" s="1196"/>
      <c r="AC32" s="1196"/>
      <c r="AD32" s="1196"/>
      <c r="AE32" s="1201"/>
      <c r="AF32" s="1189"/>
      <c r="AG32" s="1196"/>
      <c r="AH32" s="1196"/>
      <c r="AI32" s="1196"/>
      <c r="AJ32" s="1201"/>
      <c r="AK32" s="1189"/>
      <c r="AL32" s="1196"/>
      <c r="AM32" s="1196"/>
      <c r="AN32" s="1196"/>
      <c r="AO32" s="1196"/>
      <c r="AP32" s="1201"/>
      <c r="AQ32" s="1189"/>
      <c r="AR32" s="1196"/>
      <c r="AS32" s="1201"/>
      <c r="AT32" s="1189"/>
      <c r="AU32" s="1196"/>
      <c r="AV32" s="1196"/>
      <c r="AW32" s="1196"/>
      <c r="AX32" s="1201"/>
      <c r="AY32" s="1227"/>
      <c r="AZ32" s="1227"/>
      <c r="BA32" s="1227"/>
      <c r="BB32" s="1227"/>
      <c r="BC32" s="1227"/>
      <c r="BD32" s="1227"/>
      <c r="BE32" s="1227"/>
      <c r="BF32" s="1227"/>
      <c r="BG32" s="1227"/>
      <c r="BH32" s="1227"/>
      <c r="BI32" s="1227"/>
      <c r="BJ32" s="1227"/>
      <c r="BK32" s="1227"/>
      <c r="BL32" s="1227"/>
      <c r="BM32" s="1227"/>
      <c r="BN32" s="1227"/>
      <c r="BO32" s="1227"/>
      <c r="BP32" s="1227"/>
      <c r="BQ32" s="1227"/>
      <c r="BR32" s="1227"/>
      <c r="BS32" s="1227"/>
      <c r="BT32" s="1227"/>
      <c r="BU32" s="1227"/>
      <c r="BV32" s="1227"/>
      <c r="BW32" s="1227"/>
      <c r="BX32" s="1227"/>
      <c r="BY32" s="1227"/>
      <c r="BZ32" s="1227"/>
      <c r="CA32" s="1227"/>
      <c r="CB32" s="1227"/>
    </row>
    <row r="33" spans="1:80" ht="22.5" customHeight="1">
      <c r="A33" s="1190"/>
      <c r="B33" s="1197"/>
      <c r="C33" s="1197"/>
      <c r="D33" s="1197"/>
      <c r="E33" s="1197"/>
      <c r="F33" s="1202"/>
      <c r="G33" s="1190"/>
      <c r="H33" s="1197"/>
      <c r="I33" s="1197"/>
      <c r="J33" s="1197"/>
      <c r="K33" s="1197"/>
      <c r="L33" s="1202"/>
      <c r="M33" s="1190"/>
      <c r="N33" s="1197"/>
      <c r="O33" s="1197"/>
      <c r="P33" s="1197"/>
      <c r="Q33" s="1197"/>
      <c r="R33" s="1202"/>
      <c r="S33" s="1190"/>
      <c r="T33" s="1197"/>
      <c r="U33" s="1197"/>
      <c r="V33" s="1197"/>
      <c r="W33" s="1202"/>
      <c r="X33" s="1190"/>
      <c r="Y33" s="1202"/>
      <c r="Z33" s="1190"/>
      <c r="AA33" s="1197"/>
      <c r="AB33" s="1197"/>
      <c r="AC33" s="1197"/>
      <c r="AD33" s="1197"/>
      <c r="AE33" s="1202"/>
      <c r="AF33" s="1190"/>
      <c r="AG33" s="1197"/>
      <c r="AH33" s="1197"/>
      <c r="AI33" s="1197"/>
      <c r="AJ33" s="1202"/>
      <c r="AK33" s="1190"/>
      <c r="AL33" s="1197"/>
      <c r="AM33" s="1197"/>
      <c r="AN33" s="1197"/>
      <c r="AO33" s="1197"/>
      <c r="AP33" s="1202"/>
      <c r="AQ33" s="1190"/>
      <c r="AR33" s="1197"/>
      <c r="AS33" s="1202"/>
      <c r="AT33" s="1190"/>
      <c r="AU33" s="1197"/>
      <c r="AV33" s="1197"/>
      <c r="AW33" s="1197"/>
      <c r="AX33" s="1202"/>
      <c r="AY33" s="1227"/>
      <c r="AZ33" s="1227"/>
      <c r="BA33" s="1227"/>
      <c r="BB33" s="1227"/>
      <c r="BC33" s="1227"/>
      <c r="BD33" s="1227"/>
      <c r="BE33" s="1227"/>
      <c r="BF33" s="1227"/>
      <c r="BG33" s="1227"/>
      <c r="BH33" s="1227"/>
      <c r="BI33" s="1227"/>
      <c r="BJ33" s="1227"/>
      <c r="BK33" s="1227"/>
      <c r="BL33" s="1227"/>
      <c r="BM33" s="1227"/>
      <c r="BN33" s="1227"/>
      <c r="BO33" s="1227"/>
      <c r="BP33" s="1227"/>
      <c r="BQ33" s="1227"/>
      <c r="BR33" s="1227"/>
      <c r="BS33" s="1227"/>
      <c r="BT33" s="1227"/>
      <c r="BU33" s="1227"/>
      <c r="BV33" s="1227"/>
      <c r="BW33" s="1227"/>
      <c r="BX33" s="1227"/>
      <c r="BY33" s="1227"/>
      <c r="BZ33" s="1227"/>
      <c r="CA33" s="1227"/>
      <c r="CB33" s="1227"/>
    </row>
    <row r="34" spans="1:80" ht="30" customHeight="1"/>
    <row r="35" spans="1:80" ht="30" customHeight="1">
      <c r="A35" s="1185"/>
      <c r="B35" s="1185"/>
      <c r="C35" s="1185"/>
      <c r="D35" s="1185"/>
      <c r="E35" s="1185"/>
      <c r="F35" s="1185"/>
      <c r="G35" s="1185"/>
      <c r="H35" s="1185"/>
      <c r="I35" s="1185"/>
      <c r="J35" s="1185"/>
      <c r="K35" s="1185"/>
      <c r="L35" s="1185"/>
      <c r="M35" s="1185"/>
      <c r="N35" s="1185"/>
      <c r="O35" s="1185"/>
      <c r="P35" s="1185"/>
      <c r="Q35" s="1185"/>
      <c r="R35" s="1185"/>
      <c r="S35" s="1185"/>
      <c r="T35" s="1185"/>
      <c r="U35" s="1206" t="s">
        <v>1964</v>
      </c>
      <c r="V35" s="1206"/>
      <c r="W35" s="1206"/>
      <c r="X35" s="1206"/>
      <c r="Y35" s="1206"/>
      <c r="Z35" s="1206"/>
      <c r="AA35" s="1206"/>
      <c r="AB35" s="1206"/>
      <c r="AC35" s="1206"/>
      <c r="AD35" s="1206"/>
      <c r="AE35" s="1206"/>
      <c r="AF35" s="1206"/>
      <c r="AG35" s="1206"/>
      <c r="AH35" s="1206"/>
      <c r="AI35" s="1206"/>
      <c r="AJ35" s="1206"/>
      <c r="AK35" s="1206"/>
      <c r="AL35" s="1206"/>
      <c r="AM35" s="1206"/>
      <c r="AN35" s="1206"/>
      <c r="AO35" s="1206"/>
      <c r="AP35" s="1206"/>
      <c r="AQ35" s="1206"/>
      <c r="AR35" s="1206"/>
      <c r="AS35" s="1206"/>
      <c r="AT35" s="1206"/>
      <c r="AU35" s="1206"/>
      <c r="AV35" s="1206"/>
      <c r="AW35" s="1206"/>
      <c r="AX35" s="1206"/>
      <c r="AY35" s="1206"/>
      <c r="AZ35" s="1206"/>
      <c r="BA35" s="1206"/>
      <c r="BB35" s="1206"/>
      <c r="BC35" s="1206"/>
      <c r="BD35" s="1185"/>
      <c r="BE35" s="1185"/>
      <c r="BF35" s="1229" t="s">
        <v>131</v>
      </c>
      <c r="BG35" s="1229"/>
      <c r="BH35" s="1229"/>
      <c r="BI35" s="1229"/>
      <c r="BJ35" s="1229"/>
      <c r="BK35" s="1185"/>
      <c r="BL35" s="1185"/>
      <c r="BM35" s="1185"/>
      <c r="BN35" s="1185"/>
      <c r="BO35" s="1185"/>
      <c r="BP35" s="1185"/>
      <c r="BQ35" s="1185"/>
      <c r="BR35" s="1185"/>
      <c r="BS35" s="1185"/>
      <c r="BT35" s="1185"/>
      <c r="BU35" s="1185"/>
      <c r="BV35" s="1185"/>
      <c r="BW35" s="1185"/>
      <c r="BX35" s="1185"/>
      <c r="BY35" s="1185"/>
      <c r="BZ35" s="1185"/>
      <c r="CA35" s="1185"/>
      <c r="CB35" s="1185"/>
    </row>
    <row r="36" spans="1:80" ht="36" customHeight="1"/>
    <row r="37" spans="1:80" ht="30" customHeight="1"/>
    <row r="38" spans="1:80" s="1184" customFormat="1" ht="39.75" customHeight="1">
      <c r="A38" s="1186" t="s">
        <v>1961</v>
      </c>
      <c r="B38" s="1193"/>
      <c r="C38" s="1193"/>
      <c r="D38" s="1193"/>
      <c r="E38" s="1193"/>
      <c r="F38" s="1198"/>
      <c r="G38" s="1186" t="s">
        <v>1821</v>
      </c>
      <c r="H38" s="1193"/>
      <c r="I38" s="1193"/>
      <c r="J38" s="1193"/>
      <c r="K38" s="1193"/>
      <c r="L38" s="1198"/>
      <c r="M38" s="1186" t="s">
        <v>1127</v>
      </c>
      <c r="N38" s="1193"/>
      <c r="O38" s="1193"/>
      <c r="P38" s="1193"/>
      <c r="Q38" s="1193"/>
      <c r="R38" s="1198"/>
      <c r="S38" s="1186" t="s">
        <v>1962</v>
      </c>
      <c r="T38" s="1193"/>
      <c r="U38" s="1193"/>
      <c r="V38" s="1193"/>
      <c r="W38" s="1198"/>
      <c r="X38" s="1207" t="s">
        <v>1117</v>
      </c>
      <c r="Y38" s="1210"/>
      <c r="Z38" s="1213" t="s">
        <v>1965</v>
      </c>
      <c r="AA38" s="1214"/>
      <c r="AB38" s="1214"/>
      <c r="AC38" s="1214"/>
      <c r="AD38" s="1214"/>
      <c r="AE38" s="1214"/>
      <c r="AF38" s="1214"/>
      <c r="AG38" s="1214"/>
      <c r="AH38" s="1214"/>
      <c r="AI38" s="1214"/>
      <c r="AJ38" s="1214"/>
      <c r="AK38" s="1214"/>
      <c r="AL38" s="1214"/>
      <c r="AM38" s="1214"/>
      <c r="AN38" s="1214"/>
      <c r="AO38" s="1214"/>
      <c r="AP38" s="1214"/>
      <c r="AQ38" s="1214"/>
      <c r="AR38" s="1214"/>
      <c r="AS38" s="1214"/>
      <c r="AT38" s="1214"/>
      <c r="AU38" s="1214"/>
      <c r="AV38" s="1214"/>
      <c r="AW38" s="1214"/>
      <c r="AX38" s="1214"/>
      <c r="AY38" s="1214"/>
      <c r="AZ38" s="1214"/>
      <c r="BA38" s="1214"/>
      <c r="BB38" s="1214"/>
      <c r="BC38" s="1214"/>
      <c r="BD38" s="1214"/>
      <c r="BE38" s="1214"/>
      <c r="BF38" s="1214"/>
      <c r="BG38" s="1214"/>
      <c r="BH38" s="1214"/>
      <c r="BI38" s="1230"/>
      <c r="BJ38" s="1213" t="s">
        <v>634</v>
      </c>
      <c r="BK38" s="1214"/>
      <c r="BL38" s="1214"/>
      <c r="BM38" s="1214"/>
      <c r="BN38" s="1214"/>
      <c r="BO38" s="1214"/>
      <c r="BP38" s="1214"/>
      <c r="BQ38" s="1214"/>
      <c r="BR38" s="1214"/>
      <c r="BS38" s="1214"/>
      <c r="BT38" s="1214"/>
      <c r="BU38" s="1214"/>
      <c r="BV38" s="1214"/>
      <c r="BW38" s="1214"/>
      <c r="BX38" s="1230"/>
      <c r="BY38" s="1215" t="s">
        <v>1170</v>
      </c>
      <c r="BZ38" s="1215"/>
      <c r="CA38" s="1215"/>
      <c r="CB38" s="1210"/>
    </row>
    <row r="39" spans="1:80" s="1184" customFormat="1" ht="24.95" customHeight="1">
      <c r="A39" s="1187"/>
      <c r="B39" s="1194"/>
      <c r="C39" s="1194"/>
      <c r="D39" s="1194"/>
      <c r="E39" s="1194"/>
      <c r="F39" s="1199"/>
      <c r="G39" s="1187"/>
      <c r="H39" s="1194"/>
      <c r="I39" s="1194"/>
      <c r="J39" s="1194"/>
      <c r="K39" s="1194"/>
      <c r="L39" s="1199"/>
      <c r="M39" s="1187"/>
      <c r="N39" s="1194"/>
      <c r="O39" s="1194"/>
      <c r="P39" s="1194"/>
      <c r="Q39" s="1194"/>
      <c r="R39" s="1199"/>
      <c r="S39" s="1187"/>
      <c r="T39" s="1194"/>
      <c r="U39" s="1194"/>
      <c r="V39" s="1194"/>
      <c r="W39" s="1199"/>
      <c r="X39" s="1208"/>
      <c r="Y39" s="1211"/>
      <c r="Z39" s="1207" t="s">
        <v>1967</v>
      </c>
      <c r="AA39" s="1215"/>
      <c r="AB39" s="1215"/>
      <c r="AC39" s="1215"/>
      <c r="AD39" s="1215"/>
      <c r="AE39" s="1210"/>
      <c r="AF39" s="1207" t="s">
        <v>1968</v>
      </c>
      <c r="AG39" s="1215"/>
      <c r="AH39" s="1215"/>
      <c r="AI39" s="1215"/>
      <c r="AJ39" s="1210"/>
      <c r="AK39" s="1207" t="s">
        <v>91</v>
      </c>
      <c r="AL39" s="1215"/>
      <c r="AM39" s="1215"/>
      <c r="AN39" s="1215"/>
      <c r="AO39" s="1215"/>
      <c r="AP39" s="1210"/>
      <c r="AQ39" s="1221" t="s">
        <v>593</v>
      </c>
      <c r="AR39" s="1223"/>
      <c r="AS39" s="1225"/>
      <c r="AT39" s="1207" t="s">
        <v>1969</v>
      </c>
      <c r="AU39" s="1215"/>
      <c r="AV39" s="1215"/>
      <c r="AW39" s="1215"/>
      <c r="AX39" s="1210"/>
      <c r="AY39" s="1186" t="s">
        <v>1970</v>
      </c>
      <c r="AZ39" s="1193"/>
      <c r="BA39" s="1193"/>
      <c r="BB39" s="1193"/>
      <c r="BC39" s="1193"/>
      <c r="BD39" s="1193"/>
      <c r="BE39" s="1193"/>
      <c r="BF39" s="1198"/>
      <c r="BG39" s="1186" t="s">
        <v>1694</v>
      </c>
      <c r="BH39" s="1193"/>
      <c r="BI39" s="1198"/>
      <c r="BJ39" s="1221" t="s">
        <v>593</v>
      </c>
      <c r="BK39" s="1223"/>
      <c r="BL39" s="1225"/>
      <c r="BM39" s="1213" t="s">
        <v>1771</v>
      </c>
      <c r="BN39" s="1214"/>
      <c r="BO39" s="1214"/>
      <c r="BP39" s="1214"/>
      <c r="BQ39" s="1214"/>
      <c r="BR39" s="1230"/>
      <c r="BS39" s="1207" t="s">
        <v>1974</v>
      </c>
      <c r="BT39" s="1215"/>
      <c r="BU39" s="1215"/>
      <c r="BV39" s="1215"/>
      <c r="BW39" s="1215"/>
      <c r="BX39" s="1210"/>
      <c r="BY39" s="1233"/>
      <c r="BZ39" s="1233"/>
      <c r="CA39" s="1233"/>
      <c r="CB39" s="1211"/>
    </row>
    <row r="40" spans="1:80" s="1184" customFormat="1" ht="24.95" customHeight="1">
      <c r="A40" s="1188"/>
      <c r="B40" s="1195"/>
      <c r="C40" s="1195"/>
      <c r="D40" s="1195"/>
      <c r="E40" s="1195"/>
      <c r="F40" s="1200"/>
      <c r="G40" s="1188"/>
      <c r="H40" s="1195"/>
      <c r="I40" s="1195"/>
      <c r="J40" s="1195"/>
      <c r="K40" s="1195"/>
      <c r="L40" s="1200"/>
      <c r="M40" s="1188"/>
      <c r="N40" s="1195"/>
      <c r="O40" s="1195"/>
      <c r="P40" s="1195"/>
      <c r="Q40" s="1195"/>
      <c r="R40" s="1200"/>
      <c r="S40" s="1188"/>
      <c r="T40" s="1195"/>
      <c r="U40" s="1195"/>
      <c r="V40" s="1195"/>
      <c r="W40" s="1200"/>
      <c r="X40" s="1209"/>
      <c r="Y40" s="1212"/>
      <c r="Z40" s="1209"/>
      <c r="AA40" s="1216"/>
      <c r="AB40" s="1216"/>
      <c r="AC40" s="1216"/>
      <c r="AD40" s="1216"/>
      <c r="AE40" s="1212"/>
      <c r="AF40" s="1209"/>
      <c r="AG40" s="1216"/>
      <c r="AH40" s="1216"/>
      <c r="AI40" s="1216"/>
      <c r="AJ40" s="1212"/>
      <c r="AK40" s="1209"/>
      <c r="AL40" s="1216"/>
      <c r="AM40" s="1216"/>
      <c r="AN40" s="1216"/>
      <c r="AO40" s="1216"/>
      <c r="AP40" s="1212"/>
      <c r="AQ40" s="1222"/>
      <c r="AR40" s="1224"/>
      <c r="AS40" s="1226"/>
      <c r="AT40" s="1209"/>
      <c r="AU40" s="1216"/>
      <c r="AV40" s="1216"/>
      <c r="AW40" s="1216"/>
      <c r="AX40" s="1212"/>
      <c r="AY40" s="1188"/>
      <c r="AZ40" s="1195"/>
      <c r="BA40" s="1195"/>
      <c r="BB40" s="1195"/>
      <c r="BC40" s="1195"/>
      <c r="BD40" s="1195"/>
      <c r="BE40" s="1195"/>
      <c r="BF40" s="1200"/>
      <c r="BG40" s="1188"/>
      <c r="BH40" s="1195"/>
      <c r="BI40" s="1200"/>
      <c r="BJ40" s="1222"/>
      <c r="BK40" s="1224"/>
      <c r="BL40" s="1226"/>
      <c r="BM40" s="1213" t="s">
        <v>1861</v>
      </c>
      <c r="BN40" s="1214"/>
      <c r="BO40" s="1214"/>
      <c r="BP40" s="1214"/>
      <c r="BQ40" s="1214"/>
      <c r="BR40" s="1230"/>
      <c r="BS40" s="1209"/>
      <c r="BT40" s="1216"/>
      <c r="BU40" s="1216"/>
      <c r="BV40" s="1216"/>
      <c r="BW40" s="1216"/>
      <c r="BX40" s="1212"/>
      <c r="BY40" s="1216"/>
      <c r="BZ40" s="1216"/>
      <c r="CA40" s="1216"/>
      <c r="CB40" s="1212"/>
    </row>
    <row r="41" spans="1:80" ht="22.5" customHeight="1">
      <c r="A41" s="1189"/>
      <c r="B41" s="1196"/>
      <c r="C41" s="1196"/>
      <c r="D41" s="1196"/>
      <c r="E41" s="1196"/>
      <c r="F41" s="1201"/>
      <c r="G41" s="1189"/>
      <c r="H41" s="1196"/>
      <c r="I41" s="1196"/>
      <c r="J41" s="1196"/>
      <c r="K41" s="1196"/>
      <c r="L41" s="1201"/>
      <c r="M41" s="1189"/>
      <c r="N41" s="1196"/>
      <c r="O41" s="1196"/>
      <c r="P41" s="1196"/>
      <c r="Q41" s="1196"/>
      <c r="R41" s="1201"/>
      <c r="S41" s="1189"/>
      <c r="T41" s="1196"/>
      <c r="U41" s="1196"/>
      <c r="V41" s="1196"/>
      <c r="W41" s="1201"/>
      <c r="X41" s="1189"/>
      <c r="Y41" s="1201"/>
      <c r="Z41" s="1189"/>
      <c r="AA41" s="1196"/>
      <c r="AB41" s="1196"/>
      <c r="AC41" s="1196"/>
      <c r="AD41" s="1196"/>
      <c r="AE41" s="1201"/>
      <c r="AF41" s="1189"/>
      <c r="AG41" s="1196"/>
      <c r="AH41" s="1196"/>
      <c r="AI41" s="1196"/>
      <c r="AJ41" s="1201"/>
      <c r="AK41" s="1189"/>
      <c r="AL41" s="1196"/>
      <c r="AM41" s="1196"/>
      <c r="AN41" s="1196"/>
      <c r="AO41" s="1196"/>
      <c r="AP41" s="1201"/>
      <c r="AQ41" s="1189"/>
      <c r="AR41" s="1196"/>
      <c r="AS41" s="1201"/>
      <c r="AT41" s="1189"/>
      <c r="AU41" s="1196"/>
      <c r="AV41" s="1196"/>
      <c r="AW41" s="1196"/>
      <c r="AX41" s="1201"/>
      <c r="AY41" s="1227"/>
      <c r="AZ41" s="1227"/>
      <c r="BA41" s="1227"/>
      <c r="BB41" s="1227"/>
      <c r="BC41" s="1227"/>
      <c r="BD41" s="1227"/>
      <c r="BE41" s="1227"/>
      <c r="BF41" s="1227"/>
      <c r="BG41" s="1227"/>
      <c r="BH41" s="1227"/>
      <c r="BI41" s="1227"/>
      <c r="BJ41" s="1227"/>
      <c r="BK41" s="1227"/>
      <c r="BL41" s="1227"/>
      <c r="BM41" s="1227"/>
      <c r="BN41" s="1227"/>
      <c r="BO41" s="1227"/>
      <c r="BP41" s="1227"/>
      <c r="BQ41" s="1227"/>
      <c r="BR41" s="1227"/>
      <c r="BS41" s="1227"/>
      <c r="BT41" s="1227"/>
      <c r="BU41" s="1227"/>
      <c r="BV41" s="1227"/>
      <c r="BW41" s="1227"/>
      <c r="BX41" s="1227"/>
      <c r="BY41" s="1227"/>
      <c r="BZ41" s="1227"/>
      <c r="CA41" s="1227"/>
      <c r="CB41" s="1227"/>
    </row>
    <row r="42" spans="1:80" ht="22.5" customHeight="1">
      <c r="A42" s="1190"/>
      <c r="B42" s="1197"/>
      <c r="C42" s="1197"/>
      <c r="D42" s="1197"/>
      <c r="E42" s="1197"/>
      <c r="F42" s="1202"/>
      <c r="G42" s="1190"/>
      <c r="H42" s="1197"/>
      <c r="I42" s="1197"/>
      <c r="J42" s="1197"/>
      <c r="K42" s="1197"/>
      <c r="L42" s="1202"/>
      <c r="M42" s="1190"/>
      <c r="N42" s="1197"/>
      <c r="O42" s="1197"/>
      <c r="P42" s="1197"/>
      <c r="Q42" s="1197"/>
      <c r="R42" s="1202"/>
      <c r="S42" s="1190"/>
      <c r="T42" s="1197"/>
      <c r="U42" s="1197"/>
      <c r="V42" s="1197"/>
      <c r="W42" s="1202"/>
      <c r="X42" s="1190"/>
      <c r="Y42" s="1202"/>
      <c r="Z42" s="1190"/>
      <c r="AA42" s="1197"/>
      <c r="AB42" s="1197"/>
      <c r="AC42" s="1197"/>
      <c r="AD42" s="1197"/>
      <c r="AE42" s="1202"/>
      <c r="AF42" s="1190"/>
      <c r="AG42" s="1197"/>
      <c r="AH42" s="1197"/>
      <c r="AI42" s="1197"/>
      <c r="AJ42" s="1202"/>
      <c r="AK42" s="1190"/>
      <c r="AL42" s="1197"/>
      <c r="AM42" s="1197"/>
      <c r="AN42" s="1197"/>
      <c r="AO42" s="1197"/>
      <c r="AP42" s="1202"/>
      <c r="AQ42" s="1190"/>
      <c r="AR42" s="1197"/>
      <c r="AS42" s="1202"/>
      <c r="AT42" s="1190"/>
      <c r="AU42" s="1197"/>
      <c r="AV42" s="1197"/>
      <c r="AW42" s="1197"/>
      <c r="AX42" s="1202"/>
      <c r="AY42" s="1227"/>
      <c r="AZ42" s="1227"/>
      <c r="BA42" s="1227"/>
      <c r="BB42" s="1227"/>
      <c r="BC42" s="1227"/>
      <c r="BD42" s="1227"/>
      <c r="BE42" s="1227"/>
      <c r="BF42" s="1227"/>
      <c r="BG42" s="1227"/>
      <c r="BH42" s="1227"/>
      <c r="BI42" s="1227"/>
      <c r="BJ42" s="1227"/>
      <c r="BK42" s="1227"/>
      <c r="BL42" s="1227"/>
      <c r="BM42" s="1227"/>
      <c r="BN42" s="1227"/>
      <c r="BO42" s="1227"/>
      <c r="BP42" s="1227"/>
      <c r="BQ42" s="1227"/>
      <c r="BR42" s="1227"/>
      <c r="BS42" s="1227"/>
      <c r="BT42" s="1227"/>
      <c r="BU42" s="1227"/>
      <c r="BV42" s="1227"/>
      <c r="BW42" s="1227"/>
      <c r="BX42" s="1227"/>
      <c r="BY42" s="1227"/>
      <c r="BZ42" s="1227"/>
      <c r="CA42" s="1227"/>
      <c r="CB42" s="1227"/>
    </row>
    <row r="43" spans="1:80" ht="22.5" customHeight="1">
      <c r="A43" s="1189"/>
      <c r="B43" s="1196"/>
      <c r="C43" s="1196"/>
      <c r="D43" s="1196"/>
      <c r="E43" s="1196"/>
      <c r="F43" s="1201"/>
      <c r="G43" s="1189"/>
      <c r="H43" s="1196"/>
      <c r="I43" s="1196"/>
      <c r="J43" s="1196"/>
      <c r="K43" s="1196"/>
      <c r="L43" s="1201"/>
      <c r="M43" s="1189"/>
      <c r="N43" s="1196"/>
      <c r="O43" s="1196"/>
      <c r="P43" s="1196"/>
      <c r="Q43" s="1196"/>
      <c r="R43" s="1201"/>
      <c r="S43" s="1189"/>
      <c r="T43" s="1196"/>
      <c r="U43" s="1196"/>
      <c r="V43" s="1196"/>
      <c r="W43" s="1201"/>
      <c r="X43" s="1189"/>
      <c r="Y43" s="1201"/>
      <c r="Z43" s="1189"/>
      <c r="AA43" s="1196"/>
      <c r="AB43" s="1196"/>
      <c r="AC43" s="1196"/>
      <c r="AD43" s="1196"/>
      <c r="AE43" s="1201"/>
      <c r="AF43" s="1189"/>
      <c r="AG43" s="1196"/>
      <c r="AH43" s="1196"/>
      <c r="AI43" s="1196"/>
      <c r="AJ43" s="1201"/>
      <c r="AK43" s="1189"/>
      <c r="AL43" s="1196"/>
      <c r="AM43" s="1196"/>
      <c r="AN43" s="1196"/>
      <c r="AO43" s="1196"/>
      <c r="AP43" s="1201"/>
      <c r="AQ43" s="1189"/>
      <c r="AR43" s="1196"/>
      <c r="AS43" s="1201"/>
      <c r="AT43" s="1189"/>
      <c r="AU43" s="1196"/>
      <c r="AV43" s="1196"/>
      <c r="AW43" s="1196"/>
      <c r="AX43" s="1201"/>
      <c r="AY43" s="1227"/>
      <c r="AZ43" s="1227"/>
      <c r="BA43" s="1227"/>
      <c r="BB43" s="1227"/>
      <c r="BC43" s="1227"/>
      <c r="BD43" s="1227"/>
      <c r="BE43" s="1227"/>
      <c r="BF43" s="1227"/>
      <c r="BG43" s="1227"/>
      <c r="BH43" s="1227"/>
      <c r="BI43" s="1227"/>
      <c r="BJ43" s="1227"/>
      <c r="BK43" s="1227"/>
      <c r="BL43" s="1227"/>
      <c r="BM43" s="1227"/>
      <c r="BN43" s="1227"/>
      <c r="BO43" s="1227"/>
      <c r="BP43" s="1227"/>
      <c r="BQ43" s="1227"/>
      <c r="BR43" s="1227"/>
      <c r="BS43" s="1227"/>
      <c r="BT43" s="1227"/>
      <c r="BU43" s="1227"/>
      <c r="BV43" s="1227"/>
      <c r="BW43" s="1227"/>
      <c r="BX43" s="1227"/>
      <c r="BY43" s="1227"/>
      <c r="BZ43" s="1227"/>
      <c r="CA43" s="1227"/>
      <c r="CB43" s="1227"/>
    </row>
    <row r="44" spans="1:80" ht="22.5" customHeight="1">
      <c r="A44" s="1190"/>
      <c r="B44" s="1197"/>
      <c r="C44" s="1197"/>
      <c r="D44" s="1197"/>
      <c r="E44" s="1197"/>
      <c r="F44" s="1202"/>
      <c r="G44" s="1190"/>
      <c r="H44" s="1197"/>
      <c r="I44" s="1197"/>
      <c r="J44" s="1197"/>
      <c r="K44" s="1197"/>
      <c r="L44" s="1202"/>
      <c r="M44" s="1190"/>
      <c r="N44" s="1197"/>
      <c r="O44" s="1197"/>
      <c r="P44" s="1197"/>
      <c r="Q44" s="1197"/>
      <c r="R44" s="1202"/>
      <c r="S44" s="1190"/>
      <c r="T44" s="1197"/>
      <c r="U44" s="1197"/>
      <c r="V44" s="1197"/>
      <c r="W44" s="1202"/>
      <c r="X44" s="1190"/>
      <c r="Y44" s="1202"/>
      <c r="Z44" s="1190"/>
      <c r="AA44" s="1197"/>
      <c r="AB44" s="1197"/>
      <c r="AC44" s="1197"/>
      <c r="AD44" s="1197"/>
      <c r="AE44" s="1202"/>
      <c r="AF44" s="1190"/>
      <c r="AG44" s="1197"/>
      <c r="AH44" s="1197"/>
      <c r="AI44" s="1197"/>
      <c r="AJ44" s="1202"/>
      <c r="AK44" s="1190"/>
      <c r="AL44" s="1197"/>
      <c r="AM44" s="1197"/>
      <c r="AN44" s="1197"/>
      <c r="AO44" s="1197"/>
      <c r="AP44" s="1202"/>
      <c r="AQ44" s="1190"/>
      <c r="AR44" s="1197"/>
      <c r="AS44" s="1202"/>
      <c r="AT44" s="1190"/>
      <c r="AU44" s="1197"/>
      <c r="AV44" s="1197"/>
      <c r="AW44" s="1197"/>
      <c r="AX44" s="1202"/>
      <c r="AY44" s="1227"/>
      <c r="AZ44" s="1227"/>
      <c r="BA44" s="1227"/>
      <c r="BB44" s="1227"/>
      <c r="BC44" s="1227"/>
      <c r="BD44" s="1227"/>
      <c r="BE44" s="1227"/>
      <c r="BF44" s="1227"/>
      <c r="BG44" s="1227"/>
      <c r="BH44" s="1227"/>
      <c r="BI44" s="1227"/>
      <c r="BJ44" s="1227"/>
      <c r="BK44" s="1227"/>
      <c r="BL44" s="1227"/>
      <c r="BM44" s="1227"/>
      <c r="BN44" s="1227"/>
      <c r="BO44" s="1227"/>
      <c r="BP44" s="1227"/>
      <c r="BQ44" s="1227"/>
      <c r="BR44" s="1227"/>
      <c r="BS44" s="1227"/>
      <c r="BT44" s="1227"/>
      <c r="BU44" s="1227"/>
      <c r="BV44" s="1227"/>
      <c r="BW44" s="1227"/>
      <c r="BX44" s="1227"/>
      <c r="BY44" s="1227"/>
      <c r="BZ44" s="1227"/>
      <c r="CA44" s="1227"/>
      <c r="CB44" s="1227"/>
    </row>
    <row r="45" spans="1:80" ht="22.5" customHeight="1">
      <c r="A45" s="1189"/>
      <c r="B45" s="1196"/>
      <c r="C45" s="1196"/>
      <c r="D45" s="1196"/>
      <c r="E45" s="1196"/>
      <c r="F45" s="1201"/>
      <c r="G45" s="1189"/>
      <c r="H45" s="1196"/>
      <c r="I45" s="1196"/>
      <c r="J45" s="1196"/>
      <c r="K45" s="1196"/>
      <c r="L45" s="1201"/>
      <c r="M45" s="1189"/>
      <c r="N45" s="1196"/>
      <c r="O45" s="1196"/>
      <c r="P45" s="1196"/>
      <c r="Q45" s="1196"/>
      <c r="R45" s="1201"/>
      <c r="S45" s="1189"/>
      <c r="T45" s="1196"/>
      <c r="U45" s="1196"/>
      <c r="V45" s="1196"/>
      <c r="W45" s="1201"/>
      <c r="X45" s="1189"/>
      <c r="Y45" s="1201"/>
      <c r="Z45" s="1189"/>
      <c r="AA45" s="1196"/>
      <c r="AB45" s="1196"/>
      <c r="AC45" s="1196"/>
      <c r="AD45" s="1196"/>
      <c r="AE45" s="1201"/>
      <c r="AF45" s="1189"/>
      <c r="AG45" s="1196"/>
      <c r="AH45" s="1196"/>
      <c r="AI45" s="1196"/>
      <c r="AJ45" s="1201"/>
      <c r="AK45" s="1189"/>
      <c r="AL45" s="1196"/>
      <c r="AM45" s="1196"/>
      <c r="AN45" s="1196"/>
      <c r="AO45" s="1196"/>
      <c r="AP45" s="1201"/>
      <c r="AQ45" s="1189"/>
      <c r="AR45" s="1196"/>
      <c r="AS45" s="1201"/>
      <c r="AT45" s="1189"/>
      <c r="AU45" s="1196"/>
      <c r="AV45" s="1196"/>
      <c r="AW45" s="1196"/>
      <c r="AX45" s="1201"/>
      <c r="AY45" s="1227"/>
      <c r="AZ45" s="1227"/>
      <c r="BA45" s="1227"/>
      <c r="BB45" s="1227"/>
      <c r="BC45" s="1227"/>
      <c r="BD45" s="1227"/>
      <c r="BE45" s="1227"/>
      <c r="BF45" s="1227"/>
      <c r="BG45" s="1227"/>
      <c r="BH45" s="1227"/>
      <c r="BI45" s="1227"/>
      <c r="BJ45" s="1227"/>
      <c r="BK45" s="1227"/>
      <c r="BL45" s="1227"/>
      <c r="BM45" s="1227"/>
      <c r="BN45" s="1227"/>
      <c r="BO45" s="1227"/>
      <c r="BP45" s="1227"/>
      <c r="BQ45" s="1227"/>
      <c r="BR45" s="1227"/>
      <c r="BS45" s="1227"/>
      <c r="BT45" s="1227"/>
      <c r="BU45" s="1227"/>
      <c r="BV45" s="1227"/>
      <c r="BW45" s="1227"/>
      <c r="BX45" s="1227"/>
      <c r="BY45" s="1227"/>
      <c r="BZ45" s="1227"/>
      <c r="CA45" s="1227"/>
      <c r="CB45" s="1227"/>
    </row>
    <row r="46" spans="1:80" ht="22.5" customHeight="1">
      <c r="A46" s="1190"/>
      <c r="B46" s="1197"/>
      <c r="C46" s="1197"/>
      <c r="D46" s="1197"/>
      <c r="E46" s="1197"/>
      <c r="F46" s="1202"/>
      <c r="G46" s="1190"/>
      <c r="H46" s="1197"/>
      <c r="I46" s="1197"/>
      <c r="J46" s="1197"/>
      <c r="K46" s="1197"/>
      <c r="L46" s="1202"/>
      <c r="M46" s="1190"/>
      <c r="N46" s="1197"/>
      <c r="O46" s="1197"/>
      <c r="P46" s="1197"/>
      <c r="Q46" s="1197"/>
      <c r="R46" s="1202"/>
      <c r="S46" s="1190"/>
      <c r="T46" s="1197"/>
      <c r="U46" s="1197"/>
      <c r="V46" s="1197"/>
      <c r="W46" s="1202"/>
      <c r="X46" s="1190"/>
      <c r="Y46" s="1202"/>
      <c r="Z46" s="1190"/>
      <c r="AA46" s="1197"/>
      <c r="AB46" s="1197"/>
      <c r="AC46" s="1197"/>
      <c r="AD46" s="1197"/>
      <c r="AE46" s="1202"/>
      <c r="AF46" s="1190"/>
      <c r="AG46" s="1197"/>
      <c r="AH46" s="1197"/>
      <c r="AI46" s="1197"/>
      <c r="AJ46" s="1202"/>
      <c r="AK46" s="1190"/>
      <c r="AL46" s="1197"/>
      <c r="AM46" s="1197"/>
      <c r="AN46" s="1197"/>
      <c r="AO46" s="1197"/>
      <c r="AP46" s="1202"/>
      <c r="AQ46" s="1190"/>
      <c r="AR46" s="1197"/>
      <c r="AS46" s="1202"/>
      <c r="AT46" s="1190"/>
      <c r="AU46" s="1197"/>
      <c r="AV46" s="1197"/>
      <c r="AW46" s="1197"/>
      <c r="AX46" s="1202"/>
      <c r="AY46" s="1227"/>
      <c r="AZ46" s="1227"/>
      <c r="BA46" s="1227"/>
      <c r="BB46" s="1227"/>
      <c r="BC46" s="1227"/>
      <c r="BD46" s="1227"/>
      <c r="BE46" s="1227"/>
      <c r="BF46" s="1227"/>
      <c r="BG46" s="1227"/>
      <c r="BH46" s="1227"/>
      <c r="BI46" s="1227"/>
      <c r="BJ46" s="1227"/>
      <c r="BK46" s="1227"/>
      <c r="BL46" s="1227"/>
      <c r="BM46" s="1227"/>
      <c r="BN46" s="1227"/>
      <c r="BO46" s="1227"/>
      <c r="BP46" s="1227"/>
      <c r="BQ46" s="1227"/>
      <c r="BR46" s="1227"/>
      <c r="BS46" s="1227"/>
      <c r="BT46" s="1227"/>
      <c r="BU46" s="1227"/>
      <c r="BV46" s="1227"/>
      <c r="BW46" s="1227"/>
      <c r="BX46" s="1227"/>
      <c r="BY46" s="1227"/>
      <c r="BZ46" s="1227"/>
      <c r="CA46" s="1227"/>
      <c r="CB46" s="1227"/>
    </row>
    <row r="47" spans="1:80" ht="22.5" customHeight="1">
      <c r="A47" s="1189"/>
      <c r="B47" s="1196"/>
      <c r="C47" s="1196"/>
      <c r="D47" s="1196"/>
      <c r="E47" s="1196"/>
      <c r="F47" s="1201"/>
      <c r="G47" s="1189"/>
      <c r="H47" s="1196"/>
      <c r="I47" s="1196"/>
      <c r="J47" s="1196"/>
      <c r="K47" s="1196"/>
      <c r="L47" s="1201"/>
      <c r="M47" s="1189"/>
      <c r="N47" s="1196"/>
      <c r="O47" s="1196"/>
      <c r="P47" s="1196"/>
      <c r="Q47" s="1196"/>
      <c r="R47" s="1201"/>
      <c r="S47" s="1189"/>
      <c r="T47" s="1196"/>
      <c r="U47" s="1196"/>
      <c r="V47" s="1196"/>
      <c r="W47" s="1201"/>
      <c r="X47" s="1189"/>
      <c r="Y47" s="1201"/>
      <c r="Z47" s="1189"/>
      <c r="AA47" s="1196"/>
      <c r="AB47" s="1196"/>
      <c r="AC47" s="1196"/>
      <c r="AD47" s="1196"/>
      <c r="AE47" s="1201"/>
      <c r="AF47" s="1189"/>
      <c r="AG47" s="1196"/>
      <c r="AH47" s="1196"/>
      <c r="AI47" s="1196"/>
      <c r="AJ47" s="1201"/>
      <c r="AK47" s="1189"/>
      <c r="AL47" s="1196"/>
      <c r="AM47" s="1196"/>
      <c r="AN47" s="1196"/>
      <c r="AO47" s="1196"/>
      <c r="AP47" s="1201"/>
      <c r="AQ47" s="1189"/>
      <c r="AR47" s="1196"/>
      <c r="AS47" s="1201"/>
      <c r="AT47" s="1189"/>
      <c r="AU47" s="1196"/>
      <c r="AV47" s="1196"/>
      <c r="AW47" s="1196"/>
      <c r="AX47" s="1201"/>
      <c r="AY47" s="1227"/>
      <c r="AZ47" s="1227"/>
      <c r="BA47" s="1227"/>
      <c r="BB47" s="1227"/>
      <c r="BC47" s="1227"/>
      <c r="BD47" s="1227"/>
      <c r="BE47" s="1227"/>
      <c r="BF47" s="1227"/>
      <c r="BG47" s="1227"/>
      <c r="BH47" s="1227"/>
      <c r="BI47" s="1227"/>
      <c r="BJ47" s="1227"/>
      <c r="BK47" s="1227"/>
      <c r="BL47" s="1227"/>
      <c r="BM47" s="1227"/>
      <c r="BN47" s="1227"/>
      <c r="BO47" s="1227"/>
      <c r="BP47" s="1227"/>
      <c r="BQ47" s="1227"/>
      <c r="BR47" s="1227"/>
      <c r="BS47" s="1227"/>
      <c r="BT47" s="1227"/>
      <c r="BU47" s="1227"/>
      <c r="BV47" s="1227"/>
      <c r="BW47" s="1227"/>
      <c r="BX47" s="1227"/>
      <c r="BY47" s="1227"/>
      <c r="BZ47" s="1227"/>
      <c r="CA47" s="1227"/>
      <c r="CB47" s="1227"/>
    </row>
    <row r="48" spans="1:80" ht="22.5" customHeight="1">
      <c r="A48" s="1190"/>
      <c r="B48" s="1197"/>
      <c r="C48" s="1197"/>
      <c r="D48" s="1197"/>
      <c r="E48" s="1197"/>
      <c r="F48" s="1202"/>
      <c r="G48" s="1190"/>
      <c r="H48" s="1197"/>
      <c r="I48" s="1197"/>
      <c r="J48" s="1197"/>
      <c r="K48" s="1197"/>
      <c r="L48" s="1202"/>
      <c r="M48" s="1190"/>
      <c r="N48" s="1197"/>
      <c r="O48" s="1197"/>
      <c r="P48" s="1197"/>
      <c r="Q48" s="1197"/>
      <c r="R48" s="1202"/>
      <c r="S48" s="1190"/>
      <c r="T48" s="1197"/>
      <c r="U48" s="1197"/>
      <c r="V48" s="1197"/>
      <c r="W48" s="1202"/>
      <c r="X48" s="1190"/>
      <c r="Y48" s="1202"/>
      <c r="Z48" s="1190"/>
      <c r="AA48" s="1197"/>
      <c r="AB48" s="1197"/>
      <c r="AC48" s="1197"/>
      <c r="AD48" s="1197"/>
      <c r="AE48" s="1202"/>
      <c r="AF48" s="1190"/>
      <c r="AG48" s="1197"/>
      <c r="AH48" s="1197"/>
      <c r="AI48" s="1197"/>
      <c r="AJ48" s="1202"/>
      <c r="AK48" s="1190"/>
      <c r="AL48" s="1197"/>
      <c r="AM48" s="1197"/>
      <c r="AN48" s="1197"/>
      <c r="AO48" s="1197"/>
      <c r="AP48" s="1202"/>
      <c r="AQ48" s="1190"/>
      <c r="AR48" s="1197"/>
      <c r="AS48" s="1202"/>
      <c r="AT48" s="1190"/>
      <c r="AU48" s="1197"/>
      <c r="AV48" s="1197"/>
      <c r="AW48" s="1197"/>
      <c r="AX48" s="1202"/>
      <c r="AY48" s="1227"/>
      <c r="AZ48" s="1227"/>
      <c r="BA48" s="1227"/>
      <c r="BB48" s="1227"/>
      <c r="BC48" s="1227"/>
      <c r="BD48" s="1227"/>
      <c r="BE48" s="1227"/>
      <c r="BF48" s="1227"/>
      <c r="BG48" s="1227"/>
      <c r="BH48" s="1227"/>
      <c r="BI48" s="1227"/>
      <c r="BJ48" s="1227"/>
      <c r="BK48" s="1227"/>
      <c r="BL48" s="1227"/>
      <c r="BM48" s="1227"/>
      <c r="BN48" s="1227"/>
      <c r="BO48" s="1227"/>
      <c r="BP48" s="1227"/>
      <c r="BQ48" s="1227"/>
      <c r="BR48" s="1227"/>
      <c r="BS48" s="1227"/>
      <c r="BT48" s="1227"/>
      <c r="BU48" s="1227"/>
      <c r="BV48" s="1227"/>
      <c r="BW48" s="1227"/>
      <c r="BX48" s="1227"/>
      <c r="BY48" s="1227"/>
      <c r="BZ48" s="1227"/>
      <c r="CA48" s="1227"/>
      <c r="CB48" s="1227"/>
    </row>
    <row r="49" spans="1:80" ht="22.5" customHeight="1">
      <c r="A49" s="1189"/>
      <c r="B49" s="1196"/>
      <c r="C49" s="1196"/>
      <c r="D49" s="1196"/>
      <c r="E49" s="1196"/>
      <c r="F49" s="1201"/>
      <c r="G49" s="1189"/>
      <c r="H49" s="1196"/>
      <c r="I49" s="1196"/>
      <c r="J49" s="1196"/>
      <c r="K49" s="1196"/>
      <c r="L49" s="1201"/>
      <c r="M49" s="1189"/>
      <c r="N49" s="1196"/>
      <c r="O49" s="1196"/>
      <c r="P49" s="1196"/>
      <c r="Q49" s="1196"/>
      <c r="R49" s="1201"/>
      <c r="S49" s="1189"/>
      <c r="T49" s="1196"/>
      <c r="U49" s="1196"/>
      <c r="V49" s="1196"/>
      <c r="W49" s="1201"/>
      <c r="X49" s="1189"/>
      <c r="Y49" s="1201"/>
      <c r="Z49" s="1189"/>
      <c r="AA49" s="1196"/>
      <c r="AB49" s="1196"/>
      <c r="AC49" s="1196"/>
      <c r="AD49" s="1196"/>
      <c r="AE49" s="1201"/>
      <c r="AF49" s="1189"/>
      <c r="AG49" s="1196"/>
      <c r="AH49" s="1196"/>
      <c r="AI49" s="1196"/>
      <c r="AJ49" s="1201"/>
      <c r="AK49" s="1189"/>
      <c r="AL49" s="1196"/>
      <c r="AM49" s="1196"/>
      <c r="AN49" s="1196"/>
      <c r="AO49" s="1196"/>
      <c r="AP49" s="1201"/>
      <c r="AQ49" s="1189"/>
      <c r="AR49" s="1196"/>
      <c r="AS49" s="1201"/>
      <c r="AT49" s="1189"/>
      <c r="AU49" s="1196"/>
      <c r="AV49" s="1196"/>
      <c r="AW49" s="1196"/>
      <c r="AX49" s="1201"/>
      <c r="AY49" s="1227"/>
      <c r="AZ49" s="1227"/>
      <c r="BA49" s="1227"/>
      <c r="BB49" s="1227"/>
      <c r="BC49" s="1227"/>
      <c r="BD49" s="1227"/>
      <c r="BE49" s="1227"/>
      <c r="BF49" s="1227"/>
      <c r="BG49" s="1227"/>
      <c r="BH49" s="1227"/>
      <c r="BI49" s="1227"/>
      <c r="BJ49" s="1227"/>
      <c r="BK49" s="1227"/>
      <c r="BL49" s="1227"/>
      <c r="BM49" s="1227"/>
      <c r="BN49" s="1227"/>
      <c r="BO49" s="1227"/>
      <c r="BP49" s="1227"/>
      <c r="BQ49" s="1227"/>
      <c r="BR49" s="1227"/>
      <c r="BS49" s="1227"/>
      <c r="BT49" s="1227"/>
      <c r="BU49" s="1227"/>
      <c r="BV49" s="1227"/>
      <c r="BW49" s="1227"/>
      <c r="BX49" s="1227"/>
      <c r="BY49" s="1227"/>
      <c r="BZ49" s="1227"/>
      <c r="CA49" s="1227"/>
      <c r="CB49" s="1227"/>
    </row>
    <row r="50" spans="1:80" ht="22.5" customHeight="1">
      <c r="A50" s="1190"/>
      <c r="B50" s="1197"/>
      <c r="C50" s="1197"/>
      <c r="D50" s="1197"/>
      <c r="E50" s="1197"/>
      <c r="F50" s="1202"/>
      <c r="G50" s="1190"/>
      <c r="H50" s="1197"/>
      <c r="I50" s="1197"/>
      <c r="J50" s="1197"/>
      <c r="K50" s="1197"/>
      <c r="L50" s="1202"/>
      <c r="M50" s="1190"/>
      <c r="N50" s="1197"/>
      <c r="O50" s="1197"/>
      <c r="P50" s="1197"/>
      <c r="Q50" s="1197"/>
      <c r="R50" s="1202"/>
      <c r="S50" s="1190"/>
      <c r="T50" s="1197"/>
      <c r="U50" s="1197"/>
      <c r="V50" s="1197"/>
      <c r="W50" s="1202"/>
      <c r="X50" s="1190"/>
      <c r="Y50" s="1202"/>
      <c r="Z50" s="1190"/>
      <c r="AA50" s="1197"/>
      <c r="AB50" s="1197"/>
      <c r="AC50" s="1197"/>
      <c r="AD50" s="1197"/>
      <c r="AE50" s="1202"/>
      <c r="AF50" s="1190"/>
      <c r="AG50" s="1197"/>
      <c r="AH50" s="1197"/>
      <c r="AI50" s="1197"/>
      <c r="AJ50" s="1202"/>
      <c r="AK50" s="1190"/>
      <c r="AL50" s="1197"/>
      <c r="AM50" s="1197"/>
      <c r="AN50" s="1197"/>
      <c r="AO50" s="1197"/>
      <c r="AP50" s="1202"/>
      <c r="AQ50" s="1190"/>
      <c r="AR50" s="1197"/>
      <c r="AS50" s="1202"/>
      <c r="AT50" s="1190"/>
      <c r="AU50" s="1197"/>
      <c r="AV50" s="1197"/>
      <c r="AW50" s="1197"/>
      <c r="AX50" s="1202"/>
      <c r="AY50" s="1227"/>
      <c r="AZ50" s="1227"/>
      <c r="BA50" s="1227"/>
      <c r="BB50" s="1227"/>
      <c r="BC50" s="1227"/>
      <c r="BD50" s="1227"/>
      <c r="BE50" s="1227"/>
      <c r="BF50" s="1227"/>
      <c r="BG50" s="1227"/>
      <c r="BH50" s="1227"/>
      <c r="BI50" s="1227"/>
      <c r="BJ50" s="1227"/>
      <c r="BK50" s="1227"/>
      <c r="BL50" s="1227"/>
      <c r="BM50" s="1227"/>
      <c r="BN50" s="1227"/>
      <c r="BO50" s="1227"/>
      <c r="BP50" s="1227"/>
      <c r="BQ50" s="1227"/>
      <c r="BR50" s="1227"/>
      <c r="BS50" s="1227"/>
      <c r="BT50" s="1227"/>
      <c r="BU50" s="1227"/>
      <c r="BV50" s="1227"/>
      <c r="BW50" s="1227"/>
      <c r="BX50" s="1227"/>
      <c r="BY50" s="1227"/>
      <c r="BZ50" s="1227"/>
      <c r="CA50" s="1227"/>
      <c r="CB50" s="1227"/>
    </row>
    <row r="51" spans="1:80" ht="22.5" customHeight="1">
      <c r="A51" s="1189"/>
      <c r="B51" s="1196"/>
      <c r="C51" s="1196"/>
      <c r="D51" s="1196"/>
      <c r="E51" s="1196"/>
      <c r="F51" s="1201"/>
      <c r="G51" s="1189"/>
      <c r="H51" s="1196"/>
      <c r="I51" s="1196"/>
      <c r="J51" s="1196"/>
      <c r="K51" s="1196"/>
      <c r="L51" s="1201"/>
      <c r="M51" s="1189"/>
      <c r="N51" s="1196"/>
      <c r="O51" s="1196"/>
      <c r="P51" s="1196"/>
      <c r="Q51" s="1196"/>
      <c r="R51" s="1201"/>
      <c r="S51" s="1189"/>
      <c r="T51" s="1196"/>
      <c r="U51" s="1196"/>
      <c r="V51" s="1196"/>
      <c r="W51" s="1201"/>
      <c r="X51" s="1189"/>
      <c r="Y51" s="1201"/>
      <c r="Z51" s="1189"/>
      <c r="AA51" s="1196"/>
      <c r="AB51" s="1196"/>
      <c r="AC51" s="1196"/>
      <c r="AD51" s="1196"/>
      <c r="AE51" s="1201"/>
      <c r="AF51" s="1189"/>
      <c r="AG51" s="1196"/>
      <c r="AH51" s="1196"/>
      <c r="AI51" s="1196"/>
      <c r="AJ51" s="1201"/>
      <c r="AK51" s="1189"/>
      <c r="AL51" s="1196"/>
      <c r="AM51" s="1196"/>
      <c r="AN51" s="1196"/>
      <c r="AO51" s="1196"/>
      <c r="AP51" s="1201"/>
      <c r="AQ51" s="1189"/>
      <c r="AR51" s="1196"/>
      <c r="AS51" s="1201"/>
      <c r="AT51" s="1189"/>
      <c r="AU51" s="1196"/>
      <c r="AV51" s="1196"/>
      <c r="AW51" s="1196"/>
      <c r="AX51" s="1201"/>
      <c r="AY51" s="1227"/>
      <c r="AZ51" s="1227"/>
      <c r="BA51" s="1227"/>
      <c r="BB51" s="1227"/>
      <c r="BC51" s="1227"/>
      <c r="BD51" s="1227"/>
      <c r="BE51" s="1227"/>
      <c r="BF51" s="1227"/>
      <c r="BG51" s="1227"/>
      <c r="BH51" s="1227"/>
      <c r="BI51" s="1227"/>
      <c r="BJ51" s="1227"/>
      <c r="BK51" s="1227"/>
      <c r="BL51" s="1227"/>
      <c r="BM51" s="1227"/>
      <c r="BN51" s="1227"/>
      <c r="BO51" s="1227"/>
      <c r="BP51" s="1227"/>
      <c r="BQ51" s="1227"/>
      <c r="BR51" s="1227"/>
      <c r="BS51" s="1227"/>
      <c r="BT51" s="1227"/>
      <c r="BU51" s="1227"/>
      <c r="BV51" s="1227"/>
      <c r="BW51" s="1227"/>
      <c r="BX51" s="1227"/>
      <c r="BY51" s="1227"/>
      <c r="BZ51" s="1227"/>
      <c r="CA51" s="1227"/>
      <c r="CB51" s="1227"/>
    </row>
    <row r="52" spans="1:80" ht="22.5" customHeight="1">
      <c r="A52" s="1190"/>
      <c r="B52" s="1197"/>
      <c r="C52" s="1197"/>
      <c r="D52" s="1197"/>
      <c r="E52" s="1197"/>
      <c r="F52" s="1202"/>
      <c r="G52" s="1190"/>
      <c r="H52" s="1197"/>
      <c r="I52" s="1197"/>
      <c r="J52" s="1197"/>
      <c r="K52" s="1197"/>
      <c r="L52" s="1202"/>
      <c r="M52" s="1190"/>
      <c r="N52" s="1197"/>
      <c r="O52" s="1197"/>
      <c r="P52" s="1197"/>
      <c r="Q52" s="1197"/>
      <c r="R52" s="1202"/>
      <c r="S52" s="1190"/>
      <c r="T52" s="1197"/>
      <c r="U52" s="1197"/>
      <c r="V52" s="1197"/>
      <c r="W52" s="1202"/>
      <c r="X52" s="1190"/>
      <c r="Y52" s="1202"/>
      <c r="Z52" s="1190"/>
      <c r="AA52" s="1197"/>
      <c r="AB52" s="1197"/>
      <c r="AC52" s="1197"/>
      <c r="AD52" s="1197"/>
      <c r="AE52" s="1202"/>
      <c r="AF52" s="1190"/>
      <c r="AG52" s="1197"/>
      <c r="AH52" s="1197"/>
      <c r="AI52" s="1197"/>
      <c r="AJ52" s="1202"/>
      <c r="AK52" s="1190"/>
      <c r="AL52" s="1197"/>
      <c r="AM52" s="1197"/>
      <c r="AN52" s="1197"/>
      <c r="AO52" s="1197"/>
      <c r="AP52" s="1202"/>
      <c r="AQ52" s="1190"/>
      <c r="AR52" s="1197"/>
      <c r="AS52" s="1202"/>
      <c r="AT52" s="1190"/>
      <c r="AU52" s="1197"/>
      <c r="AV52" s="1197"/>
      <c r="AW52" s="1197"/>
      <c r="AX52" s="1202"/>
      <c r="AY52" s="1227"/>
      <c r="AZ52" s="1227"/>
      <c r="BA52" s="1227"/>
      <c r="BB52" s="1227"/>
      <c r="BC52" s="1227"/>
      <c r="BD52" s="1227"/>
      <c r="BE52" s="1227"/>
      <c r="BF52" s="1227"/>
      <c r="BG52" s="1227"/>
      <c r="BH52" s="1227"/>
      <c r="BI52" s="1227"/>
      <c r="BJ52" s="1227"/>
      <c r="BK52" s="1227"/>
      <c r="BL52" s="1227"/>
      <c r="BM52" s="1227"/>
      <c r="BN52" s="1227"/>
      <c r="BO52" s="1227"/>
      <c r="BP52" s="1227"/>
      <c r="BQ52" s="1227"/>
      <c r="BR52" s="1227"/>
      <c r="BS52" s="1227"/>
      <c r="BT52" s="1227"/>
      <c r="BU52" s="1227"/>
      <c r="BV52" s="1227"/>
      <c r="BW52" s="1227"/>
      <c r="BX52" s="1227"/>
      <c r="BY52" s="1227"/>
      <c r="BZ52" s="1227"/>
      <c r="CA52" s="1227"/>
      <c r="CB52" s="1227"/>
    </row>
    <row r="53" spans="1:80" ht="22.5" customHeight="1">
      <c r="A53" s="1189"/>
      <c r="B53" s="1196"/>
      <c r="C53" s="1196"/>
      <c r="D53" s="1196"/>
      <c r="E53" s="1196"/>
      <c r="F53" s="1201"/>
      <c r="G53" s="1189"/>
      <c r="H53" s="1196"/>
      <c r="I53" s="1196"/>
      <c r="J53" s="1196"/>
      <c r="K53" s="1196"/>
      <c r="L53" s="1201"/>
      <c r="M53" s="1189"/>
      <c r="N53" s="1196"/>
      <c r="O53" s="1196"/>
      <c r="P53" s="1196"/>
      <c r="Q53" s="1196"/>
      <c r="R53" s="1201"/>
      <c r="S53" s="1189"/>
      <c r="T53" s="1196"/>
      <c r="U53" s="1196"/>
      <c r="V53" s="1196"/>
      <c r="W53" s="1201"/>
      <c r="X53" s="1189"/>
      <c r="Y53" s="1201"/>
      <c r="Z53" s="1189"/>
      <c r="AA53" s="1196"/>
      <c r="AB53" s="1196"/>
      <c r="AC53" s="1196"/>
      <c r="AD53" s="1196"/>
      <c r="AE53" s="1201"/>
      <c r="AF53" s="1189"/>
      <c r="AG53" s="1196"/>
      <c r="AH53" s="1196"/>
      <c r="AI53" s="1196"/>
      <c r="AJ53" s="1201"/>
      <c r="AK53" s="1189"/>
      <c r="AL53" s="1196"/>
      <c r="AM53" s="1196"/>
      <c r="AN53" s="1196"/>
      <c r="AO53" s="1196"/>
      <c r="AP53" s="1201"/>
      <c r="AQ53" s="1189"/>
      <c r="AR53" s="1196"/>
      <c r="AS53" s="1201"/>
      <c r="AT53" s="1189"/>
      <c r="AU53" s="1196"/>
      <c r="AV53" s="1196"/>
      <c r="AW53" s="1196"/>
      <c r="AX53" s="1201"/>
      <c r="AY53" s="1227"/>
      <c r="AZ53" s="1227"/>
      <c r="BA53" s="1227"/>
      <c r="BB53" s="1227"/>
      <c r="BC53" s="1227"/>
      <c r="BD53" s="1227"/>
      <c r="BE53" s="1227"/>
      <c r="BF53" s="1227"/>
      <c r="BG53" s="1227"/>
      <c r="BH53" s="1227"/>
      <c r="BI53" s="1227"/>
      <c r="BJ53" s="1227"/>
      <c r="BK53" s="1227"/>
      <c r="BL53" s="1227"/>
      <c r="BM53" s="1227"/>
      <c r="BN53" s="1227"/>
      <c r="BO53" s="1227"/>
      <c r="BP53" s="1227"/>
      <c r="BQ53" s="1227"/>
      <c r="BR53" s="1227"/>
      <c r="BS53" s="1227"/>
      <c r="BT53" s="1227"/>
      <c r="BU53" s="1227"/>
      <c r="BV53" s="1227"/>
      <c r="BW53" s="1227"/>
      <c r="BX53" s="1227"/>
      <c r="BY53" s="1227"/>
      <c r="BZ53" s="1227"/>
      <c r="CA53" s="1227"/>
      <c r="CB53" s="1227"/>
    </row>
    <row r="54" spans="1:80" ht="22.5" customHeight="1">
      <c r="A54" s="1190"/>
      <c r="B54" s="1197"/>
      <c r="C54" s="1197"/>
      <c r="D54" s="1197"/>
      <c r="E54" s="1197"/>
      <c r="F54" s="1202"/>
      <c r="G54" s="1190"/>
      <c r="H54" s="1197"/>
      <c r="I54" s="1197"/>
      <c r="J54" s="1197"/>
      <c r="K54" s="1197"/>
      <c r="L54" s="1202"/>
      <c r="M54" s="1190"/>
      <c r="N54" s="1197"/>
      <c r="O54" s="1197"/>
      <c r="P54" s="1197"/>
      <c r="Q54" s="1197"/>
      <c r="R54" s="1202"/>
      <c r="S54" s="1190"/>
      <c r="T54" s="1197"/>
      <c r="U54" s="1197"/>
      <c r="V54" s="1197"/>
      <c r="W54" s="1202"/>
      <c r="X54" s="1190"/>
      <c r="Y54" s="1202"/>
      <c r="Z54" s="1190"/>
      <c r="AA54" s="1197"/>
      <c r="AB54" s="1197"/>
      <c r="AC54" s="1197"/>
      <c r="AD54" s="1197"/>
      <c r="AE54" s="1202"/>
      <c r="AF54" s="1190"/>
      <c r="AG54" s="1197"/>
      <c r="AH54" s="1197"/>
      <c r="AI54" s="1197"/>
      <c r="AJ54" s="1202"/>
      <c r="AK54" s="1190"/>
      <c r="AL54" s="1197"/>
      <c r="AM54" s="1197"/>
      <c r="AN54" s="1197"/>
      <c r="AO54" s="1197"/>
      <c r="AP54" s="1202"/>
      <c r="AQ54" s="1190"/>
      <c r="AR54" s="1197"/>
      <c r="AS54" s="1202"/>
      <c r="AT54" s="1190"/>
      <c r="AU54" s="1197"/>
      <c r="AV54" s="1197"/>
      <c r="AW54" s="1197"/>
      <c r="AX54" s="1202"/>
      <c r="AY54" s="1227"/>
      <c r="AZ54" s="1227"/>
      <c r="BA54" s="1227"/>
      <c r="BB54" s="1227"/>
      <c r="BC54" s="1227"/>
      <c r="BD54" s="1227"/>
      <c r="BE54" s="1227"/>
      <c r="BF54" s="1227"/>
      <c r="BG54" s="1227"/>
      <c r="BH54" s="1227"/>
      <c r="BI54" s="1227"/>
      <c r="BJ54" s="1227"/>
      <c r="BK54" s="1227"/>
      <c r="BL54" s="1227"/>
      <c r="BM54" s="1227"/>
      <c r="BN54" s="1227"/>
      <c r="BO54" s="1227"/>
      <c r="BP54" s="1227"/>
      <c r="BQ54" s="1227"/>
      <c r="BR54" s="1227"/>
      <c r="BS54" s="1227"/>
      <c r="BT54" s="1227"/>
      <c r="BU54" s="1227"/>
      <c r="BV54" s="1227"/>
      <c r="BW54" s="1227"/>
      <c r="BX54" s="1227"/>
      <c r="BY54" s="1227"/>
      <c r="BZ54" s="1227"/>
      <c r="CA54" s="1227"/>
      <c r="CB54" s="1227"/>
    </row>
    <row r="55" spans="1:80" ht="22.5" customHeight="1">
      <c r="A55" s="1189"/>
      <c r="B55" s="1196"/>
      <c r="C55" s="1196"/>
      <c r="D55" s="1196"/>
      <c r="E55" s="1196"/>
      <c r="F55" s="1201"/>
      <c r="G55" s="1189"/>
      <c r="H55" s="1196"/>
      <c r="I55" s="1196"/>
      <c r="J55" s="1196"/>
      <c r="K55" s="1196"/>
      <c r="L55" s="1201"/>
      <c r="M55" s="1189"/>
      <c r="N55" s="1196"/>
      <c r="O55" s="1196"/>
      <c r="P55" s="1196"/>
      <c r="Q55" s="1196"/>
      <c r="R55" s="1201"/>
      <c r="S55" s="1189"/>
      <c r="T55" s="1196"/>
      <c r="U55" s="1196"/>
      <c r="V55" s="1196"/>
      <c r="W55" s="1201"/>
      <c r="X55" s="1189"/>
      <c r="Y55" s="1201"/>
      <c r="Z55" s="1189"/>
      <c r="AA55" s="1196"/>
      <c r="AB55" s="1196"/>
      <c r="AC55" s="1196"/>
      <c r="AD55" s="1196"/>
      <c r="AE55" s="1201"/>
      <c r="AF55" s="1189"/>
      <c r="AG55" s="1196"/>
      <c r="AH55" s="1196"/>
      <c r="AI55" s="1196"/>
      <c r="AJ55" s="1201"/>
      <c r="AK55" s="1189"/>
      <c r="AL55" s="1196"/>
      <c r="AM55" s="1196"/>
      <c r="AN55" s="1196"/>
      <c r="AO55" s="1196"/>
      <c r="AP55" s="1201"/>
      <c r="AQ55" s="1189"/>
      <c r="AR55" s="1196"/>
      <c r="AS55" s="1201"/>
      <c r="AT55" s="1189"/>
      <c r="AU55" s="1196"/>
      <c r="AV55" s="1196"/>
      <c r="AW55" s="1196"/>
      <c r="AX55" s="1201"/>
      <c r="AY55" s="1227"/>
      <c r="AZ55" s="1227"/>
      <c r="BA55" s="1227"/>
      <c r="BB55" s="1227"/>
      <c r="BC55" s="1227"/>
      <c r="BD55" s="1227"/>
      <c r="BE55" s="1227"/>
      <c r="BF55" s="1227"/>
      <c r="BG55" s="1227"/>
      <c r="BH55" s="1227"/>
      <c r="BI55" s="1227"/>
      <c r="BJ55" s="1227"/>
      <c r="BK55" s="1227"/>
      <c r="BL55" s="1227"/>
      <c r="BM55" s="1227"/>
      <c r="BN55" s="1227"/>
      <c r="BO55" s="1227"/>
      <c r="BP55" s="1227"/>
      <c r="BQ55" s="1227"/>
      <c r="BR55" s="1227"/>
      <c r="BS55" s="1227"/>
      <c r="BT55" s="1227"/>
      <c r="BU55" s="1227"/>
      <c r="BV55" s="1227"/>
      <c r="BW55" s="1227"/>
      <c r="BX55" s="1227"/>
      <c r="BY55" s="1227"/>
      <c r="BZ55" s="1227"/>
      <c r="CA55" s="1227"/>
      <c r="CB55" s="1227"/>
    </row>
    <row r="56" spans="1:80" ht="22.5" customHeight="1">
      <c r="A56" s="1190"/>
      <c r="B56" s="1197"/>
      <c r="C56" s="1197"/>
      <c r="D56" s="1197"/>
      <c r="E56" s="1197"/>
      <c r="F56" s="1202"/>
      <c r="G56" s="1190"/>
      <c r="H56" s="1197"/>
      <c r="I56" s="1197"/>
      <c r="J56" s="1197"/>
      <c r="K56" s="1197"/>
      <c r="L56" s="1202"/>
      <c r="M56" s="1190"/>
      <c r="N56" s="1197"/>
      <c r="O56" s="1197"/>
      <c r="P56" s="1197"/>
      <c r="Q56" s="1197"/>
      <c r="R56" s="1202"/>
      <c r="S56" s="1190"/>
      <c r="T56" s="1197"/>
      <c r="U56" s="1197"/>
      <c r="V56" s="1197"/>
      <c r="W56" s="1202"/>
      <c r="X56" s="1190"/>
      <c r="Y56" s="1202"/>
      <c r="Z56" s="1190"/>
      <c r="AA56" s="1197"/>
      <c r="AB56" s="1197"/>
      <c r="AC56" s="1197"/>
      <c r="AD56" s="1197"/>
      <c r="AE56" s="1202"/>
      <c r="AF56" s="1190"/>
      <c r="AG56" s="1197"/>
      <c r="AH56" s="1197"/>
      <c r="AI56" s="1197"/>
      <c r="AJ56" s="1202"/>
      <c r="AK56" s="1190"/>
      <c r="AL56" s="1197"/>
      <c r="AM56" s="1197"/>
      <c r="AN56" s="1197"/>
      <c r="AO56" s="1197"/>
      <c r="AP56" s="1202"/>
      <c r="AQ56" s="1190"/>
      <c r="AR56" s="1197"/>
      <c r="AS56" s="1202"/>
      <c r="AT56" s="1190"/>
      <c r="AU56" s="1197"/>
      <c r="AV56" s="1197"/>
      <c r="AW56" s="1197"/>
      <c r="AX56" s="1202"/>
      <c r="AY56" s="1227"/>
      <c r="AZ56" s="1227"/>
      <c r="BA56" s="1227"/>
      <c r="BB56" s="1227"/>
      <c r="BC56" s="1227"/>
      <c r="BD56" s="1227"/>
      <c r="BE56" s="1227"/>
      <c r="BF56" s="1227"/>
      <c r="BG56" s="1227"/>
      <c r="BH56" s="1227"/>
      <c r="BI56" s="1227"/>
      <c r="BJ56" s="1227"/>
      <c r="BK56" s="1227"/>
      <c r="BL56" s="1227"/>
      <c r="BM56" s="1227"/>
      <c r="BN56" s="1227"/>
      <c r="BO56" s="1227"/>
      <c r="BP56" s="1227"/>
      <c r="BQ56" s="1227"/>
      <c r="BR56" s="1227"/>
      <c r="BS56" s="1227"/>
      <c r="BT56" s="1227"/>
      <c r="BU56" s="1227"/>
      <c r="BV56" s="1227"/>
      <c r="BW56" s="1227"/>
      <c r="BX56" s="1227"/>
      <c r="BY56" s="1227"/>
      <c r="BZ56" s="1227"/>
      <c r="CA56" s="1227"/>
      <c r="CB56" s="1227"/>
    </row>
    <row r="57" spans="1:80" ht="22.5" customHeight="1">
      <c r="A57" s="1189"/>
      <c r="B57" s="1196"/>
      <c r="C57" s="1196"/>
      <c r="D57" s="1196"/>
      <c r="E57" s="1196"/>
      <c r="F57" s="1201"/>
      <c r="G57" s="1189"/>
      <c r="H57" s="1196"/>
      <c r="I57" s="1196"/>
      <c r="J57" s="1196"/>
      <c r="K57" s="1196"/>
      <c r="L57" s="1201"/>
      <c r="M57" s="1189"/>
      <c r="N57" s="1196"/>
      <c r="O57" s="1196"/>
      <c r="P57" s="1196"/>
      <c r="Q57" s="1196"/>
      <c r="R57" s="1201"/>
      <c r="S57" s="1189"/>
      <c r="T57" s="1196"/>
      <c r="U57" s="1196"/>
      <c r="V57" s="1196"/>
      <c r="W57" s="1201"/>
      <c r="X57" s="1189"/>
      <c r="Y57" s="1201"/>
      <c r="Z57" s="1189"/>
      <c r="AA57" s="1196"/>
      <c r="AB57" s="1196"/>
      <c r="AC57" s="1196"/>
      <c r="AD57" s="1196"/>
      <c r="AE57" s="1201"/>
      <c r="AF57" s="1189"/>
      <c r="AG57" s="1196"/>
      <c r="AH57" s="1196"/>
      <c r="AI57" s="1196"/>
      <c r="AJ57" s="1201"/>
      <c r="AK57" s="1189"/>
      <c r="AL57" s="1196"/>
      <c r="AM57" s="1196"/>
      <c r="AN57" s="1196"/>
      <c r="AO57" s="1196"/>
      <c r="AP57" s="1201"/>
      <c r="AQ57" s="1189"/>
      <c r="AR57" s="1196"/>
      <c r="AS57" s="1201"/>
      <c r="AT57" s="1189"/>
      <c r="AU57" s="1196"/>
      <c r="AV57" s="1196"/>
      <c r="AW57" s="1196"/>
      <c r="AX57" s="1201"/>
      <c r="AY57" s="1227"/>
      <c r="AZ57" s="1227"/>
      <c r="BA57" s="1227"/>
      <c r="BB57" s="1227"/>
      <c r="BC57" s="1227"/>
      <c r="BD57" s="1227"/>
      <c r="BE57" s="1227"/>
      <c r="BF57" s="1227"/>
      <c r="BG57" s="1227"/>
      <c r="BH57" s="1227"/>
      <c r="BI57" s="1227"/>
      <c r="BJ57" s="1227"/>
      <c r="BK57" s="1227"/>
      <c r="BL57" s="1227"/>
      <c r="BM57" s="1227"/>
      <c r="BN57" s="1227"/>
      <c r="BO57" s="1227"/>
      <c r="BP57" s="1227"/>
      <c r="BQ57" s="1227"/>
      <c r="BR57" s="1227"/>
      <c r="BS57" s="1227"/>
      <c r="BT57" s="1227"/>
      <c r="BU57" s="1227"/>
      <c r="BV57" s="1227"/>
      <c r="BW57" s="1227"/>
      <c r="BX57" s="1227"/>
      <c r="BY57" s="1227"/>
      <c r="BZ57" s="1227"/>
      <c r="CA57" s="1227"/>
      <c r="CB57" s="1227"/>
    </row>
    <row r="58" spans="1:80" ht="22.5" customHeight="1">
      <c r="A58" s="1190"/>
      <c r="B58" s="1197"/>
      <c r="C58" s="1197"/>
      <c r="D58" s="1197"/>
      <c r="E58" s="1197"/>
      <c r="F58" s="1202"/>
      <c r="G58" s="1190"/>
      <c r="H58" s="1197"/>
      <c r="I58" s="1197"/>
      <c r="J58" s="1197"/>
      <c r="K58" s="1197"/>
      <c r="L58" s="1202"/>
      <c r="M58" s="1190"/>
      <c r="N58" s="1197"/>
      <c r="O58" s="1197"/>
      <c r="P58" s="1197"/>
      <c r="Q58" s="1197"/>
      <c r="R58" s="1202"/>
      <c r="S58" s="1190"/>
      <c r="T58" s="1197"/>
      <c r="U58" s="1197"/>
      <c r="V58" s="1197"/>
      <c r="W58" s="1202"/>
      <c r="X58" s="1190"/>
      <c r="Y58" s="1202"/>
      <c r="Z58" s="1190"/>
      <c r="AA58" s="1197"/>
      <c r="AB58" s="1197"/>
      <c r="AC58" s="1197"/>
      <c r="AD58" s="1197"/>
      <c r="AE58" s="1202"/>
      <c r="AF58" s="1190"/>
      <c r="AG58" s="1197"/>
      <c r="AH58" s="1197"/>
      <c r="AI58" s="1197"/>
      <c r="AJ58" s="1202"/>
      <c r="AK58" s="1190"/>
      <c r="AL58" s="1197"/>
      <c r="AM58" s="1197"/>
      <c r="AN58" s="1197"/>
      <c r="AO58" s="1197"/>
      <c r="AP58" s="1202"/>
      <c r="AQ58" s="1190"/>
      <c r="AR58" s="1197"/>
      <c r="AS58" s="1202"/>
      <c r="AT58" s="1190"/>
      <c r="AU58" s="1197"/>
      <c r="AV58" s="1197"/>
      <c r="AW58" s="1197"/>
      <c r="AX58" s="1202"/>
      <c r="AY58" s="1227"/>
      <c r="AZ58" s="1227"/>
      <c r="BA58" s="1227"/>
      <c r="BB58" s="1227"/>
      <c r="BC58" s="1227"/>
      <c r="BD58" s="1227"/>
      <c r="BE58" s="1227"/>
      <c r="BF58" s="1227"/>
      <c r="BG58" s="1227"/>
      <c r="BH58" s="1227"/>
      <c r="BI58" s="1227"/>
      <c r="BJ58" s="1227"/>
      <c r="BK58" s="1227"/>
      <c r="BL58" s="1227"/>
      <c r="BM58" s="1227"/>
      <c r="BN58" s="1227"/>
      <c r="BO58" s="1227"/>
      <c r="BP58" s="1227"/>
      <c r="BQ58" s="1227"/>
      <c r="BR58" s="1227"/>
      <c r="BS58" s="1227"/>
      <c r="BT58" s="1227"/>
      <c r="BU58" s="1227"/>
      <c r="BV58" s="1227"/>
      <c r="BW58" s="1227"/>
      <c r="BX58" s="1227"/>
      <c r="BY58" s="1227"/>
      <c r="BZ58" s="1227"/>
      <c r="CA58" s="1227"/>
      <c r="CB58" s="1227"/>
    </row>
    <row r="59" spans="1:80" ht="22.5" customHeight="1">
      <c r="A59" s="1189"/>
      <c r="B59" s="1196"/>
      <c r="C59" s="1196"/>
      <c r="D59" s="1196"/>
      <c r="E59" s="1196"/>
      <c r="F59" s="1201"/>
      <c r="G59" s="1189"/>
      <c r="H59" s="1196"/>
      <c r="I59" s="1196"/>
      <c r="J59" s="1196"/>
      <c r="K59" s="1196"/>
      <c r="L59" s="1201"/>
      <c r="M59" s="1189"/>
      <c r="N59" s="1196"/>
      <c r="O59" s="1196"/>
      <c r="P59" s="1196"/>
      <c r="Q59" s="1196"/>
      <c r="R59" s="1201"/>
      <c r="S59" s="1189"/>
      <c r="T59" s="1196"/>
      <c r="U59" s="1196"/>
      <c r="V59" s="1196"/>
      <c r="W59" s="1201"/>
      <c r="X59" s="1189"/>
      <c r="Y59" s="1201"/>
      <c r="Z59" s="1189"/>
      <c r="AA59" s="1196"/>
      <c r="AB59" s="1196"/>
      <c r="AC59" s="1196"/>
      <c r="AD59" s="1196"/>
      <c r="AE59" s="1201"/>
      <c r="AF59" s="1189"/>
      <c r="AG59" s="1196"/>
      <c r="AH59" s="1196"/>
      <c r="AI59" s="1196"/>
      <c r="AJ59" s="1201"/>
      <c r="AK59" s="1189"/>
      <c r="AL59" s="1196"/>
      <c r="AM59" s="1196"/>
      <c r="AN59" s="1196"/>
      <c r="AO59" s="1196"/>
      <c r="AP59" s="1201"/>
      <c r="AQ59" s="1189"/>
      <c r="AR59" s="1196"/>
      <c r="AS59" s="1201"/>
      <c r="AT59" s="1189"/>
      <c r="AU59" s="1196"/>
      <c r="AV59" s="1196"/>
      <c r="AW59" s="1196"/>
      <c r="AX59" s="1201"/>
      <c r="AY59" s="1227"/>
      <c r="AZ59" s="1227"/>
      <c r="BA59" s="1227"/>
      <c r="BB59" s="1227"/>
      <c r="BC59" s="1227"/>
      <c r="BD59" s="1227"/>
      <c r="BE59" s="1227"/>
      <c r="BF59" s="1227"/>
      <c r="BG59" s="1227"/>
      <c r="BH59" s="1227"/>
      <c r="BI59" s="1227"/>
      <c r="BJ59" s="1227"/>
      <c r="BK59" s="1227"/>
      <c r="BL59" s="1227"/>
      <c r="BM59" s="1227"/>
      <c r="BN59" s="1227"/>
      <c r="BO59" s="1227"/>
      <c r="BP59" s="1227"/>
      <c r="BQ59" s="1227"/>
      <c r="BR59" s="1227"/>
      <c r="BS59" s="1227"/>
      <c r="BT59" s="1227"/>
      <c r="BU59" s="1227"/>
      <c r="BV59" s="1227"/>
      <c r="BW59" s="1227"/>
      <c r="BX59" s="1227"/>
      <c r="BY59" s="1227"/>
      <c r="BZ59" s="1227"/>
      <c r="CA59" s="1227"/>
      <c r="CB59" s="1227"/>
    </row>
    <row r="60" spans="1:80" ht="22.5" customHeight="1">
      <c r="A60" s="1190"/>
      <c r="B60" s="1197"/>
      <c r="C60" s="1197"/>
      <c r="D60" s="1197"/>
      <c r="E60" s="1197"/>
      <c r="F60" s="1202"/>
      <c r="G60" s="1190"/>
      <c r="H60" s="1197"/>
      <c r="I60" s="1197"/>
      <c r="J60" s="1197"/>
      <c r="K60" s="1197"/>
      <c r="L60" s="1202"/>
      <c r="M60" s="1190"/>
      <c r="N60" s="1197"/>
      <c r="O60" s="1197"/>
      <c r="P60" s="1197"/>
      <c r="Q60" s="1197"/>
      <c r="R60" s="1202"/>
      <c r="S60" s="1190"/>
      <c r="T60" s="1197"/>
      <c r="U60" s="1197"/>
      <c r="V60" s="1197"/>
      <c r="W60" s="1202"/>
      <c r="X60" s="1190"/>
      <c r="Y60" s="1202"/>
      <c r="Z60" s="1190"/>
      <c r="AA60" s="1197"/>
      <c r="AB60" s="1197"/>
      <c r="AC60" s="1197"/>
      <c r="AD60" s="1197"/>
      <c r="AE60" s="1202"/>
      <c r="AF60" s="1190"/>
      <c r="AG60" s="1197"/>
      <c r="AH60" s="1197"/>
      <c r="AI60" s="1197"/>
      <c r="AJ60" s="1202"/>
      <c r="AK60" s="1190"/>
      <c r="AL60" s="1197"/>
      <c r="AM60" s="1197"/>
      <c r="AN60" s="1197"/>
      <c r="AO60" s="1197"/>
      <c r="AP60" s="1202"/>
      <c r="AQ60" s="1190"/>
      <c r="AR60" s="1197"/>
      <c r="AS60" s="1202"/>
      <c r="AT60" s="1190"/>
      <c r="AU60" s="1197"/>
      <c r="AV60" s="1197"/>
      <c r="AW60" s="1197"/>
      <c r="AX60" s="1202"/>
      <c r="AY60" s="1227"/>
      <c r="AZ60" s="1227"/>
      <c r="BA60" s="1227"/>
      <c r="BB60" s="1227"/>
      <c r="BC60" s="1227"/>
      <c r="BD60" s="1227"/>
      <c r="BE60" s="1227"/>
      <c r="BF60" s="1227"/>
      <c r="BG60" s="1227"/>
      <c r="BH60" s="1227"/>
      <c r="BI60" s="1227"/>
      <c r="BJ60" s="1227"/>
      <c r="BK60" s="1227"/>
      <c r="BL60" s="1227"/>
      <c r="BM60" s="1227"/>
      <c r="BN60" s="1227"/>
      <c r="BO60" s="1227"/>
      <c r="BP60" s="1227"/>
      <c r="BQ60" s="1227"/>
      <c r="BR60" s="1227"/>
      <c r="BS60" s="1227"/>
      <c r="BT60" s="1227"/>
      <c r="BU60" s="1227"/>
      <c r="BV60" s="1227"/>
      <c r="BW60" s="1227"/>
      <c r="BX60" s="1227"/>
      <c r="BY60" s="1227"/>
      <c r="BZ60" s="1227"/>
      <c r="CA60" s="1227"/>
      <c r="CB60" s="1227"/>
    </row>
    <row r="61" spans="1:80" ht="22.5" customHeight="1">
      <c r="A61" s="1189"/>
      <c r="B61" s="1196"/>
      <c r="C61" s="1196"/>
      <c r="D61" s="1196"/>
      <c r="E61" s="1196"/>
      <c r="F61" s="1201"/>
      <c r="G61" s="1189"/>
      <c r="H61" s="1196"/>
      <c r="I61" s="1196"/>
      <c r="J61" s="1196"/>
      <c r="K61" s="1196"/>
      <c r="L61" s="1201"/>
      <c r="M61" s="1189"/>
      <c r="N61" s="1196"/>
      <c r="O61" s="1196"/>
      <c r="P61" s="1196"/>
      <c r="Q61" s="1196"/>
      <c r="R61" s="1201"/>
      <c r="S61" s="1189"/>
      <c r="T61" s="1196"/>
      <c r="U61" s="1196"/>
      <c r="V61" s="1196"/>
      <c r="W61" s="1201"/>
      <c r="X61" s="1189"/>
      <c r="Y61" s="1201"/>
      <c r="Z61" s="1189"/>
      <c r="AA61" s="1196"/>
      <c r="AB61" s="1196"/>
      <c r="AC61" s="1196"/>
      <c r="AD61" s="1196"/>
      <c r="AE61" s="1201"/>
      <c r="AF61" s="1189"/>
      <c r="AG61" s="1196"/>
      <c r="AH61" s="1196"/>
      <c r="AI61" s="1196"/>
      <c r="AJ61" s="1201"/>
      <c r="AK61" s="1189"/>
      <c r="AL61" s="1196"/>
      <c r="AM61" s="1196"/>
      <c r="AN61" s="1196"/>
      <c r="AO61" s="1196"/>
      <c r="AP61" s="1201"/>
      <c r="AQ61" s="1189"/>
      <c r="AR61" s="1196"/>
      <c r="AS61" s="1201"/>
      <c r="AT61" s="1189"/>
      <c r="AU61" s="1196"/>
      <c r="AV61" s="1196"/>
      <c r="AW61" s="1196"/>
      <c r="AX61" s="1201"/>
      <c r="AY61" s="1227"/>
      <c r="AZ61" s="1227"/>
      <c r="BA61" s="1227"/>
      <c r="BB61" s="1227"/>
      <c r="BC61" s="1227"/>
      <c r="BD61" s="1227"/>
      <c r="BE61" s="1227"/>
      <c r="BF61" s="1227"/>
      <c r="BG61" s="1227"/>
      <c r="BH61" s="1227"/>
      <c r="BI61" s="1227"/>
      <c r="BJ61" s="1227"/>
      <c r="BK61" s="1227"/>
      <c r="BL61" s="1227"/>
      <c r="BM61" s="1227"/>
      <c r="BN61" s="1227"/>
      <c r="BO61" s="1227"/>
      <c r="BP61" s="1227"/>
      <c r="BQ61" s="1227"/>
      <c r="BR61" s="1227"/>
      <c r="BS61" s="1227"/>
      <c r="BT61" s="1227"/>
      <c r="BU61" s="1227"/>
      <c r="BV61" s="1227"/>
      <c r="BW61" s="1227"/>
      <c r="BX61" s="1227"/>
      <c r="BY61" s="1227"/>
      <c r="BZ61" s="1227"/>
      <c r="CA61" s="1227"/>
      <c r="CB61" s="1227"/>
    </row>
    <row r="62" spans="1:80" ht="22.5" customHeight="1">
      <c r="A62" s="1190"/>
      <c r="B62" s="1197"/>
      <c r="C62" s="1197"/>
      <c r="D62" s="1197"/>
      <c r="E62" s="1197"/>
      <c r="F62" s="1202"/>
      <c r="G62" s="1190"/>
      <c r="H62" s="1197"/>
      <c r="I62" s="1197"/>
      <c r="J62" s="1197"/>
      <c r="K62" s="1197"/>
      <c r="L62" s="1202"/>
      <c r="M62" s="1190"/>
      <c r="N62" s="1197"/>
      <c r="O62" s="1197"/>
      <c r="P62" s="1197"/>
      <c r="Q62" s="1197"/>
      <c r="R62" s="1202"/>
      <c r="S62" s="1190"/>
      <c r="T62" s="1197"/>
      <c r="U62" s="1197"/>
      <c r="V62" s="1197"/>
      <c r="W62" s="1202"/>
      <c r="X62" s="1190"/>
      <c r="Y62" s="1202"/>
      <c r="Z62" s="1190"/>
      <c r="AA62" s="1197"/>
      <c r="AB62" s="1197"/>
      <c r="AC62" s="1197"/>
      <c r="AD62" s="1197"/>
      <c r="AE62" s="1202"/>
      <c r="AF62" s="1190"/>
      <c r="AG62" s="1197"/>
      <c r="AH62" s="1197"/>
      <c r="AI62" s="1197"/>
      <c r="AJ62" s="1202"/>
      <c r="AK62" s="1190"/>
      <c r="AL62" s="1197"/>
      <c r="AM62" s="1197"/>
      <c r="AN62" s="1197"/>
      <c r="AO62" s="1197"/>
      <c r="AP62" s="1202"/>
      <c r="AQ62" s="1190"/>
      <c r="AR62" s="1197"/>
      <c r="AS62" s="1202"/>
      <c r="AT62" s="1190"/>
      <c r="AU62" s="1197"/>
      <c r="AV62" s="1197"/>
      <c r="AW62" s="1197"/>
      <c r="AX62" s="1202"/>
      <c r="AY62" s="1227"/>
      <c r="AZ62" s="1227"/>
      <c r="BA62" s="1227"/>
      <c r="BB62" s="1227"/>
      <c r="BC62" s="1227"/>
      <c r="BD62" s="1227"/>
      <c r="BE62" s="1227"/>
      <c r="BF62" s="1227"/>
      <c r="BG62" s="1227"/>
      <c r="BH62" s="1227"/>
      <c r="BI62" s="1227"/>
      <c r="BJ62" s="1227"/>
      <c r="BK62" s="1227"/>
      <c r="BL62" s="1227"/>
      <c r="BM62" s="1227"/>
      <c r="BN62" s="1227"/>
      <c r="BO62" s="1227"/>
      <c r="BP62" s="1227"/>
      <c r="BQ62" s="1227"/>
      <c r="BR62" s="1227"/>
      <c r="BS62" s="1227"/>
      <c r="BT62" s="1227"/>
      <c r="BU62" s="1227"/>
      <c r="BV62" s="1227"/>
      <c r="BW62" s="1227"/>
      <c r="BX62" s="1227"/>
      <c r="BY62" s="1227"/>
      <c r="BZ62" s="1227"/>
      <c r="CA62" s="1227"/>
      <c r="CB62" s="1227"/>
    </row>
    <row r="63" spans="1:80" ht="22.5" customHeight="1">
      <c r="A63" s="1189"/>
      <c r="B63" s="1196"/>
      <c r="C63" s="1196"/>
      <c r="D63" s="1196"/>
      <c r="E63" s="1196"/>
      <c r="F63" s="1201"/>
      <c r="G63" s="1189"/>
      <c r="H63" s="1196"/>
      <c r="I63" s="1196"/>
      <c r="J63" s="1196"/>
      <c r="K63" s="1196"/>
      <c r="L63" s="1201"/>
      <c r="M63" s="1189"/>
      <c r="N63" s="1196"/>
      <c r="O63" s="1196"/>
      <c r="P63" s="1196"/>
      <c r="Q63" s="1196"/>
      <c r="R63" s="1201"/>
      <c r="S63" s="1189"/>
      <c r="T63" s="1196"/>
      <c r="U63" s="1196"/>
      <c r="V63" s="1196"/>
      <c r="W63" s="1201"/>
      <c r="X63" s="1189"/>
      <c r="Y63" s="1201"/>
      <c r="Z63" s="1189"/>
      <c r="AA63" s="1196"/>
      <c r="AB63" s="1196"/>
      <c r="AC63" s="1196"/>
      <c r="AD63" s="1196"/>
      <c r="AE63" s="1201"/>
      <c r="AF63" s="1189"/>
      <c r="AG63" s="1196"/>
      <c r="AH63" s="1196"/>
      <c r="AI63" s="1196"/>
      <c r="AJ63" s="1201"/>
      <c r="AK63" s="1189"/>
      <c r="AL63" s="1196"/>
      <c r="AM63" s="1196"/>
      <c r="AN63" s="1196"/>
      <c r="AO63" s="1196"/>
      <c r="AP63" s="1201"/>
      <c r="AQ63" s="1189"/>
      <c r="AR63" s="1196"/>
      <c r="AS63" s="1201"/>
      <c r="AT63" s="1189"/>
      <c r="AU63" s="1196"/>
      <c r="AV63" s="1196"/>
      <c r="AW63" s="1196"/>
      <c r="AX63" s="1201"/>
      <c r="AY63" s="1227"/>
      <c r="AZ63" s="1227"/>
      <c r="BA63" s="1227"/>
      <c r="BB63" s="1227"/>
      <c r="BC63" s="1227"/>
      <c r="BD63" s="1227"/>
      <c r="BE63" s="1227"/>
      <c r="BF63" s="1227"/>
      <c r="BG63" s="1227"/>
      <c r="BH63" s="1227"/>
      <c r="BI63" s="1227"/>
      <c r="BJ63" s="1227"/>
      <c r="BK63" s="1227"/>
      <c r="BL63" s="1227"/>
      <c r="BM63" s="1227"/>
      <c r="BN63" s="1227"/>
      <c r="BO63" s="1227"/>
      <c r="BP63" s="1227"/>
      <c r="BQ63" s="1227"/>
      <c r="BR63" s="1227"/>
      <c r="BS63" s="1227"/>
      <c r="BT63" s="1227"/>
      <c r="BU63" s="1227"/>
      <c r="BV63" s="1227"/>
      <c r="BW63" s="1227"/>
      <c r="BX63" s="1227"/>
      <c r="BY63" s="1227"/>
      <c r="BZ63" s="1227"/>
      <c r="CA63" s="1227"/>
      <c r="CB63" s="1227"/>
    </row>
    <row r="64" spans="1:80" ht="22.5" customHeight="1">
      <c r="A64" s="1190"/>
      <c r="B64" s="1197"/>
      <c r="C64" s="1197"/>
      <c r="D64" s="1197"/>
      <c r="E64" s="1197"/>
      <c r="F64" s="1202"/>
      <c r="G64" s="1190"/>
      <c r="H64" s="1197"/>
      <c r="I64" s="1197"/>
      <c r="J64" s="1197"/>
      <c r="K64" s="1197"/>
      <c r="L64" s="1202"/>
      <c r="M64" s="1190"/>
      <c r="N64" s="1197"/>
      <c r="O64" s="1197"/>
      <c r="P64" s="1197"/>
      <c r="Q64" s="1197"/>
      <c r="R64" s="1202"/>
      <c r="S64" s="1190"/>
      <c r="T64" s="1197"/>
      <c r="U64" s="1197"/>
      <c r="V64" s="1197"/>
      <c r="W64" s="1202"/>
      <c r="X64" s="1190"/>
      <c r="Y64" s="1202"/>
      <c r="Z64" s="1190"/>
      <c r="AA64" s="1197"/>
      <c r="AB64" s="1197"/>
      <c r="AC64" s="1197"/>
      <c r="AD64" s="1197"/>
      <c r="AE64" s="1202"/>
      <c r="AF64" s="1190"/>
      <c r="AG64" s="1197"/>
      <c r="AH64" s="1197"/>
      <c r="AI64" s="1197"/>
      <c r="AJ64" s="1202"/>
      <c r="AK64" s="1190"/>
      <c r="AL64" s="1197"/>
      <c r="AM64" s="1197"/>
      <c r="AN64" s="1197"/>
      <c r="AO64" s="1197"/>
      <c r="AP64" s="1202"/>
      <c r="AQ64" s="1190"/>
      <c r="AR64" s="1197"/>
      <c r="AS64" s="1202"/>
      <c r="AT64" s="1190"/>
      <c r="AU64" s="1197"/>
      <c r="AV64" s="1197"/>
      <c r="AW64" s="1197"/>
      <c r="AX64" s="1202"/>
      <c r="AY64" s="1227"/>
      <c r="AZ64" s="1227"/>
      <c r="BA64" s="1227"/>
      <c r="BB64" s="1227"/>
      <c r="BC64" s="1227"/>
      <c r="BD64" s="1227"/>
      <c r="BE64" s="1227"/>
      <c r="BF64" s="1227"/>
      <c r="BG64" s="1227"/>
      <c r="BH64" s="1227"/>
      <c r="BI64" s="1227"/>
      <c r="BJ64" s="1227"/>
      <c r="BK64" s="1227"/>
      <c r="BL64" s="1227"/>
      <c r="BM64" s="1227"/>
      <c r="BN64" s="1227"/>
      <c r="BO64" s="1227"/>
      <c r="BP64" s="1227"/>
      <c r="BQ64" s="1227"/>
      <c r="BR64" s="1227"/>
      <c r="BS64" s="1227"/>
      <c r="BT64" s="1227"/>
      <c r="BU64" s="1227"/>
      <c r="BV64" s="1227"/>
      <c r="BW64" s="1227"/>
      <c r="BX64" s="1227"/>
      <c r="BY64" s="1227"/>
      <c r="BZ64" s="1227"/>
      <c r="CA64" s="1227"/>
      <c r="CB64" s="1227"/>
    </row>
    <row r="65" spans="1:80" ht="22.5" customHeight="1">
      <c r="A65" s="1189"/>
      <c r="B65" s="1196"/>
      <c r="C65" s="1196"/>
      <c r="D65" s="1196"/>
      <c r="E65" s="1196"/>
      <c r="F65" s="1201"/>
      <c r="G65" s="1189"/>
      <c r="H65" s="1196"/>
      <c r="I65" s="1196"/>
      <c r="J65" s="1196"/>
      <c r="K65" s="1196"/>
      <c r="L65" s="1201"/>
      <c r="M65" s="1189"/>
      <c r="N65" s="1196"/>
      <c r="O65" s="1196"/>
      <c r="P65" s="1196"/>
      <c r="Q65" s="1196"/>
      <c r="R65" s="1201"/>
      <c r="S65" s="1189"/>
      <c r="T65" s="1196"/>
      <c r="U65" s="1196"/>
      <c r="V65" s="1196"/>
      <c r="W65" s="1201"/>
      <c r="X65" s="1189"/>
      <c r="Y65" s="1201"/>
      <c r="Z65" s="1189"/>
      <c r="AA65" s="1196"/>
      <c r="AB65" s="1196"/>
      <c r="AC65" s="1196"/>
      <c r="AD65" s="1196"/>
      <c r="AE65" s="1201"/>
      <c r="AF65" s="1189"/>
      <c r="AG65" s="1196"/>
      <c r="AH65" s="1196"/>
      <c r="AI65" s="1196"/>
      <c r="AJ65" s="1201"/>
      <c r="AK65" s="1189"/>
      <c r="AL65" s="1196"/>
      <c r="AM65" s="1196"/>
      <c r="AN65" s="1196"/>
      <c r="AO65" s="1196"/>
      <c r="AP65" s="1201"/>
      <c r="AQ65" s="1189"/>
      <c r="AR65" s="1196"/>
      <c r="AS65" s="1201"/>
      <c r="AT65" s="1189"/>
      <c r="AU65" s="1196"/>
      <c r="AV65" s="1196"/>
      <c r="AW65" s="1196"/>
      <c r="AX65" s="1201"/>
      <c r="AY65" s="1227"/>
      <c r="AZ65" s="1227"/>
      <c r="BA65" s="1227"/>
      <c r="BB65" s="1227"/>
      <c r="BC65" s="1227"/>
      <c r="BD65" s="1227"/>
      <c r="BE65" s="1227"/>
      <c r="BF65" s="1227"/>
      <c r="BG65" s="1227"/>
      <c r="BH65" s="1227"/>
      <c r="BI65" s="1227"/>
      <c r="BJ65" s="1227"/>
      <c r="BK65" s="1227"/>
      <c r="BL65" s="1227"/>
      <c r="BM65" s="1227"/>
      <c r="BN65" s="1227"/>
      <c r="BO65" s="1227"/>
      <c r="BP65" s="1227"/>
      <c r="BQ65" s="1227"/>
      <c r="BR65" s="1227"/>
      <c r="BS65" s="1227"/>
      <c r="BT65" s="1227"/>
      <c r="BU65" s="1227"/>
      <c r="BV65" s="1227"/>
      <c r="BW65" s="1227"/>
      <c r="BX65" s="1227"/>
      <c r="BY65" s="1227"/>
      <c r="BZ65" s="1227"/>
      <c r="CA65" s="1227"/>
      <c r="CB65" s="1227"/>
    </row>
    <row r="66" spans="1:80" ht="22.5" customHeight="1">
      <c r="A66" s="1190"/>
      <c r="B66" s="1197"/>
      <c r="C66" s="1197"/>
      <c r="D66" s="1197"/>
      <c r="E66" s="1197"/>
      <c r="F66" s="1202"/>
      <c r="G66" s="1190"/>
      <c r="H66" s="1197"/>
      <c r="I66" s="1197"/>
      <c r="J66" s="1197"/>
      <c r="K66" s="1197"/>
      <c r="L66" s="1202"/>
      <c r="M66" s="1190"/>
      <c r="N66" s="1197"/>
      <c r="O66" s="1197"/>
      <c r="P66" s="1197"/>
      <c r="Q66" s="1197"/>
      <c r="R66" s="1202"/>
      <c r="S66" s="1190"/>
      <c r="T66" s="1197"/>
      <c r="U66" s="1197"/>
      <c r="V66" s="1197"/>
      <c r="W66" s="1202"/>
      <c r="X66" s="1190"/>
      <c r="Y66" s="1202"/>
      <c r="Z66" s="1190"/>
      <c r="AA66" s="1197"/>
      <c r="AB66" s="1197"/>
      <c r="AC66" s="1197"/>
      <c r="AD66" s="1197"/>
      <c r="AE66" s="1202"/>
      <c r="AF66" s="1190"/>
      <c r="AG66" s="1197"/>
      <c r="AH66" s="1197"/>
      <c r="AI66" s="1197"/>
      <c r="AJ66" s="1202"/>
      <c r="AK66" s="1190"/>
      <c r="AL66" s="1197"/>
      <c r="AM66" s="1197"/>
      <c r="AN66" s="1197"/>
      <c r="AO66" s="1197"/>
      <c r="AP66" s="1202"/>
      <c r="AQ66" s="1190"/>
      <c r="AR66" s="1197"/>
      <c r="AS66" s="1202"/>
      <c r="AT66" s="1190"/>
      <c r="AU66" s="1197"/>
      <c r="AV66" s="1197"/>
      <c r="AW66" s="1197"/>
      <c r="AX66" s="1202"/>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row>
    <row r="67" spans="1:80" ht="22.5" customHeight="1">
      <c r="A67" s="1189"/>
      <c r="B67" s="1196"/>
      <c r="C67" s="1196"/>
      <c r="D67" s="1196"/>
      <c r="E67" s="1196"/>
      <c r="F67" s="1201"/>
      <c r="G67" s="1189"/>
      <c r="H67" s="1196"/>
      <c r="I67" s="1196"/>
      <c r="J67" s="1196"/>
      <c r="K67" s="1196"/>
      <c r="L67" s="1201"/>
      <c r="M67" s="1189"/>
      <c r="N67" s="1196"/>
      <c r="O67" s="1196"/>
      <c r="P67" s="1196"/>
      <c r="Q67" s="1196"/>
      <c r="R67" s="1201"/>
      <c r="S67" s="1189"/>
      <c r="T67" s="1196"/>
      <c r="U67" s="1196"/>
      <c r="V67" s="1196"/>
      <c r="W67" s="1201"/>
      <c r="X67" s="1189"/>
      <c r="Y67" s="1201"/>
      <c r="Z67" s="1189"/>
      <c r="AA67" s="1196"/>
      <c r="AB67" s="1196"/>
      <c r="AC67" s="1196"/>
      <c r="AD67" s="1196"/>
      <c r="AE67" s="1201"/>
      <c r="AF67" s="1189"/>
      <c r="AG67" s="1196"/>
      <c r="AH67" s="1196"/>
      <c r="AI67" s="1196"/>
      <c r="AJ67" s="1201"/>
      <c r="AK67" s="1189"/>
      <c r="AL67" s="1196"/>
      <c r="AM67" s="1196"/>
      <c r="AN67" s="1196"/>
      <c r="AO67" s="1196"/>
      <c r="AP67" s="1201"/>
      <c r="AQ67" s="1189"/>
      <c r="AR67" s="1196"/>
      <c r="AS67" s="1201"/>
      <c r="AT67" s="1189"/>
      <c r="AU67" s="1196"/>
      <c r="AV67" s="1196"/>
      <c r="AW67" s="1196"/>
      <c r="AX67" s="1201"/>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row>
    <row r="68" spans="1:80" ht="22.5" customHeight="1">
      <c r="A68" s="1190"/>
      <c r="B68" s="1197"/>
      <c r="C68" s="1197"/>
      <c r="D68" s="1197"/>
      <c r="E68" s="1197"/>
      <c r="F68" s="1202"/>
      <c r="G68" s="1190"/>
      <c r="H68" s="1197"/>
      <c r="I68" s="1197"/>
      <c r="J68" s="1197"/>
      <c r="K68" s="1197"/>
      <c r="L68" s="1202"/>
      <c r="M68" s="1190"/>
      <c r="N68" s="1197"/>
      <c r="O68" s="1197"/>
      <c r="P68" s="1197"/>
      <c r="Q68" s="1197"/>
      <c r="R68" s="1202"/>
      <c r="S68" s="1190"/>
      <c r="T68" s="1197"/>
      <c r="U68" s="1197"/>
      <c r="V68" s="1197"/>
      <c r="W68" s="1202"/>
      <c r="X68" s="1190"/>
      <c r="Y68" s="1202"/>
      <c r="Z68" s="1190"/>
      <c r="AA68" s="1197"/>
      <c r="AB68" s="1197"/>
      <c r="AC68" s="1197"/>
      <c r="AD68" s="1197"/>
      <c r="AE68" s="1202"/>
      <c r="AF68" s="1190"/>
      <c r="AG68" s="1197"/>
      <c r="AH68" s="1197"/>
      <c r="AI68" s="1197"/>
      <c r="AJ68" s="1202"/>
      <c r="AK68" s="1190"/>
      <c r="AL68" s="1197"/>
      <c r="AM68" s="1197"/>
      <c r="AN68" s="1197"/>
      <c r="AO68" s="1197"/>
      <c r="AP68" s="1202"/>
      <c r="AQ68" s="1190"/>
      <c r="AR68" s="1197"/>
      <c r="AS68" s="1202"/>
      <c r="AT68" s="1190"/>
      <c r="AU68" s="1197"/>
      <c r="AV68" s="1197"/>
      <c r="AW68" s="1197"/>
      <c r="AX68" s="1202"/>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row>
  </sheetData>
  <mergeCells count="498">
    <mergeCell ref="U1:BC1"/>
    <mergeCell ref="BF1:BJ1"/>
    <mergeCell ref="B3:F3"/>
    <mergeCell ref="G3:AA3"/>
    <mergeCell ref="AE3:AI3"/>
    <mergeCell ref="BF3:BM3"/>
    <mergeCell ref="BN3:CB3"/>
    <mergeCell ref="B4:F4"/>
    <mergeCell ref="G4:AA4"/>
    <mergeCell ref="AE4:AI4"/>
    <mergeCell ref="AJ4:BA4"/>
    <mergeCell ref="BF4:BM4"/>
    <mergeCell ref="B5:F5"/>
    <mergeCell ref="AE5:AI5"/>
    <mergeCell ref="BF5:BM5"/>
    <mergeCell ref="BN5:BZ5"/>
    <mergeCell ref="Z7:BI7"/>
    <mergeCell ref="BJ7:BX7"/>
    <mergeCell ref="BM8:BR8"/>
    <mergeCell ref="BM9:BR9"/>
    <mergeCell ref="BM10:BR10"/>
    <mergeCell ref="BM11:BR11"/>
    <mergeCell ref="BM12:BR12"/>
    <mergeCell ref="BM13:BR13"/>
    <mergeCell ref="BM14:BR14"/>
    <mergeCell ref="BM15:BR15"/>
    <mergeCell ref="BM16:BR16"/>
    <mergeCell ref="BM17:BR17"/>
    <mergeCell ref="BM18:BR18"/>
    <mergeCell ref="BM19:BR19"/>
    <mergeCell ref="BM20:BR20"/>
    <mergeCell ref="BM21:BR21"/>
    <mergeCell ref="BM22:BR22"/>
    <mergeCell ref="BM23:BR23"/>
    <mergeCell ref="BM24:BR24"/>
    <mergeCell ref="BM25:BR25"/>
    <mergeCell ref="BM26:BR26"/>
    <mergeCell ref="BM27:BR27"/>
    <mergeCell ref="BM28:BR28"/>
    <mergeCell ref="BM29:BR29"/>
    <mergeCell ref="BM30:BR30"/>
    <mergeCell ref="BM31:BR31"/>
    <mergeCell ref="BM32:BR32"/>
    <mergeCell ref="BM33:BR33"/>
    <mergeCell ref="U35:BC35"/>
    <mergeCell ref="BF35:BJ35"/>
    <mergeCell ref="Z38:BI38"/>
    <mergeCell ref="BJ38:BX38"/>
    <mergeCell ref="BM39:BR39"/>
    <mergeCell ref="BM40:BR40"/>
    <mergeCell ref="BM41:BR41"/>
    <mergeCell ref="BM42:BR42"/>
    <mergeCell ref="BM43:BR43"/>
    <mergeCell ref="BM44:BR44"/>
    <mergeCell ref="BM45:BR45"/>
    <mergeCell ref="BM46:BR46"/>
    <mergeCell ref="BM47:BR47"/>
    <mergeCell ref="BM48:BR48"/>
    <mergeCell ref="BM49:BR49"/>
    <mergeCell ref="BM50:BR50"/>
    <mergeCell ref="BM51:BR51"/>
    <mergeCell ref="BM52:BR52"/>
    <mergeCell ref="BM53:BR53"/>
    <mergeCell ref="BM54:BR54"/>
    <mergeCell ref="BM55:BR55"/>
    <mergeCell ref="BM56:BR56"/>
    <mergeCell ref="BM57:BR57"/>
    <mergeCell ref="BM58:BR58"/>
    <mergeCell ref="BM59:BR59"/>
    <mergeCell ref="BM60:BR60"/>
    <mergeCell ref="BM61:BR61"/>
    <mergeCell ref="BM62:BR62"/>
    <mergeCell ref="BM63:BR63"/>
    <mergeCell ref="BM64:BR64"/>
    <mergeCell ref="BM65:BR65"/>
    <mergeCell ref="BM66:BR66"/>
    <mergeCell ref="BM67:BR67"/>
    <mergeCell ref="BM68:BR68"/>
    <mergeCell ref="A7:F9"/>
    <mergeCell ref="G7:L9"/>
    <mergeCell ref="M7:R9"/>
    <mergeCell ref="S7:W9"/>
    <mergeCell ref="X7:Y9"/>
    <mergeCell ref="BY7:CB9"/>
    <mergeCell ref="Z8:AE9"/>
    <mergeCell ref="AF8:AJ9"/>
    <mergeCell ref="AK8:AP9"/>
    <mergeCell ref="AQ8:AS9"/>
    <mergeCell ref="AT8:AX9"/>
    <mergeCell ref="AY8:BF9"/>
    <mergeCell ref="BG8:BI9"/>
    <mergeCell ref="BJ8:BL9"/>
    <mergeCell ref="BS8:BX9"/>
    <mergeCell ref="A10:F11"/>
    <mergeCell ref="G10:L11"/>
    <mergeCell ref="M10:R11"/>
    <mergeCell ref="S10:W11"/>
    <mergeCell ref="X10:Y11"/>
    <mergeCell ref="Z10:AE11"/>
    <mergeCell ref="AF10:AJ11"/>
    <mergeCell ref="AK10:AP11"/>
    <mergeCell ref="AQ10:AS11"/>
    <mergeCell ref="AT10:AX11"/>
    <mergeCell ref="AY10:BF11"/>
    <mergeCell ref="BG10:BI11"/>
    <mergeCell ref="BJ10:BL11"/>
    <mergeCell ref="BS10:BX11"/>
    <mergeCell ref="BY10:CB11"/>
    <mergeCell ref="A12:F13"/>
    <mergeCell ref="G12:L13"/>
    <mergeCell ref="M12:R13"/>
    <mergeCell ref="S12:W13"/>
    <mergeCell ref="X12:Y13"/>
    <mergeCell ref="Z12:AE13"/>
    <mergeCell ref="AF12:AJ13"/>
    <mergeCell ref="AK12:AP13"/>
    <mergeCell ref="AQ12:AS13"/>
    <mergeCell ref="AT12:AX13"/>
    <mergeCell ref="AY12:BF13"/>
    <mergeCell ref="BG12:BI13"/>
    <mergeCell ref="BJ12:BL13"/>
    <mergeCell ref="BS12:BX13"/>
    <mergeCell ref="BY12:CB13"/>
    <mergeCell ref="A14:F15"/>
    <mergeCell ref="G14:L15"/>
    <mergeCell ref="M14:R15"/>
    <mergeCell ref="S14:W15"/>
    <mergeCell ref="X14:Y15"/>
    <mergeCell ref="Z14:AE15"/>
    <mergeCell ref="AF14:AJ15"/>
    <mergeCell ref="AK14:AP15"/>
    <mergeCell ref="AQ14:AS15"/>
    <mergeCell ref="AT14:AX15"/>
    <mergeCell ref="AY14:BF15"/>
    <mergeCell ref="BG14:BI15"/>
    <mergeCell ref="BJ14:BL15"/>
    <mergeCell ref="BS14:BX15"/>
    <mergeCell ref="BY14:CB15"/>
    <mergeCell ref="A16:F17"/>
    <mergeCell ref="G16:L17"/>
    <mergeCell ref="M16:R17"/>
    <mergeCell ref="S16:W17"/>
    <mergeCell ref="X16:Y17"/>
    <mergeCell ref="Z16:AE17"/>
    <mergeCell ref="AF16:AJ17"/>
    <mergeCell ref="AK16:AP17"/>
    <mergeCell ref="AQ16:AS17"/>
    <mergeCell ref="AT16:AX17"/>
    <mergeCell ref="AY16:BF17"/>
    <mergeCell ref="BG16:BI17"/>
    <mergeCell ref="BJ16:BL17"/>
    <mergeCell ref="BS16:BX17"/>
    <mergeCell ref="BY16:CB17"/>
    <mergeCell ref="A18:F19"/>
    <mergeCell ref="G18:L19"/>
    <mergeCell ref="M18:R19"/>
    <mergeCell ref="S18:W19"/>
    <mergeCell ref="X18:Y19"/>
    <mergeCell ref="Z18:AE19"/>
    <mergeCell ref="AF18:AJ19"/>
    <mergeCell ref="AK18:AP19"/>
    <mergeCell ref="AQ18:AS19"/>
    <mergeCell ref="AT18:AX19"/>
    <mergeCell ref="AY18:BF19"/>
    <mergeCell ref="BG18:BI19"/>
    <mergeCell ref="BJ18:BL19"/>
    <mergeCell ref="BS18:BX19"/>
    <mergeCell ref="BY18:CB19"/>
    <mergeCell ref="A20:F21"/>
    <mergeCell ref="G20:L21"/>
    <mergeCell ref="M20:R21"/>
    <mergeCell ref="S20:W21"/>
    <mergeCell ref="X20:Y21"/>
    <mergeCell ref="Z20:AE21"/>
    <mergeCell ref="AF20:AJ21"/>
    <mergeCell ref="AK20:AP21"/>
    <mergeCell ref="AQ20:AS21"/>
    <mergeCell ref="AT20:AX21"/>
    <mergeCell ref="AY20:BF21"/>
    <mergeCell ref="BG20:BI21"/>
    <mergeCell ref="BJ20:BL21"/>
    <mergeCell ref="BS20:BX21"/>
    <mergeCell ref="BY20:CB21"/>
    <mergeCell ref="A22:F23"/>
    <mergeCell ref="G22:L23"/>
    <mergeCell ref="M22:R23"/>
    <mergeCell ref="S22:W23"/>
    <mergeCell ref="X22:Y23"/>
    <mergeCell ref="Z22:AE23"/>
    <mergeCell ref="AF22:AJ23"/>
    <mergeCell ref="AK22:AP23"/>
    <mergeCell ref="AQ22:AS23"/>
    <mergeCell ref="AT22:AX23"/>
    <mergeCell ref="AY22:BF23"/>
    <mergeCell ref="BG22:BI23"/>
    <mergeCell ref="BJ22:BL23"/>
    <mergeCell ref="BS22:BX23"/>
    <mergeCell ref="BY22:CB23"/>
    <mergeCell ref="A24:F25"/>
    <mergeCell ref="G24:L25"/>
    <mergeCell ref="M24:R25"/>
    <mergeCell ref="S24:W25"/>
    <mergeCell ref="X24:Y25"/>
    <mergeCell ref="Z24:AE25"/>
    <mergeCell ref="AF24:AJ25"/>
    <mergeCell ref="AK24:AP25"/>
    <mergeCell ref="AQ24:AS25"/>
    <mergeCell ref="AT24:AX25"/>
    <mergeCell ref="AY24:BF25"/>
    <mergeCell ref="BG24:BI25"/>
    <mergeCell ref="BJ24:BL25"/>
    <mergeCell ref="BS24:BX25"/>
    <mergeCell ref="BY24:CB25"/>
    <mergeCell ref="A26:F27"/>
    <mergeCell ref="G26:L27"/>
    <mergeCell ref="M26:R27"/>
    <mergeCell ref="S26:W27"/>
    <mergeCell ref="X26:Y27"/>
    <mergeCell ref="Z26:AE27"/>
    <mergeCell ref="AF26:AJ27"/>
    <mergeCell ref="AK26:AP27"/>
    <mergeCell ref="AQ26:AS27"/>
    <mergeCell ref="AT26:AX27"/>
    <mergeCell ref="AY26:BF27"/>
    <mergeCell ref="BG26:BI27"/>
    <mergeCell ref="BJ26:BL27"/>
    <mergeCell ref="BS26:BX27"/>
    <mergeCell ref="BY26:CB27"/>
    <mergeCell ref="A28:F29"/>
    <mergeCell ref="G28:L29"/>
    <mergeCell ref="M28:R29"/>
    <mergeCell ref="S28:W29"/>
    <mergeCell ref="X28:Y29"/>
    <mergeCell ref="Z28:AE29"/>
    <mergeCell ref="AF28:AJ29"/>
    <mergeCell ref="AK28:AP29"/>
    <mergeCell ref="AQ28:AS29"/>
    <mergeCell ref="AT28:AX29"/>
    <mergeCell ref="AY28:BF29"/>
    <mergeCell ref="BG28:BI29"/>
    <mergeCell ref="BJ28:BL29"/>
    <mergeCell ref="BS28:BX29"/>
    <mergeCell ref="BY28:CB29"/>
    <mergeCell ref="A30:F31"/>
    <mergeCell ref="G30:L31"/>
    <mergeCell ref="M30:R31"/>
    <mergeCell ref="S30:W31"/>
    <mergeCell ref="X30:Y31"/>
    <mergeCell ref="Z30:AE31"/>
    <mergeCell ref="AF30:AJ31"/>
    <mergeCell ref="AK30:AP31"/>
    <mergeCell ref="AQ30:AS31"/>
    <mergeCell ref="AT30:AX31"/>
    <mergeCell ref="AY30:BF31"/>
    <mergeCell ref="BG30:BI31"/>
    <mergeCell ref="BJ30:BL31"/>
    <mergeCell ref="BS30:BX31"/>
    <mergeCell ref="BY30:CB31"/>
    <mergeCell ref="A32:F33"/>
    <mergeCell ref="G32:L33"/>
    <mergeCell ref="M32:R33"/>
    <mergeCell ref="S32:W33"/>
    <mergeCell ref="X32:Y33"/>
    <mergeCell ref="Z32:AE33"/>
    <mergeCell ref="AF32:AJ33"/>
    <mergeCell ref="AK32:AP33"/>
    <mergeCell ref="AQ32:AS33"/>
    <mergeCell ref="AT32:AX33"/>
    <mergeCell ref="AY32:BF33"/>
    <mergeCell ref="BG32:BI33"/>
    <mergeCell ref="BJ32:BL33"/>
    <mergeCell ref="BS32:BX33"/>
    <mergeCell ref="BY32:CB33"/>
    <mergeCell ref="A38:F40"/>
    <mergeCell ref="G38:L40"/>
    <mergeCell ref="M38:R40"/>
    <mergeCell ref="S38:W40"/>
    <mergeCell ref="X38:Y40"/>
    <mergeCell ref="BY38:CB40"/>
    <mergeCell ref="Z39:AE40"/>
    <mergeCell ref="AF39:AJ40"/>
    <mergeCell ref="AK39:AP40"/>
    <mergeCell ref="AQ39:AS40"/>
    <mergeCell ref="AT39:AX40"/>
    <mergeCell ref="AY39:BF40"/>
    <mergeCell ref="BG39:BI40"/>
    <mergeCell ref="BJ39:BL40"/>
    <mergeCell ref="BS39:BX40"/>
    <mergeCell ref="A41:F42"/>
    <mergeCell ref="G41:L42"/>
    <mergeCell ref="M41:R42"/>
    <mergeCell ref="S41:W42"/>
    <mergeCell ref="X41:Y42"/>
    <mergeCell ref="Z41:AE42"/>
    <mergeCell ref="AF41:AJ42"/>
    <mergeCell ref="AK41:AP42"/>
    <mergeCell ref="AQ41:AS42"/>
    <mergeCell ref="AT41:AX42"/>
    <mergeCell ref="AY41:BF42"/>
    <mergeCell ref="BG41:BI42"/>
    <mergeCell ref="BJ41:BL42"/>
    <mergeCell ref="BS41:BX42"/>
    <mergeCell ref="BY41:CB42"/>
    <mergeCell ref="A43:F44"/>
    <mergeCell ref="G43:L44"/>
    <mergeCell ref="M43:R44"/>
    <mergeCell ref="S43:W44"/>
    <mergeCell ref="X43:Y44"/>
    <mergeCell ref="Z43:AE44"/>
    <mergeCell ref="AF43:AJ44"/>
    <mergeCell ref="AK43:AP44"/>
    <mergeCell ref="AQ43:AS44"/>
    <mergeCell ref="AT43:AX44"/>
    <mergeCell ref="AY43:BF44"/>
    <mergeCell ref="BG43:BI44"/>
    <mergeCell ref="BJ43:BL44"/>
    <mergeCell ref="BS43:BX44"/>
    <mergeCell ref="BY43:CB44"/>
    <mergeCell ref="A45:F46"/>
    <mergeCell ref="G45:L46"/>
    <mergeCell ref="M45:R46"/>
    <mergeCell ref="S45:W46"/>
    <mergeCell ref="X45:Y46"/>
    <mergeCell ref="Z45:AE46"/>
    <mergeCell ref="AF45:AJ46"/>
    <mergeCell ref="AK45:AP46"/>
    <mergeCell ref="AQ45:AS46"/>
    <mergeCell ref="AT45:AX46"/>
    <mergeCell ref="AY45:BF46"/>
    <mergeCell ref="BG45:BI46"/>
    <mergeCell ref="BJ45:BL46"/>
    <mergeCell ref="BS45:BX46"/>
    <mergeCell ref="BY45:CB46"/>
    <mergeCell ref="A47:F48"/>
    <mergeCell ref="G47:L48"/>
    <mergeCell ref="M47:R48"/>
    <mergeCell ref="S47:W48"/>
    <mergeCell ref="X47:Y48"/>
    <mergeCell ref="Z47:AE48"/>
    <mergeCell ref="AF47:AJ48"/>
    <mergeCell ref="AK47:AP48"/>
    <mergeCell ref="AQ47:AS48"/>
    <mergeCell ref="AT47:AX48"/>
    <mergeCell ref="AY47:BF48"/>
    <mergeCell ref="BG47:BI48"/>
    <mergeCell ref="BJ47:BL48"/>
    <mergeCell ref="BS47:BX48"/>
    <mergeCell ref="BY47:CB48"/>
    <mergeCell ref="A49:F50"/>
    <mergeCell ref="G49:L50"/>
    <mergeCell ref="M49:R50"/>
    <mergeCell ref="S49:W50"/>
    <mergeCell ref="X49:Y50"/>
    <mergeCell ref="Z49:AE50"/>
    <mergeCell ref="AF49:AJ50"/>
    <mergeCell ref="AK49:AP50"/>
    <mergeCell ref="AQ49:AS50"/>
    <mergeCell ref="AT49:AX50"/>
    <mergeCell ref="AY49:BF50"/>
    <mergeCell ref="BG49:BI50"/>
    <mergeCell ref="BJ49:BL50"/>
    <mergeCell ref="BS49:BX50"/>
    <mergeCell ref="BY49:CB50"/>
    <mergeCell ref="A51:F52"/>
    <mergeCell ref="G51:L52"/>
    <mergeCell ref="M51:R52"/>
    <mergeCell ref="S51:W52"/>
    <mergeCell ref="X51:Y52"/>
    <mergeCell ref="Z51:AE52"/>
    <mergeCell ref="AF51:AJ52"/>
    <mergeCell ref="AK51:AP52"/>
    <mergeCell ref="AQ51:AS52"/>
    <mergeCell ref="AT51:AX52"/>
    <mergeCell ref="AY51:BF52"/>
    <mergeCell ref="BG51:BI52"/>
    <mergeCell ref="BJ51:BL52"/>
    <mergeCell ref="BS51:BX52"/>
    <mergeCell ref="BY51:CB52"/>
    <mergeCell ref="A53:F54"/>
    <mergeCell ref="G53:L54"/>
    <mergeCell ref="M53:R54"/>
    <mergeCell ref="S53:W54"/>
    <mergeCell ref="X53:Y54"/>
    <mergeCell ref="Z53:AE54"/>
    <mergeCell ref="AF53:AJ54"/>
    <mergeCell ref="AK53:AP54"/>
    <mergeCell ref="AQ53:AS54"/>
    <mergeCell ref="AT53:AX54"/>
    <mergeCell ref="AY53:BF54"/>
    <mergeCell ref="BG53:BI54"/>
    <mergeCell ref="BJ53:BL54"/>
    <mergeCell ref="BS53:BX54"/>
    <mergeCell ref="BY53:CB54"/>
    <mergeCell ref="A55:F56"/>
    <mergeCell ref="G55:L56"/>
    <mergeCell ref="M55:R56"/>
    <mergeCell ref="S55:W56"/>
    <mergeCell ref="X55:Y56"/>
    <mergeCell ref="Z55:AE56"/>
    <mergeCell ref="AF55:AJ56"/>
    <mergeCell ref="AK55:AP56"/>
    <mergeCell ref="AQ55:AS56"/>
    <mergeCell ref="AT55:AX56"/>
    <mergeCell ref="AY55:BF56"/>
    <mergeCell ref="BG55:BI56"/>
    <mergeCell ref="BJ55:BL56"/>
    <mergeCell ref="BS55:BX56"/>
    <mergeCell ref="BY55:CB56"/>
    <mergeCell ref="A57:F58"/>
    <mergeCell ref="G57:L58"/>
    <mergeCell ref="M57:R58"/>
    <mergeCell ref="S57:W58"/>
    <mergeCell ref="X57:Y58"/>
    <mergeCell ref="Z57:AE58"/>
    <mergeCell ref="AF57:AJ58"/>
    <mergeCell ref="AK57:AP58"/>
    <mergeCell ref="AQ57:AS58"/>
    <mergeCell ref="AT57:AX58"/>
    <mergeCell ref="AY57:BF58"/>
    <mergeCell ref="BG57:BI58"/>
    <mergeCell ref="BJ57:BL58"/>
    <mergeCell ref="BS57:BX58"/>
    <mergeCell ref="BY57:CB58"/>
    <mergeCell ref="A59:F60"/>
    <mergeCell ref="G59:L60"/>
    <mergeCell ref="M59:R60"/>
    <mergeCell ref="S59:W60"/>
    <mergeCell ref="X59:Y60"/>
    <mergeCell ref="Z59:AE60"/>
    <mergeCell ref="AF59:AJ60"/>
    <mergeCell ref="AK59:AP60"/>
    <mergeCell ref="AQ59:AS60"/>
    <mergeCell ref="AT59:AX60"/>
    <mergeCell ref="AY59:BF60"/>
    <mergeCell ref="BG59:BI60"/>
    <mergeCell ref="BJ59:BL60"/>
    <mergeCell ref="BS59:BX60"/>
    <mergeCell ref="BY59:CB60"/>
    <mergeCell ref="A61:F62"/>
    <mergeCell ref="G61:L62"/>
    <mergeCell ref="M61:R62"/>
    <mergeCell ref="S61:W62"/>
    <mergeCell ref="X61:Y62"/>
    <mergeCell ref="Z61:AE62"/>
    <mergeCell ref="AF61:AJ62"/>
    <mergeCell ref="AK61:AP62"/>
    <mergeCell ref="AQ61:AS62"/>
    <mergeCell ref="AT61:AX62"/>
    <mergeCell ref="AY61:BF62"/>
    <mergeCell ref="BG61:BI62"/>
    <mergeCell ref="BJ61:BL62"/>
    <mergeCell ref="BS61:BX62"/>
    <mergeCell ref="BY61:CB62"/>
    <mergeCell ref="A63:F64"/>
    <mergeCell ref="G63:L64"/>
    <mergeCell ref="M63:R64"/>
    <mergeCell ref="S63:W64"/>
    <mergeCell ref="X63:Y64"/>
    <mergeCell ref="Z63:AE64"/>
    <mergeCell ref="AF63:AJ64"/>
    <mergeCell ref="AK63:AP64"/>
    <mergeCell ref="AQ63:AS64"/>
    <mergeCell ref="AT63:AX64"/>
    <mergeCell ref="AY63:BF64"/>
    <mergeCell ref="BG63:BI64"/>
    <mergeCell ref="BJ63:BL64"/>
    <mergeCell ref="BS63:BX64"/>
    <mergeCell ref="BY63:CB64"/>
    <mergeCell ref="A65:F66"/>
    <mergeCell ref="G65:L66"/>
    <mergeCell ref="M65:R66"/>
    <mergeCell ref="S65:W66"/>
    <mergeCell ref="X65:Y66"/>
    <mergeCell ref="Z65:AE66"/>
    <mergeCell ref="AF65:AJ66"/>
    <mergeCell ref="AK65:AP66"/>
    <mergeCell ref="AQ65:AS66"/>
    <mergeCell ref="AT65:AX66"/>
    <mergeCell ref="AY65:BF66"/>
    <mergeCell ref="BG65:BI66"/>
    <mergeCell ref="BJ65:BL66"/>
    <mergeCell ref="BS65:BX66"/>
    <mergeCell ref="BY65:CB66"/>
    <mergeCell ref="A67:F68"/>
    <mergeCell ref="G67:L68"/>
    <mergeCell ref="M67:R68"/>
    <mergeCell ref="S67:W68"/>
    <mergeCell ref="X67:Y68"/>
    <mergeCell ref="Z67:AE68"/>
    <mergeCell ref="AF67:AJ68"/>
    <mergeCell ref="AK67:AP68"/>
    <mergeCell ref="AQ67:AS68"/>
    <mergeCell ref="AT67:AX68"/>
    <mergeCell ref="AY67:BF68"/>
    <mergeCell ref="BG67:BI68"/>
    <mergeCell ref="BJ67:BL68"/>
    <mergeCell ref="BS67:BX68"/>
    <mergeCell ref="BY67:CB68"/>
  </mergeCells>
  <phoneticPr fontId="12"/>
  <printOptions horizontalCentered="1"/>
  <pageMargins left="0.70866141732283472" right="0.70866141732283472" top="0.94488188976377963" bottom="0.74803149606299213" header="0.31496062992125984" footer="0.31496062992125984"/>
  <pageSetup paperSize="9" scale="60" fitToWidth="1" fitToHeight="1" orientation="landscape" usePrinterDefaults="1" r:id="rId1"/>
  <rowBreaks count="1" manualBreakCount="1">
    <brk id="34" max="79"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sheetPr>
    <tabColor rgb="FFFFFF00"/>
  </sheetPr>
  <dimension ref="A1:CA40"/>
  <sheetViews>
    <sheetView view="pageBreakPreview" zoomScale="60" zoomScaleNormal="75" workbookViewId="0">
      <selection activeCell="CC3" sqref="CC3"/>
    </sheetView>
  </sheetViews>
  <sheetFormatPr defaultRowHeight="13.5"/>
  <cols>
    <col min="1" max="79" width="2.625" style="1183" customWidth="1"/>
    <col min="80" max="81" width="9" style="1183" customWidth="1"/>
    <col min="82" max="106" width="2.625" style="1183" customWidth="1"/>
    <col min="107" max="16384" width="9" style="1183" customWidth="1"/>
  </cols>
  <sheetData>
    <row r="1" spans="1:79" ht="30" customHeight="1">
      <c r="A1" s="1185"/>
      <c r="B1" s="1185"/>
      <c r="C1" s="1185"/>
      <c r="D1" s="1185"/>
      <c r="E1" s="1185"/>
      <c r="F1" s="1185"/>
      <c r="G1" s="1185"/>
      <c r="H1" s="1185"/>
      <c r="I1" s="1185"/>
      <c r="J1" s="1185"/>
      <c r="K1" s="1185"/>
      <c r="L1" s="1185"/>
      <c r="M1" s="1185"/>
      <c r="N1" s="1185"/>
      <c r="O1" s="1185"/>
      <c r="P1" s="1185"/>
      <c r="Q1" s="1185"/>
      <c r="R1" s="1185"/>
      <c r="S1" s="1185"/>
      <c r="T1" s="1185"/>
      <c r="U1" s="1206" t="s">
        <v>2026</v>
      </c>
      <c r="V1" s="1206"/>
      <c r="W1" s="1206"/>
      <c r="X1" s="1206"/>
      <c r="Y1" s="1206"/>
      <c r="Z1" s="1206"/>
      <c r="AA1" s="1206"/>
      <c r="AB1" s="1206"/>
      <c r="AC1" s="1206"/>
      <c r="AD1" s="1206"/>
      <c r="AE1" s="1206"/>
      <c r="AF1" s="1206"/>
      <c r="AG1" s="1206"/>
      <c r="AH1" s="1206"/>
      <c r="AI1" s="1206"/>
      <c r="AJ1" s="1206"/>
      <c r="AK1" s="1206"/>
      <c r="AL1" s="1206"/>
      <c r="AM1" s="1206"/>
      <c r="AN1" s="1206"/>
      <c r="AO1" s="1206"/>
      <c r="AP1" s="1206"/>
      <c r="AQ1" s="1206"/>
      <c r="AR1" s="1206"/>
      <c r="AS1" s="1206"/>
      <c r="AT1" s="1206"/>
      <c r="AU1" s="1206"/>
      <c r="AV1" s="1206"/>
      <c r="AW1" s="1206"/>
      <c r="AX1" s="1206"/>
      <c r="AY1" s="1206"/>
      <c r="AZ1" s="1206"/>
      <c r="BA1" s="1206"/>
      <c r="BB1" s="1206"/>
      <c r="BC1" s="1206"/>
      <c r="BD1" s="1185"/>
      <c r="BE1" s="1185"/>
      <c r="BF1" s="1185"/>
      <c r="BG1" s="1185"/>
      <c r="BH1" s="1185"/>
      <c r="BI1" s="1185"/>
      <c r="BJ1" s="1185"/>
      <c r="BK1" s="1185"/>
      <c r="BL1" s="1185"/>
      <c r="BM1" s="1185"/>
      <c r="BN1" s="1185"/>
      <c r="BO1" s="1185"/>
      <c r="BP1" s="1185"/>
      <c r="BQ1" s="1185"/>
      <c r="BR1" s="1185"/>
      <c r="BS1" s="1185"/>
      <c r="BT1" s="1185"/>
      <c r="BU1" s="1185"/>
      <c r="BV1" s="1185"/>
      <c r="BW1" s="1185"/>
      <c r="BX1" s="1185"/>
      <c r="BY1" s="1185"/>
      <c r="BZ1" s="1185"/>
      <c r="CA1" s="1185"/>
    </row>
    <row r="2" spans="1:79" s="1184" customFormat="1" ht="30" customHeight="1">
      <c r="A2" s="1400"/>
      <c r="B2" s="1264" t="s">
        <v>395</v>
      </c>
      <c r="C2" s="1264"/>
      <c r="D2" s="1264"/>
      <c r="E2" s="1264"/>
      <c r="F2" s="1264"/>
      <c r="G2" s="1410" t="str">
        <f>基本データ!D4</f>
        <v>土下維工　第○○号</v>
      </c>
      <c r="H2" s="1410"/>
      <c r="I2" s="1410"/>
      <c r="J2" s="1410"/>
      <c r="K2" s="1410"/>
      <c r="L2" s="1410"/>
      <c r="M2" s="1410"/>
      <c r="N2" s="1410"/>
      <c r="O2" s="1410"/>
      <c r="P2" s="1410"/>
      <c r="Q2" s="1410"/>
      <c r="R2" s="1410"/>
      <c r="S2" s="1410"/>
      <c r="T2" s="1410"/>
      <c r="U2" s="1410"/>
      <c r="V2" s="1410"/>
      <c r="W2" s="1410"/>
      <c r="X2" s="1410"/>
      <c r="Y2" s="1410"/>
      <c r="Z2" s="1410"/>
      <c r="AA2" s="1410"/>
      <c r="AB2" s="1410"/>
      <c r="AC2" s="1410"/>
      <c r="AD2" s="1410"/>
      <c r="AE2" s="1348"/>
      <c r="AF2" s="1348"/>
      <c r="AG2" s="1348"/>
      <c r="AH2" s="1348"/>
      <c r="AI2" s="1348"/>
      <c r="AJ2" s="1416"/>
      <c r="AK2" s="1416"/>
      <c r="AL2" s="1416"/>
      <c r="AM2" s="1416"/>
      <c r="AN2" s="1416"/>
      <c r="AO2" s="1416"/>
      <c r="AP2" s="1416"/>
      <c r="AQ2" s="1416"/>
      <c r="AR2" s="1416"/>
      <c r="AS2" s="1416"/>
      <c r="AT2" s="1416"/>
      <c r="AU2" s="1416"/>
      <c r="AV2" s="1416"/>
      <c r="AW2" s="1416"/>
      <c r="AX2" s="1416"/>
      <c r="AY2" s="1416"/>
      <c r="AZ2" s="1416"/>
      <c r="BA2" s="1416"/>
      <c r="BB2" s="1416"/>
      <c r="BC2" s="1416"/>
      <c r="BD2" s="1416"/>
      <c r="BE2" s="1416"/>
      <c r="BF2" s="1418" t="s">
        <v>1994</v>
      </c>
      <c r="BG2" s="1418"/>
      <c r="BH2" s="1418"/>
      <c r="BI2" s="1418"/>
      <c r="BJ2" s="1418"/>
      <c r="BK2" s="1418"/>
      <c r="BL2" s="1418"/>
      <c r="BM2" s="1418"/>
      <c r="BN2" s="1228"/>
      <c r="BO2" s="1228"/>
      <c r="BP2" s="1228"/>
      <c r="BQ2" s="1228"/>
      <c r="BR2" s="1228"/>
      <c r="BS2" s="1228"/>
      <c r="BT2" s="1228"/>
      <c r="BU2" s="1228"/>
      <c r="BV2" s="1228"/>
      <c r="BW2" s="1228"/>
      <c r="BX2" s="1228"/>
      <c r="BY2" s="1228"/>
      <c r="BZ2" s="1228"/>
      <c r="CA2" s="1258"/>
    </row>
    <row r="3" spans="1:79" s="1184" customFormat="1" ht="30" customHeight="1">
      <c r="A3" s="1401"/>
      <c r="B3" s="1191" t="s">
        <v>661</v>
      </c>
      <c r="C3" s="1191"/>
      <c r="D3" s="1191"/>
      <c r="E3" s="1191"/>
      <c r="F3" s="1191"/>
      <c r="G3" s="1267" t="str">
        <f>基本データ!D5</f>
        <v>○○○○○○○○○○○○○○○○○○○○○○○○○○○○○○○○○工事</v>
      </c>
      <c r="H3" s="1267"/>
      <c r="I3" s="1267"/>
      <c r="J3" s="1267"/>
      <c r="K3" s="1267"/>
      <c r="L3" s="1267"/>
      <c r="M3" s="1267"/>
      <c r="N3" s="1267"/>
      <c r="O3" s="1267"/>
      <c r="P3" s="1267"/>
      <c r="Q3" s="1267"/>
      <c r="R3" s="1267"/>
      <c r="S3" s="1267"/>
      <c r="T3" s="1267"/>
      <c r="U3" s="1267"/>
      <c r="V3" s="1267"/>
      <c r="W3" s="1267"/>
      <c r="X3" s="1267"/>
      <c r="Y3" s="1267"/>
      <c r="Z3" s="1267"/>
      <c r="AA3" s="1267"/>
      <c r="AB3" s="1267"/>
      <c r="AC3" s="1267"/>
      <c r="AD3" s="1267"/>
      <c r="AE3" s="1277"/>
      <c r="AF3" s="1277"/>
      <c r="AG3" s="1277"/>
      <c r="AH3" s="1277"/>
      <c r="AI3" s="1277"/>
      <c r="BF3" s="1191" t="s">
        <v>1447</v>
      </c>
      <c r="BG3" s="1191"/>
      <c r="BH3" s="1191"/>
      <c r="BI3" s="1191"/>
      <c r="BJ3" s="1191"/>
      <c r="BK3" s="1191"/>
      <c r="BL3" s="1191"/>
      <c r="BM3" s="1191"/>
      <c r="BN3" s="1234"/>
      <c r="BO3" s="1234"/>
      <c r="BP3" s="1234"/>
      <c r="BQ3" s="1234"/>
      <c r="BR3" s="1234"/>
      <c r="BS3" s="1234"/>
      <c r="BT3" s="1234"/>
      <c r="BU3" s="1234"/>
      <c r="BV3" s="1234"/>
      <c r="BW3" s="1234"/>
      <c r="BX3" s="1234"/>
      <c r="BY3" s="1234"/>
      <c r="BZ3" s="1234"/>
      <c r="CA3" s="1259"/>
    </row>
    <row r="4" spans="1:79" ht="13.5" customHeight="1">
      <c r="A4" s="1402"/>
      <c r="B4" s="1405"/>
      <c r="C4" s="1405"/>
      <c r="D4" s="1405"/>
      <c r="E4" s="1405"/>
      <c r="F4" s="1405"/>
      <c r="G4" s="1405"/>
      <c r="H4" s="1405"/>
      <c r="I4" s="1405"/>
      <c r="J4" s="1405"/>
      <c r="K4" s="1405"/>
      <c r="L4" s="1405"/>
      <c r="M4" s="1405"/>
      <c r="N4" s="1405"/>
      <c r="O4" s="1405"/>
      <c r="P4" s="1405"/>
      <c r="Q4" s="1405"/>
      <c r="R4" s="1405"/>
      <c r="S4" s="1405"/>
      <c r="T4" s="1405"/>
      <c r="U4" s="1405"/>
      <c r="V4" s="1405"/>
      <c r="W4" s="1405"/>
      <c r="X4" s="1405"/>
      <c r="Y4" s="1405"/>
      <c r="Z4" s="1405"/>
      <c r="AA4" s="1405"/>
      <c r="AB4" s="1405"/>
      <c r="AC4" s="1405"/>
      <c r="AD4" s="1405"/>
      <c r="AE4" s="1405"/>
      <c r="AF4" s="1405"/>
      <c r="AG4" s="1405"/>
      <c r="AH4" s="1405"/>
      <c r="AI4" s="1405"/>
      <c r="AJ4" s="1405"/>
      <c r="AK4" s="1405"/>
      <c r="AL4" s="1405"/>
      <c r="AM4" s="1405"/>
      <c r="AN4" s="1405"/>
      <c r="AO4" s="1405"/>
      <c r="AP4" s="1405"/>
      <c r="AQ4" s="1405"/>
      <c r="AR4" s="1405"/>
      <c r="AS4" s="1405"/>
      <c r="AT4" s="1405"/>
      <c r="AU4" s="1405"/>
      <c r="AV4" s="1405"/>
      <c r="AW4" s="1405"/>
      <c r="AX4" s="1405"/>
      <c r="AY4" s="1405"/>
      <c r="AZ4" s="1405"/>
      <c r="BA4" s="1405"/>
      <c r="BB4" s="1405"/>
      <c r="BC4" s="1405"/>
      <c r="BD4" s="1405"/>
      <c r="BE4" s="1405"/>
      <c r="BF4" s="1405"/>
      <c r="BG4" s="1405"/>
      <c r="BH4" s="1405"/>
      <c r="BI4" s="1405"/>
      <c r="BJ4" s="1405"/>
      <c r="BK4" s="1405"/>
      <c r="BL4" s="1405"/>
      <c r="BM4" s="1405"/>
      <c r="BN4" s="1405"/>
      <c r="BO4" s="1405"/>
      <c r="BP4" s="1405"/>
      <c r="BQ4" s="1405"/>
      <c r="BR4" s="1405"/>
      <c r="BS4" s="1405"/>
      <c r="BT4" s="1405"/>
      <c r="BU4" s="1405"/>
      <c r="BV4" s="1405"/>
      <c r="BW4" s="1405"/>
      <c r="BX4" s="1405"/>
      <c r="BY4" s="1405"/>
      <c r="BZ4" s="1405"/>
      <c r="CA4" s="1261"/>
    </row>
    <row r="5" spans="1:79" s="1184" customFormat="1" ht="27.6" customHeight="1">
      <c r="A5" s="1403" t="s">
        <v>1976</v>
      </c>
      <c r="B5" s="1406"/>
      <c r="C5" s="1406"/>
      <c r="D5" s="1406"/>
      <c r="E5" s="1406"/>
      <c r="F5" s="1406"/>
      <c r="G5" s="1406"/>
      <c r="H5" s="1411"/>
      <c r="I5" s="1237" t="s">
        <v>2024</v>
      </c>
      <c r="J5" s="1237"/>
      <c r="K5" s="1237"/>
      <c r="L5" s="1237"/>
      <c r="M5" s="1237"/>
      <c r="N5" s="1237"/>
      <c r="O5" s="1213"/>
      <c r="P5" s="1214"/>
      <c r="Q5" s="1214"/>
      <c r="R5" s="1214"/>
      <c r="S5" s="1214" t="s">
        <v>2025</v>
      </c>
      <c r="T5" s="1230"/>
      <c r="U5" s="1237" t="s">
        <v>1771</v>
      </c>
      <c r="V5" s="1237"/>
      <c r="W5" s="1237"/>
      <c r="X5" s="1237"/>
      <c r="Y5" s="1237"/>
      <c r="Z5" s="1237"/>
      <c r="AA5" s="1213"/>
      <c r="AB5" s="1214"/>
      <c r="AC5" s="1214"/>
      <c r="AD5" s="1214"/>
      <c r="AE5" s="1214" t="s">
        <v>2027</v>
      </c>
      <c r="AF5" s="1230"/>
      <c r="AG5" s="1237" t="s">
        <v>1861</v>
      </c>
      <c r="AH5" s="1237"/>
      <c r="AI5" s="1237"/>
      <c r="AJ5" s="1237"/>
      <c r="AK5" s="1237"/>
      <c r="AL5" s="1237"/>
      <c r="AM5" s="1213"/>
      <c r="AN5" s="1214"/>
      <c r="AO5" s="1214"/>
      <c r="AP5" s="1214"/>
      <c r="AQ5" s="1214" t="s">
        <v>2027</v>
      </c>
      <c r="AR5" s="1230"/>
      <c r="AS5" s="1237" t="s">
        <v>510</v>
      </c>
      <c r="AT5" s="1237"/>
      <c r="AU5" s="1237"/>
      <c r="AV5" s="1237"/>
      <c r="AW5" s="1237"/>
      <c r="AX5" s="1237"/>
      <c r="AY5" s="1213"/>
      <c r="AZ5" s="1214"/>
      <c r="BA5" s="1214"/>
      <c r="BB5" s="1214"/>
      <c r="BC5" s="1219" t="s">
        <v>2027</v>
      </c>
      <c r="BD5" s="1417"/>
      <c r="BE5" s="1237" t="s">
        <v>1851</v>
      </c>
      <c r="BF5" s="1237"/>
      <c r="BG5" s="1237"/>
      <c r="BH5" s="1237"/>
      <c r="BI5" s="1237"/>
      <c r="BJ5" s="1237"/>
      <c r="BK5" s="1213"/>
      <c r="BL5" s="1214"/>
      <c r="BM5" s="1214"/>
      <c r="BN5" s="1214"/>
      <c r="BO5" s="1214" t="s">
        <v>2027</v>
      </c>
      <c r="BP5" s="1230"/>
      <c r="BQ5" s="1237"/>
      <c r="BR5" s="1237"/>
      <c r="BS5" s="1237"/>
      <c r="BT5" s="1237"/>
      <c r="BU5" s="1237"/>
      <c r="BV5" s="1237"/>
      <c r="BW5" s="1237"/>
      <c r="BX5" s="1237"/>
      <c r="BY5" s="1237"/>
      <c r="BZ5" s="1237"/>
      <c r="CA5" s="1237"/>
    </row>
    <row r="6" spans="1:79" s="1184" customFormat="1" ht="27.6" customHeight="1">
      <c r="A6" s="1403" t="s">
        <v>227</v>
      </c>
      <c r="B6" s="1406"/>
      <c r="C6" s="1406"/>
      <c r="D6" s="1406"/>
      <c r="E6" s="1406"/>
      <c r="F6" s="1406"/>
      <c r="G6" s="1406"/>
      <c r="H6" s="1411"/>
      <c r="I6" s="1237"/>
      <c r="J6" s="1237"/>
      <c r="K6" s="1237"/>
      <c r="L6" s="1237"/>
      <c r="M6" s="1237"/>
      <c r="N6" s="1237"/>
      <c r="O6" s="1213"/>
      <c r="P6" s="1214"/>
      <c r="Q6" s="1214"/>
      <c r="R6" s="1214"/>
      <c r="S6" s="1214"/>
      <c r="T6" s="1230"/>
      <c r="U6" s="1237"/>
      <c r="V6" s="1237"/>
      <c r="W6" s="1237"/>
      <c r="X6" s="1237"/>
      <c r="Y6" s="1237"/>
      <c r="Z6" s="1237"/>
      <c r="AA6" s="1213"/>
      <c r="AB6" s="1214"/>
      <c r="AC6" s="1214"/>
      <c r="AD6" s="1214"/>
      <c r="AE6" s="1214" t="s">
        <v>2028</v>
      </c>
      <c r="AF6" s="1230"/>
      <c r="AG6" s="1237"/>
      <c r="AH6" s="1237"/>
      <c r="AI6" s="1237"/>
      <c r="AJ6" s="1237"/>
      <c r="AK6" s="1237"/>
      <c r="AL6" s="1237"/>
      <c r="AM6" s="1213"/>
      <c r="AN6" s="1214"/>
      <c r="AO6" s="1214"/>
      <c r="AP6" s="1214"/>
      <c r="AQ6" s="1214" t="s">
        <v>2028</v>
      </c>
      <c r="AR6" s="1230"/>
      <c r="AS6" s="1237"/>
      <c r="AT6" s="1237"/>
      <c r="AU6" s="1237"/>
      <c r="AV6" s="1237"/>
      <c r="AW6" s="1237"/>
      <c r="AX6" s="1237"/>
      <c r="AY6" s="1213"/>
      <c r="AZ6" s="1214"/>
      <c r="BA6" s="1214"/>
      <c r="BB6" s="1214"/>
      <c r="BC6" s="1214" t="s">
        <v>2028</v>
      </c>
      <c r="BD6" s="1230"/>
      <c r="BE6" s="1237"/>
      <c r="BF6" s="1237"/>
      <c r="BG6" s="1237"/>
      <c r="BH6" s="1237"/>
      <c r="BI6" s="1237"/>
      <c r="BJ6" s="1237"/>
      <c r="BK6" s="1213"/>
      <c r="BL6" s="1214"/>
      <c r="BM6" s="1214"/>
      <c r="BN6" s="1214"/>
      <c r="BO6" s="1214" t="s">
        <v>2028</v>
      </c>
      <c r="BP6" s="1230"/>
      <c r="BQ6" s="1237"/>
      <c r="BR6" s="1237"/>
      <c r="BS6" s="1237"/>
      <c r="BT6" s="1237"/>
      <c r="BU6" s="1237"/>
      <c r="BV6" s="1237"/>
      <c r="BW6" s="1237"/>
      <c r="BX6" s="1237"/>
      <c r="BY6" s="1237"/>
      <c r="BZ6" s="1237"/>
      <c r="CA6" s="1237"/>
    </row>
    <row r="7" spans="1:79" s="1184" customFormat="1" ht="27.6" customHeight="1">
      <c r="A7" s="1403" t="s">
        <v>2019</v>
      </c>
      <c r="B7" s="1406"/>
      <c r="C7" s="1406"/>
      <c r="D7" s="1406"/>
      <c r="E7" s="1406"/>
      <c r="F7" s="1406"/>
      <c r="G7" s="1411"/>
      <c r="H7" s="1237"/>
      <c r="I7" s="1237"/>
      <c r="J7" s="1237"/>
      <c r="K7" s="1237"/>
      <c r="L7" s="1237"/>
      <c r="M7" s="1237"/>
      <c r="N7" s="1237"/>
      <c r="O7" s="1237"/>
      <c r="P7" s="1237"/>
      <c r="Q7" s="1237"/>
      <c r="R7" s="1237"/>
      <c r="S7" s="1237"/>
      <c r="T7" s="1213"/>
      <c r="U7" s="1214"/>
      <c r="V7" s="1214"/>
      <c r="W7" s="1214"/>
      <c r="X7" s="1214"/>
      <c r="Y7" s="1230"/>
      <c r="Z7" s="1213"/>
      <c r="AA7" s="1214"/>
      <c r="AB7" s="1214"/>
      <c r="AC7" s="1214"/>
      <c r="AD7" s="1214"/>
      <c r="AE7" s="1230"/>
      <c r="AF7" s="1213"/>
      <c r="AG7" s="1214"/>
      <c r="AH7" s="1214"/>
      <c r="AI7" s="1214"/>
      <c r="AJ7" s="1214"/>
      <c r="AK7" s="1230"/>
      <c r="AL7" s="1213"/>
      <c r="AM7" s="1214"/>
      <c r="AN7" s="1214"/>
      <c r="AO7" s="1214"/>
      <c r="AP7" s="1214"/>
      <c r="AQ7" s="1230"/>
      <c r="AR7" s="1213"/>
      <c r="AS7" s="1214"/>
      <c r="AT7" s="1214"/>
      <c r="AU7" s="1214"/>
      <c r="AV7" s="1214"/>
      <c r="AW7" s="1230"/>
      <c r="AX7" s="1213"/>
      <c r="AY7" s="1214"/>
      <c r="AZ7" s="1214"/>
      <c r="BA7" s="1214"/>
      <c r="BB7" s="1214"/>
      <c r="BC7" s="1230"/>
      <c r="BD7" s="1213"/>
      <c r="BE7" s="1214"/>
      <c r="BF7" s="1214"/>
      <c r="BG7" s="1214"/>
      <c r="BH7" s="1214"/>
      <c r="BI7" s="1230"/>
      <c r="BJ7" s="1213"/>
      <c r="BK7" s="1214"/>
      <c r="BL7" s="1214"/>
      <c r="BM7" s="1214"/>
      <c r="BN7" s="1214"/>
      <c r="BO7" s="1230"/>
      <c r="BP7" s="1213"/>
      <c r="BQ7" s="1214"/>
      <c r="BR7" s="1214"/>
      <c r="BS7" s="1214"/>
      <c r="BT7" s="1214"/>
      <c r="BU7" s="1230"/>
      <c r="BV7" s="1213"/>
      <c r="BW7" s="1214"/>
      <c r="BX7" s="1214"/>
      <c r="BY7" s="1214"/>
      <c r="BZ7" s="1214"/>
      <c r="CA7" s="1230"/>
    </row>
    <row r="8" spans="1:79" s="1184" customFormat="1" ht="27.6" customHeight="1">
      <c r="A8" s="1325" t="s">
        <v>2020</v>
      </c>
      <c r="B8" s="1328"/>
      <c r="C8" s="1328"/>
      <c r="D8" s="1328"/>
      <c r="E8" s="1328"/>
      <c r="F8" s="1328"/>
      <c r="G8" s="1331"/>
      <c r="H8" s="1237"/>
      <c r="I8" s="1237"/>
      <c r="J8" s="1237"/>
      <c r="K8" s="1237"/>
      <c r="L8" s="1237"/>
      <c r="M8" s="1237"/>
      <c r="N8" s="1237"/>
      <c r="O8" s="1237"/>
      <c r="P8" s="1237"/>
      <c r="Q8" s="1237"/>
      <c r="R8" s="1237"/>
      <c r="S8" s="1237"/>
      <c r="T8" s="1213"/>
      <c r="U8" s="1214"/>
      <c r="V8" s="1214"/>
      <c r="W8" s="1214"/>
      <c r="X8" s="1214"/>
      <c r="Y8" s="1230"/>
      <c r="Z8" s="1213"/>
      <c r="AA8" s="1214"/>
      <c r="AB8" s="1214"/>
      <c r="AC8" s="1214"/>
      <c r="AD8" s="1214"/>
      <c r="AE8" s="1230"/>
      <c r="AF8" s="1213"/>
      <c r="AG8" s="1214"/>
      <c r="AH8" s="1214"/>
      <c r="AI8" s="1214"/>
      <c r="AJ8" s="1214"/>
      <c r="AK8" s="1230"/>
      <c r="AL8" s="1213"/>
      <c r="AM8" s="1214"/>
      <c r="AN8" s="1214"/>
      <c r="AO8" s="1214"/>
      <c r="AP8" s="1214"/>
      <c r="AQ8" s="1230"/>
      <c r="AR8" s="1213"/>
      <c r="AS8" s="1214"/>
      <c r="AT8" s="1214"/>
      <c r="AU8" s="1214"/>
      <c r="AV8" s="1214"/>
      <c r="AW8" s="1230"/>
      <c r="AX8" s="1213"/>
      <c r="AY8" s="1214"/>
      <c r="AZ8" s="1214"/>
      <c r="BA8" s="1214"/>
      <c r="BB8" s="1214"/>
      <c r="BC8" s="1230"/>
      <c r="BD8" s="1213"/>
      <c r="BE8" s="1214"/>
      <c r="BF8" s="1214"/>
      <c r="BG8" s="1214"/>
      <c r="BH8" s="1214"/>
      <c r="BI8" s="1230"/>
      <c r="BJ8" s="1213"/>
      <c r="BK8" s="1214"/>
      <c r="BL8" s="1214"/>
      <c r="BM8" s="1214"/>
      <c r="BN8" s="1214"/>
      <c r="BO8" s="1230"/>
      <c r="BP8" s="1213"/>
      <c r="BQ8" s="1214"/>
      <c r="BR8" s="1214"/>
      <c r="BS8" s="1214"/>
      <c r="BT8" s="1214"/>
      <c r="BU8" s="1230"/>
      <c r="BV8" s="1213"/>
      <c r="BW8" s="1214"/>
      <c r="BX8" s="1214"/>
      <c r="BY8" s="1214"/>
      <c r="BZ8" s="1214"/>
      <c r="CA8" s="1230"/>
    </row>
    <row r="9" spans="1:79" s="1184" customFormat="1" ht="27.6" customHeight="1">
      <c r="A9" s="1324"/>
      <c r="B9" s="1330"/>
      <c r="C9" s="1330"/>
      <c r="D9" s="1330"/>
      <c r="E9" s="1330"/>
      <c r="F9" s="1330"/>
      <c r="G9" s="1332"/>
      <c r="H9" s="1237"/>
      <c r="I9" s="1237"/>
      <c r="J9" s="1237"/>
      <c r="K9" s="1237"/>
      <c r="L9" s="1237"/>
      <c r="M9" s="1237"/>
      <c r="N9" s="1237"/>
      <c r="O9" s="1237"/>
      <c r="P9" s="1237"/>
      <c r="Q9" s="1237"/>
      <c r="R9" s="1237"/>
      <c r="S9" s="1237"/>
      <c r="T9" s="1213"/>
      <c r="U9" s="1214"/>
      <c r="V9" s="1214"/>
      <c r="W9" s="1214"/>
      <c r="X9" s="1214"/>
      <c r="Y9" s="1230"/>
      <c r="Z9" s="1213"/>
      <c r="AA9" s="1214"/>
      <c r="AB9" s="1214"/>
      <c r="AC9" s="1214"/>
      <c r="AD9" s="1214"/>
      <c r="AE9" s="1230"/>
      <c r="AF9" s="1213"/>
      <c r="AG9" s="1214"/>
      <c r="AH9" s="1214"/>
      <c r="AI9" s="1214"/>
      <c r="AJ9" s="1214"/>
      <c r="AK9" s="1230"/>
      <c r="AL9" s="1213"/>
      <c r="AM9" s="1214"/>
      <c r="AN9" s="1214"/>
      <c r="AO9" s="1214"/>
      <c r="AP9" s="1214"/>
      <c r="AQ9" s="1230"/>
      <c r="AR9" s="1213"/>
      <c r="AS9" s="1214"/>
      <c r="AT9" s="1214"/>
      <c r="AU9" s="1214"/>
      <c r="AV9" s="1214"/>
      <c r="AW9" s="1230"/>
      <c r="AX9" s="1213"/>
      <c r="AY9" s="1214"/>
      <c r="AZ9" s="1214"/>
      <c r="BA9" s="1214"/>
      <c r="BB9" s="1214"/>
      <c r="BC9" s="1230"/>
      <c r="BD9" s="1213"/>
      <c r="BE9" s="1214"/>
      <c r="BF9" s="1214"/>
      <c r="BG9" s="1214"/>
      <c r="BH9" s="1214"/>
      <c r="BI9" s="1230"/>
      <c r="BJ9" s="1213"/>
      <c r="BK9" s="1214"/>
      <c r="BL9" s="1214"/>
      <c r="BM9" s="1214"/>
      <c r="BN9" s="1214"/>
      <c r="BO9" s="1230"/>
      <c r="BP9" s="1213"/>
      <c r="BQ9" s="1214"/>
      <c r="BR9" s="1214"/>
      <c r="BS9" s="1214"/>
      <c r="BT9" s="1214"/>
      <c r="BU9" s="1230"/>
      <c r="BV9" s="1213"/>
      <c r="BW9" s="1214"/>
      <c r="BX9" s="1214"/>
      <c r="BY9" s="1214"/>
      <c r="BZ9" s="1214"/>
      <c r="CA9" s="1230"/>
    </row>
    <row r="10" spans="1:79" s="1184" customFormat="1" ht="27.6" customHeight="1">
      <c r="A10" s="1403" t="s">
        <v>2021</v>
      </c>
      <c r="B10" s="1406"/>
      <c r="C10" s="1406"/>
      <c r="D10" s="1406"/>
      <c r="E10" s="1406"/>
      <c r="F10" s="1406"/>
      <c r="G10" s="1411"/>
      <c r="H10" s="1237"/>
      <c r="I10" s="1237"/>
      <c r="J10" s="1237"/>
      <c r="K10" s="1237"/>
      <c r="L10" s="1237"/>
      <c r="M10" s="1237"/>
      <c r="N10" s="1237"/>
      <c r="O10" s="1237"/>
      <c r="P10" s="1237"/>
      <c r="Q10" s="1237"/>
      <c r="R10" s="1237"/>
      <c r="S10" s="1237"/>
      <c r="T10" s="1213"/>
      <c r="U10" s="1214"/>
      <c r="V10" s="1214"/>
      <c r="W10" s="1214"/>
      <c r="X10" s="1214"/>
      <c r="Y10" s="1230"/>
      <c r="Z10" s="1213"/>
      <c r="AA10" s="1214"/>
      <c r="AB10" s="1214"/>
      <c r="AC10" s="1214"/>
      <c r="AD10" s="1214"/>
      <c r="AE10" s="1230"/>
      <c r="AF10" s="1213"/>
      <c r="AG10" s="1214"/>
      <c r="AH10" s="1214"/>
      <c r="AI10" s="1214"/>
      <c r="AJ10" s="1214"/>
      <c r="AK10" s="1230"/>
      <c r="AL10" s="1213"/>
      <c r="AM10" s="1214"/>
      <c r="AN10" s="1214"/>
      <c r="AO10" s="1214"/>
      <c r="AP10" s="1214"/>
      <c r="AQ10" s="1230"/>
      <c r="AR10" s="1213"/>
      <c r="AS10" s="1214"/>
      <c r="AT10" s="1214"/>
      <c r="AU10" s="1214"/>
      <c r="AV10" s="1214"/>
      <c r="AW10" s="1230"/>
      <c r="AX10" s="1213"/>
      <c r="AY10" s="1214"/>
      <c r="AZ10" s="1214"/>
      <c r="BA10" s="1214"/>
      <c r="BB10" s="1214"/>
      <c r="BC10" s="1230"/>
      <c r="BD10" s="1213"/>
      <c r="BE10" s="1214"/>
      <c r="BF10" s="1214"/>
      <c r="BG10" s="1214"/>
      <c r="BH10" s="1214"/>
      <c r="BI10" s="1230"/>
      <c r="BJ10" s="1213"/>
      <c r="BK10" s="1214"/>
      <c r="BL10" s="1214"/>
      <c r="BM10" s="1214"/>
      <c r="BN10" s="1214"/>
      <c r="BO10" s="1230"/>
      <c r="BP10" s="1213"/>
      <c r="BQ10" s="1214"/>
      <c r="BR10" s="1214"/>
      <c r="BS10" s="1214"/>
      <c r="BT10" s="1214"/>
      <c r="BU10" s="1230"/>
      <c r="BV10" s="1213"/>
      <c r="BW10" s="1214"/>
      <c r="BX10" s="1214"/>
      <c r="BY10" s="1214"/>
      <c r="BZ10" s="1214"/>
      <c r="CA10" s="1230"/>
    </row>
    <row r="11" spans="1:79" s="1184" customFormat="1" ht="27.6" customHeight="1">
      <c r="A11" s="1403" t="s">
        <v>1976</v>
      </c>
      <c r="B11" s="1406"/>
      <c r="C11" s="1406"/>
      <c r="D11" s="1406"/>
      <c r="E11" s="1406"/>
      <c r="F11" s="1406"/>
      <c r="G11" s="1411"/>
      <c r="H11" s="1237"/>
      <c r="I11" s="1237"/>
      <c r="J11" s="1237"/>
      <c r="K11" s="1237"/>
      <c r="L11" s="1237"/>
      <c r="M11" s="1237"/>
      <c r="N11" s="1237"/>
      <c r="O11" s="1237"/>
      <c r="P11" s="1237"/>
      <c r="Q11" s="1237"/>
      <c r="R11" s="1237"/>
      <c r="S11" s="1237"/>
      <c r="T11" s="1213"/>
      <c r="U11" s="1214"/>
      <c r="V11" s="1214"/>
      <c r="W11" s="1214"/>
      <c r="X11" s="1214"/>
      <c r="Y11" s="1230"/>
      <c r="Z11" s="1213"/>
      <c r="AA11" s="1214"/>
      <c r="AB11" s="1214"/>
      <c r="AC11" s="1214"/>
      <c r="AD11" s="1214"/>
      <c r="AE11" s="1230"/>
      <c r="AF11" s="1213"/>
      <c r="AG11" s="1214"/>
      <c r="AH11" s="1214"/>
      <c r="AI11" s="1214"/>
      <c r="AJ11" s="1214"/>
      <c r="AK11" s="1230"/>
      <c r="AL11" s="1213"/>
      <c r="AM11" s="1214"/>
      <c r="AN11" s="1214"/>
      <c r="AO11" s="1214"/>
      <c r="AP11" s="1214"/>
      <c r="AQ11" s="1230"/>
      <c r="AR11" s="1213"/>
      <c r="AS11" s="1214"/>
      <c r="AT11" s="1214"/>
      <c r="AU11" s="1214"/>
      <c r="AV11" s="1214"/>
      <c r="AW11" s="1230"/>
      <c r="AX11" s="1213"/>
      <c r="AY11" s="1214"/>
      <c r="AZ11" s="1214"/>
      <c r="BA11" s="1214"/>
      <c r="BB11" s="1214"/>
      <c r="BC11" s="1230"/>
      <c r="BD11" s="1213"/>
      <c r="BE11" s="1214"/>
      <c r="BF11" s="1214"/>
      <c r="BG11" s="1214"/>
      <c r="BH11" s="1214"/>
      <c r="BI11" s="1230"/>
      <c r="BJ11" s="1213"/>
      <c r="BK11" s="1214"/>
      <c r="BL11" s="1214"/>
      <c r="BM11" s="1214"/>
      <c r="BN11" s="1214"/>
      <c r="BO11" s="1230"/>
      <c r="BP11" s="1213"/>
      <c r="BQ11" s="1214"/>
      <c r="BR11" s="1214"/>
      <c r="BS11" s="1214"/>
      <c r="BT11" s="1214"/>
      <c r="BU11" s="1230"/>
      <c r="BV11" s="1213"/>
      <c r="BW11" s="1214"/>
      <c r="BX11" s="1214"/>
      <c r="BY11" s="1214"/>
      <c r="BZ11" s="1214"/>
      <c r="CA11" s="1230"/>
    </row>
    <row r="12" spans="1:79" s="1184" customFormat="1" ht="27.6" customHeight="1">
      <c r="A12" s="1404" t="s">
        <v>1826</v>
      </c>
      <c r="B12" s="1217"/>
      <c r="C12" s="1217"/>
      <c r="D12" s="1217"/>
      <c r="E12" s="1217"/>
      <c r="F12" s="1217"/>
      <c r="G12" s="1412"/>
      <c r="H12" s="1237"/>
      <c r="I12" s="1237"/>
      <c r="J12" s="1237"/>
      <c r="K12" s="1237"/>
      <c r="L12" s="1237"/>
      <c r="M12" s="1237"/>
      <c r="N12" s="1237"/>
      <c r="O12" s="1237"/>
      <c r="P12" s="1237"/>
      <c r="Q12" s="1237"/>
      <c r="R12" s="1237"/>
      <c r="S12" s="1237"/>
      <c r="T12" s="1213"/>
      <c r="U12" s="1214"/>
      <c r="V12" s="1214"/>
      <c r="W12" s="1214"/>
      <c r="X12" s="1214"/>
      <c r="Y12" s="1230"/>
      <c r="Z12" s="1213"/>
      <c r="AA12" s="1214"/>
      <c r="AB12" s="1214"/>
      <c r="AC12" s="1214"/>
      <c r="AD12" s="1214"/>
      <c r="AE12" s="1230"/>
      <c r="AF12" s="1213"/>
      <c r="AG12" s="1214"/>
      <c r="AH12" s="1214"/>
      <c r="AI12" s="1214"/>
      <c r="AJ12" s="1214"/>
      <c r="AK12" s="1230"/>
      <c r="AL12" s="1213"/>
      <c r="AM12" s="1214"/>
      <c r="AN12" s="1214"/>
      <c r="AO12" s="1214"/>
      <c r="AP12" s="1214"/>
      <c r="AQ12" s="1230"/>
      <c r="AR12" s="1213"/>
      <c r="AS12" s="1214"/>
      <c r="AT12" s="1214"/>
      <c r="AU12" s="1214"/>
      <c r="AV12" s="1214"/>
      <c r="AW12" s="1230"/>
      <c r="AX12" s="1213"/>
      <c r="AY12" s="1214"/>
      <c r="AZ12" s="1214"/>
      <c r="BA12" s="1214"/>
      <c r="BB12" s="1214"/>
      <c r="BC12" s="1230"/>
      <c r="BD12" s="1213"/>
      <c r="BE12" s="1214"/>
      <c r="BF12" s="1214"/>
      <c r="BG12" s="1214"/>
      <c r="BH12" s="1214"/>
      <c r="BI12" s="1230"/>
      <c r="BJ12" s="1213"/>
      <c r="BK12" s="1214"/>
      <c r="BL12" s="1214"/>
      <c r="BM12" s="1214"/>
      <c r="BN12" s="1214"/>
      <c r="BO12" s="1230"/>
      <c r="BP12" s="1213"/>
      <c r="BQ12" s="1214"/>
      <c r="BR12" s="1214"/>
      <c r="BS12" s="1214"/>
      <c r="BT12" s="1214"/>
      <c r="BU12" s="1230"/>
      <c r="BV12" s="1213"/>
      <c r="BW12" s="1214"/>
      <c r="BX12" s="1214"/>
      <c r="BY12" s="1214"/>
      <c r="BZ12" s="1214"/>
      <c r="CA12" s="1230"/>
    </row>
    <row r="13" spans="1:79" s="1184" customFormat="1" ht="18" customHeight="1">
      <c r="A13" s="1207" t="s">
        <v>2022</v>
      </c>
      <c r="B13" s="1193"/>
      <c r="C13" s="1348"/>
      <c r="D13" s="1348"/>
      <c r="E13" s="1408"/>
      <c r="F13" s="1408"/>
      <c r="G13" s="1348"/>
      <c r="H13" s="1413"/>
      <c r="I13" s="1413"/>
      <c r="J13" s="1413"/>
      <c r="K13" s="1413"/>
      <c r="L13" s="1413"/>
      <c r="M13" s="1413"/>
      <c r="N13" s="1413"/>
      <c r="O13" s="1413"/>
      <c r="P13" s="1413"/>
      <c r="Q13" s="1413"/>
      <c r="R13" s="1413"/>
      <c r="S13" s="1413"/>
      <c r="T13" s="1186"/>
      <c r="U13" s="1193"/>
      <c r="V13" s="1193"/>
      <c r="W13" s="1193"/>
      <c r="X13" s="1193"/>
      <c r="Y13" s="1198"/>
      <c r="Z13" s="1186"/>
      <c r="AA13" s="1193"/>
      <c r="AB13" s="1193"/>
      <c r="AC13" s="1193"/>
      <c r="AD13" s="1193"/>
      <c r="AE13" s="1198"/>
      <c r="AF13" s="1186"/>
      <c r="AG13" s="1193"/>
      <c r="AH13" s="1193"/>
      <c r="AI13" s="1193"/>
      <c r="AJ13" s="1193"/>
      <c r="AK13" s="1198"/>
      <c r="AL13" s="1186"/>
      <c r="AM13" s="1193"/>
      <c r="AN13" s="1193"/>
      <c r="AO13" s="1193"/>
      <c r="AP13" s="1193"/>
      <c r="AQ13" s="1198"/>
      <c r="AR13" s="1186"/>
      <c r="AS13" s="1193"/>
      <c r="AT13" s="1193"/>
      <c r="AU13" s="1193"/>
      <c r="AV13" s="1193"/>
      <c r="AW13" s="1198"/>
      <c r="AX13" s="1186"/>
      <c r="AY13" s="1193"/>
      <c r="AZ13" s="1193"/>
      <c r="BA13" s="1193"/>
      <c r="BB13" s="1193"/>
      <c r="BC13" s="1198"/>
      <c r="BD13" s="1186"/>
      <c r="BE13" s="1193"/>
      <c r="BF13" s="1193"/>
      <c r="BG13" s="1193"/>
      <c r="BH13" s="1193"/>
      <c r="BI13" s="1198"/>
      <c r="BJ13" s="1186"/>
      <c r="BK13" s="1193"/>
      <c r="BL13" s="1193"/>
      <c r="BM13" s="1193"/>
      <c r="BN13" s="1193"/>
      <c r="BO13" s="1198"/>
      <c r="BP13" s="1186"/>
      <c r="BQ13" s="1193"/>
      <c r="BR13" s="1193"/>
      <c r="BS13" s="1193"/>
      <c r="BT13" s="1193"/>
      <c r="BU13" s="1198"/>
      <c r="BV13" s="1186"/>
      <c r="BW13" s="1193"/>
      <c r="BX13" s="1193"/>
      <c r="BY13" s="1193"/>
      <c r="BZ13" s="1193"/>
      <c r="CA13" s="1198"/>
    </row>
    <row r="14" spans="1:79" s="1184" customFormat="1" ht="18" customHeight="1">
      <c r="A14" s="1187"/>
      <c r="B14" s="1194"/>
      <c r="C14" s="1277"/>
      <c r="D14" s="1277" t="s">
        <v>2023</v>
      </c>
      <c r="E14" s="1409">
        <v>3</v>
      </c>
      <c r="F14" s="1409"/>
      <c r="G14" s="1277"/>
      <c r="H14" s="1414"/>
      <c r="I14" s="1414"/>
      <c r="J14" s="1414"/>
      <c r="K14" s="1414"/>
      <c r="L14" s="1414"/>
      <c r="M14" s="1414"/>
      <c r="N14" s="1414"/>
      <c r="O14" s="1414"/>
      <c r="P14" s="1414"/>
      <c r="Q14" s="1414"/>
      <c r="R14" s="1414"/>
      <c r="S14" s="1414"/>
      <c r="T14" s="1187"/>
      <c r="U14" s="1194"/>
      <c r="V14" s="1194"/>
      <c r="W14" s="1194"/>
      <c r="X14" s="1194"/>
      <c r="Y14" s="1199"/>
      <c r="Z14" s="1187"/>
      <c r="AA14" s="1194"/>
      <c r="AB14" s="1194"/>
      <c r="AC14" s="1194"/>
      <c r="AD14" s="1194"/>
      <c r="AE14" s="1199"/>
      <c r="AF14" s="1187"/>
      <c r="AG14" s="1194"/>
      <c r="AH14" s="1194"/>
      <c r="AI14" s="1194"/>
      <c r="AJ14" s="1194"/>
      <c r="AK14" s="1199"/>
      <c r="AL14" s="1187"/>
      <c r="AM14" s="1194"/>
      <c r="AN14" s="1194"/>
      <c r="AO14" s="1194"/>
      <c r="AP14" s="1194"/>
      <c r="AQ14" s="1199"/>
      <c r="AR14" s="1187"/>
      <c r="AS14" s="1194"/>
      <c r="AT14" s="1194"/>
      <c r="AU14" s="1194"/>
      <c r="AV14" s="1194"/>
      <c r="AW14" s="1199"/>
      <c r="AX14" s="1187"/>
      <c r="AY14" s="1194"/>
      <c r="AZ14" s="1194"/>
      <c r="BA14" s="1194"/>
      <c r="BB14" s="1194"/>
      <c r="BC14" s="1199"/>
      <c r="BD14" s="1187"/>
      <c r="BE14" s="1194"/>
      <c r="BF14" s="1194"/>
      <c r="BG14" s="1194"/>
      <c r="BH14" s="1194"/>
      <c r="BI14" s="1199"/>
      <c r="BJ14" s="1187"/>
      <c r="BK14" s="1194"/>
      <c r="BL14" s="1194"/>
      <c r="BM14" s="1194"/>
      <c r="BN14" s="1194"/>
      <c r="BO14" s="1199"/>
      <c r="BP14" s="1187"/>
      <c r="BQ14" s="1194"/>
      <c r="BR14" s="1194"/>
      <c r="BS14" s="1194"/>
      <c r="BT14" s="1194"/>
      <c r="BU14" s="1199"/>
      <c r="BV14" s="1187"/>
      <c r="BW14" s="1194"/>
      <c r="BX14" s="1194"/>
      <c r="BY14" s="1194"/>
      <c r="BZ14" s="1194"/>
      <c r="CA14" s="1199"/>
    </row>
    <row r="15" spans="1:79" s="1184" customFormat="1" ht="18" customHeight="1">
      <c r="A15" s="1187"/>
      <c r="B15" s="1194"/>
      <c r="C15" s="1277"/>
      <c r="D15" s="1277"/>
      <c r="E15" s="1409">
        <v>2.5</v>
      </c>
      <c r="F15" s="1409"/>
      <c r="G15" s="1277"/>
      <c r="H15" s="1414"/>
      <c r="I15" s="1414"/>
      <c r="J15" s="1414"/>
      <c r="K15" s="1414"/>
      <c r="L15" s="1414"/>
      <c r="M15" s="1414"/>
      <c r="N15" s="1414"/>
      <c r="O15" s="1414"/>
      <c r="P15" s="1414"/>
      <c r="Q15" s="1414"/>
      <c r="R15" s="1414"/>
      <c r="S15" s="1414"/>
      <c r="T15" s="1187"/>
      <c r="U15" s="1194"/>
      <c r="V15" s="1194"/>
      <c r="W15" s="1194"/>
      <c r="X15" s="1194"/>
      <c r="Y15" s="1199"/>
      <c r="Z15" s="1187"/>
      <c r="AA15" s="1194"/>
      <c r="AB15" s="1194"/>
      <c r="AC15" s="1194"/>
      <c r="AD15" s="1194"/>
      <c r="AE15" s="1199"/>
      <c r="AF15" s="1187"/>
      <c r="AG15" s="1194"/>
      <c r="AH15" s="1194"/>
      <c r="AI15" s="1194"/>
      <c r="AJ15" s="1194"/>
      <c r="AK15" s="1199"/>
      <c r="AL15" s="1187"/>
      <c r="AM15" s="1194"/>
      <c r="AN15" s="1194"/>
      <c r="AO15" s="1194"/>
      <c r="AP15" s="1194"/>
      <c r="AQ15" s="1199"/>
      <c r="AR15" s="1187"/>
      <c r="AS15" s="1194"/>
      <c r="AT15" s="1194"/>
      <c r="AU15" s="1194"/>
      <c r="AV15" s="1194"/>
      <c r="AW15" s="1199"/>
      <c r="AX15" s="1187"/>
      <c r="AY15" s="1194"/>
      <c r="AZ15" s="1194"/>
      <c r="BA15" s="1194"/>
      <c r="BB15" s="1194"/>
      <c r="BC15" s="1199"/>
      <c r="BD15" s="1187"/>
      <c r="BE15" s="1194"/>
      <c r="BF15" s="1194"/>
      <c r="BG15" s="1194"/>
      <c r="BH15" s="1194"/>
      <c r="BI15" s="1199"/>
      <c r="BJ15" s="1187"/>
      <c r="BK15" s="1194"/>
      <c r="BL15" s="1194"/>
      <c r="BM15" s="1194"/>
      <c r="BN15" s="1194"/>
      <c r="BO15" s="1199"/>
      <c r="BP15" s="1187"/>
      <c r="BQ15" s="1194"/>
      <c r="BR15" s="1194"/>
      <c r="BS15" s="1194"/>
      <c r="BT15" s="1194"/>
      <c r="BU15" s="1199"/>
      <c r="BV15" s="1187"/>
      <c r="BW15" s="1194"/>
      <c r="BX15" s="1194"/>
      <c r="BY15" s="1194"/>
      <c r="BZ15" s="1194"/>
      <c r="CA15" s="1199"/>
    </row>
    <row r="16" spans="1:79" s="1184" customFormat="1" ht="18" customHeight="1">
      <c r="A16" s="1187"/>
      <c r="B16" s="1194"/>
      <c r="C16" s="1277"/>
      <c r="D16" s="1277"/>
      <c r="E16" s="1409">
        <v>2</v>
      </c>
      <c r="F16" s="1409"/>
      <c r="G16" s="1277"/>
      <c r="H16" s="1414"/>
      <c r="I16" s="1414"/>
      <c r="J16" s="1414"/>
      <c r="K16" s="1414"/>
      <c r="L16" s="1414"/>
      <c r="M16" s="1414"/>
      <c r="N16" s="1414"/>
      <c r="O16" s="1414"/>
      <c r="P16" s="1414"/>
      <c r="Q16" s="1414"/>
      <c r="R16" s="1414"/>
      <c r="S16" s="1414"/>
      <c r="T16" s="1187"/>
      <c r="U16" s="1194"/>
      <c r="V16" s="1194"/>
      <c r="W16" s="1194"/>
      <c r="X16" s="1194"/>
      <c r="Y16" s="1199"/>
      <c r="Z16" s="1187"/>
      <c r="AA16" s="1194"/>
      <c r="AB16" s="1194"/>
      <c r="AC16" s="1194"/>
      <c r="AD16" s="1194"/>
      <c r="AE16" s="1199"/>
      <c r="AF16" s="1187"/>
      <c r="AG16" s="1194"/>
      <c r="AH16" s="1194"/>
      <c r="AI16" s="1194"/>
      <c r="AJ16" s="1194"/>
      <c r="AK16" s="1199"/>
      <c r="AL16" s="1187"/>
      <c r="AM16" s="1194"/>
      <c r="AN16" s="1194"/>
      <c r="AO16" s="1194"/>
      <c r="AP16" s="1194"/>
      <c r="AQ16" s="1199"/>
      <c r="AR16" s="1187"/>
      <c r="AS16" s="1194"/>
      <c r="AT16" s="1194"/>
      <c r="AU16" s="1194"/>
      <c r="AV16" s="1194"/>
      <c r="AW16" s="1199"/>
      <c r="AX16" s="1187"/>
      <c r="AY16" s="1194"/>
      <c r="AZ16" s="1194"/>
      <c r="BA16" s="1194"/>
      <c r="BB16" s="1194"/>
      <c r="BC16" s="1199"/>
      <c r="BD16" s="1187"/>
      <c r="BE16" s="1194"/>
      <c r="BF16" s="1194"/>
      <c r="BG16" s="1194"/>
      <c r="BH16" s="1194"/>
      <c r="BI16" s="1199"/>
      <c r="BJ16" s="1187"/>
      <c r="BK16" s="1194"/>
      <c r="BL16" s="1194"/>
      <c r="BM16" s="1194"/>
      <c r="BN16" s="1194"/>
      <c r="BO16" s="1199"/>
      <c r="BP16" s="1187"/>
      <c r="BQ16" s="1194"/>
      <c r="BR16" s="1194"/>
      <c r="BS16" s="1194"/>
      <c r="BT16" s="1194"/>
      <c r="BU16" s="1199"/>
      <c r="BV16" s="1187"/>
      <c r="BW16" s="1194"/>
      <c r="BX16" s="1194"/>
      <c r="BY16" s="1194"/>
      <c r="BZ16" s="1194"/>
      <c r="CA16" s="1199"/>
    </row>
    <row r="17" spans="1:79" s="1184" customFormat="1" ht="18" customHeight="1">
      <c r="A17" s="1187"/>
      <c r="B17" s="1194"/>
      <c r="C17" s="1277"/>
      <c r="D17" s="1277"/>
      <c r="E17" s="1409">
        <v>1.5</v>
      </c>
      <c r="F17" s="1409"/>
      <c r="G17" s="1277"/>
      <c r="H17" s="1414"/>
      <c r="I17" s="1414"/>
      <c r="J17" s="1414"/>
      <c r="K17" s="1414"/>
      <c r="L17" s="1414"/>
      <c r="M17" s="1414"/>
      <c r="N17" s="1414"/>
      <c r="O17" s="1414"/>
      <c r="P17" s="1414"/>
      <c r="Q17" s="1414"/>
      <c r="R17" s="1414"/>
      <c r="S17" s="1414"/>
      <c r="T17" s="1187"/>
      <c r="U17" s="1194"/>
      <c r="V17" s="1194"/>
      <c r="W17" s="1194"/>
      <c r="X17" s="1194"/>
      <c r="Y17" s="1199"/>
      <c r="Z17" s="1187"/>
      <c r="AA17" s="1194"/>
      <c r="AB17" s="1194"/>
      <c r="AC17" s="1194"/>
      <c r="AD17" s="1194"/>
      <c r="AE17" s="1199"/>
      <c r="AF17" s="1187"/>
      <c r="AG17" s="1194"/>
      <c r="AH17" s="1194"/>
      <c r="AI17" s="1194"/>
      <c r="AJ17" s="1194"/>
      <c r="AK17" s="1199"/>
      <c r="AL17" s="1187"/>
      <c r="AM17" s="1194"/>
      <c r="AN17" s="1194"/>
      <c r="AO17" s="1194"/>
      <c r="AP17" s="1194"/>
      <c r="AQ17" s="1199"/>
      <c r="AR17" s="1187"/>
      <c r="AS17" s="1194"/>
      <c r="AT17" s="1194"/>
      <c r="AU17" s="1194"/>
      <c r="AV17" s="1194"/>
      <c r="AW17" s="1199"/>
      <c r="AX17" s="1187"/>
      <c r="AY17" s="1194"/>
      <c r="AZ17" s="1194"/>
      <c r="BA17" s="1194"/>
      <c r="BB17" s="1194"/>
      <c r="BC17" s="1199"/>
      <c r="BD17" s="1187"/>
      <c r="BE17" s="1194"/>
      <c r="BF17" s="1194"/>
      <c r="BG17" s="1194"/>
      <c r="BH17" s="1194"/>
      <c r="BI17" s="1199"/>
      <c r="BJ17" s="1187"/>
      <c r="BK17" s="1194"/>
      <c r="BL17" s="1194"/>
      <c r="BM17" s="1194"/>
      <c r="BN17" s="1194"/>
      <c r="BO17" s="1199"/>
      <c r="BP17" s="1187"/>
      <c r="BQ17" s="1194"/>
      <c r="BR17" s="1194"/>
      <c r="BS17" s="1194"/>
      <c r="BT17" s="1194"/>
      <c r="BU17" s="1199"/>
      <c r="BV17" s="1187"/>
      <c r="BW17" s="1194"/>
      <c r="BX17" s="1194"/>
      <c r="BY17" s="1194"/>
      <c r="BZ17" s="1194"/>
      <c r="CA17" s="1199"/>
    </row>
    <row r="18" spans="1:79" s="1184" customFormat="1" ht="18" customHeight="1">
      <c r="A18" s="1187"/>
      <c r="B18" s="1194"/>
      <c r="C18" s="1277"/>
      <c r="D18" s="1277"/>
      <c r="E18" s="1409">
        <v>1</v>
      </c>
      <c r="F18" s="1409"/>
      <c r="G18" s="1277"/>
      <c r="H18" s="1414"/>
      <c r="I18" s="1414"/>
      <c r="J18" s="1414"/>
      <c r="K18" s="1414"/>
      <c r="L18" s="1414"/>
      <c r="M18" s="1414"/>
      <c r="N18" s="1414"/>
      <c r="O18" s="1414"/>
      <c r="P18" s="1414"/>
      <c r="Q18" s="1414"/>
      <c r="R18" s="1414"/>
      <c r="S18" s="1414"/>
      <c r="T18" s="1187"/>
      <c r="U18" s="1194"/>
      <c r="V18" s="1194"/>
      <c r="W18" s="1194"/>
      <c r="X18" s="1194"/>
      <c r="Y18" s="1199"/>
      <c r="Z18" s="1187"/>
      <c r="AA18" s="1194"/>
      <c r="AB18" s="1194"/>
      <c r="AC18" s="1194"/>
      <c r="AD18" s="1194"/>
      <c r="AE18" s="1199"/>
      <c r="AF18" s="1187"/>
      <c r="AG18" s="1194"/>
      <c r="AH18" s="1194"/>
      <c r="AI18" s="1194"/>
      <c r="AJ18" s="1194"/>
      <c r="AK18" s="1199"/>
      <c r="AL18" s="1187"/>
      <c r="AM18" s="1194"/>
      <c r="AN18" s="1194"/>
      <c r="AO18" s="1194"/>
      <c r="AP18" s="1194"/>
      <c r="AQ18" s="1199"/>
      <c r="AR18" s="1187"/>
      <c r="AS18" s="1194"/>
      <c r="AT18" s="1194"/>
      <c r="AU18" s="1194"/>
      <c r="AV18" s="1194"/>
      <c r="AW18" s="1199"/>
      <c r="AX18" s="1187"/>
      <c r="AY18" s="1194"/>
      <c r="AZ18" s="1194"/>
      <c r="BA18" s="1194"/>
      <c r="BB18" s="1194"/>
      <c r="BC18" s="1199"/>
      <c r="BD18" s="1187"/>
      <c r="BE18" s="1194"/>
      <c r="BF18" s="1194"/>
      <c r="BG18" s="1194"/>
      <c r="BH18" s="1194"/>
      <c r="BI18" s="1199"/>
      <c r="BJ18" s="1187"/>
      <c r="BK18" s="1194"/>
      <c r="BL18" s="1194"/>
      <c r="BM18" s="1194"/>
      <c r="BN18" s="1194"/>
      <c r="BO18" s="1199"/>
      <c r="BP18" s="1187"/>
      <c r="BQ18" s="1194"/>
      <c r="BR18" s="1194"/>
      <c r="BS18" s="1194"/>
      <c r="BT18" s="1194"/>
      <c r="BU18" s="1199"/>
      <c r="BV18" s="1187"/>
      <c r="BW18" s="1194"/>
      <c r="BX18" s="1194"/>
      <c r="BY18" s="1194"/>
      <c r="BZ18" s="1194"/>
      <c r="CA18" s="1199"/>
    </row>
    <row r="19" spans="1:79" s="1184" customFormat="1" ht="18" customHeight="1">
      <c r="A19" s="1187"/>
      <c r="B19" s="1194"/>
      <c r="C19" s="1277"/>
      <c r="D19" s="1277"/>
      <c r="E19" s="1409">
        <v>0.5</v>
      </c>
      <c r="F19" s="1409"/>
      <c r="G19" s="1277"/>
      <c r="H19" s="1414"/>
      <c r="I19" s="1414"/>
      <c r="J19" s="1414"/>
      <c r="K19" s="1414"/>
      <c r="L19" s="1414"/>
      <c r="M19" s="1414"/>
      <c r="N19" s="1414"/>
      <c r="O19" s="1414"/>
      <c r="P19" s="1414"/>
      <c r="Q19" s="1414"/>
      <c r="R19" s="1414"/>
      <c r="S19" s="1414"/>
      <c r="T19" s="1187"/>
      <c r="U19" s="1194"/>
      <c r="V19" s="1194"/>
      <c r="W19" s="1194"/>
      <c r="X19" s="1194"/>
      <c r="Y19" s="1199"/>
      <c r="Z19" s="1187"/>
      <c r="AA19" s="1194"/>
      <c r="AB19" s="1194"/>
      <c r="AC19" s="1194"/>
      <c r="AD19" s="1194"/>
      <c r="AE19" s="1199"/>
      <c r="AF19" s="1187"/>
      <c r="AG19" s="1194"/>
      <c r="AH19" s="1194"/>
      <c r="AI19" s="1194"/>
      <c r="AJ19" s="1194"/>
      <c r="AK19" s="1199"/>
      <c r="AL19" s="1187"/>
      <c r="AM19" s="1194"/>
      <c r="AN19" s="1194"/>
      <c r="AO19" s="1194"/>
      <c r="AP19" s="1194"/>
      <c r="AQ19" s="1199"/>
      <c r="AR19" s="1187"/>
      <c r="AS19" s="1194"/>
      <c r="AT19" s="1194"/>
      <c r="AU19" s="1194"/>
      <c r="AV19" s="1194"/>
      <c r="AW19" s="1199"/>
      <c r="AX19" s="1187"/>
      <c r="AY19" s="1194"/>
      <c r="AZ19" s="1194"/>
      <c r="BA19" s="1194"/>
      <c r="BB19" s="1194"/>
      <c r="BC19" s="1199"/>
      <c r="BD19" s="1187"/>
      <c r="BE19" s="1194"/>
      <c r="BF19" s="1194"/>
      <c r="BG19" s="1194"/>
      <c r="BH19" s="1194"/>
      <c r="BI19" s="1199"/>
      <c r="BJ19" s="1187"/>
      <c r="BK19" s="1194"/>
      <c r="BL19" s="1194"/>
      <c r="BM19" s="1194"/>
      <c r="BN19" s="1194"/>
      <c r="BO19" s="1199"/>
      <c r="BP19" s="1187"/>
      <c r="BQ19" s="1194"/>
      <c r="BR19" s="1194"/>
      <c r="BS19" s="1194"/>
      <c r="BT19" s="1194"/>
      <c r="BU19" s="1199"/>
      <c r="BV19" s="1187"/>
      <c r="BW19" s="1194"/>
      <c r="BX19" s="1194"/>
      <c r="BY19" s="1194"/>
      <c r="BZ19" s="1194"/>
      <c r="CA19" s="1199"/>
    </row>
    <row r="20" spans="1:79" s="1184" customFormat="1" ht="18" customHeight="1">
      <c r="A20" s="1187"/>
      <c r="B20" s="1194"/>
      <c r="C20" s="1277"/>
      <c r="D20" s="1407">
        <v>0</v>
      </c>
      <c r="E20" s="1407"/>
      <c r="F20" s="1277"/>
      <c r="G20" s="1277"/>
      <c r="H20" s="1414"/>
      <c r="I20" s="1414"/>
      <c r="J20" s="1414"/>
      <c r="K20" s="1414"/>
      <c r="L20" s="1414"/>
      <c r="M20" s="1414"/>
      <c r="N20" s="1414"/>
      <c r="O20" s="1414"/>
      <c r="P20" s="1414"/>
      <c r="Q20" s="1414"/>
      <c r="R20" s="1414"/>
      <c r="S20" s="1414"/>
      <c r="T20" s="1187"/>
      <c r="U20" s="1194"/>
      <c r="V20" s="1194"/>
      <c r="W20" s="1194"/>
      <c r="X20" s="1194"/>
      <c r="Y20" s="1199"/>
      <c r="Z20" s="1187"/>
      <c r="AA20" s="1194"/>
      <c r="AB20" s="1194"/>
      <c r="AC20" s="1194"/>
      <c r="AD20" s="1194"/>
      <c r="AE20" s="1199"/>
      <c r="AF20" s="1187"/>
      <c r="AG20" s="1194"/>
      <c r="AH20" s="1194"/>
      <c r="AI20" s="1194"/>
      <c r="AJ20" s="1194"/>
      <c r="AK20" s="1199"/>
      <c r="AL20" s="1187"/>
      <c r="AM20" s="1194"/>
      <c r="AN20" s="1194"/>
      <c r="AO20" s="1194"/>
      <c r="AP20" s="1194"/>
      <c r="AQ20" s="1199"/>
      <c r="AR20" s="1187"/>
      <c r="AS20" s="1194"/>
      <c r="AT20" s="1194"/>
      <c r="AU20" s="1194"/>
      <c r="AV20" s="1194"/>
      <c r="AW20" s="1199"/>
      <c r="AX20" s="1187"/>
      <c r="AY20" s="1194"/>
      <c r="AZ20" s="1194"/>
      <c r="BA20" s="1194"/>
      <c r="BB20" s="1194"/>
      <c r="BC20" s="1199"/>
      <c r="BD20" s="1187"/>
      <c r="BE20" s="1194"/>
      <c r="BF20" s="1194"/>
      <c r="BG20" s="1194"/>
      <c r="BH20" s="1194"/>
      <c r="BI20" s="1199"/>
      <c r="BJ20" s="1187"/>
      <c r="BK20" s="1194"/>
      <c r="BL20" s="1194"/>
      <c r="BM20" s="1194"/>
      <c r="BN20" s="1194"/>
      <c r="BO20" s="1199"/>
      <c r="BP20" s="1187"/>
      <c r="BQ20" s="1194"/>
      <c r="BR20" s="1194"/>
      <c r="BS20" s="1194"/>
      <c r="BT20" s="1194"/>
      <c r="BU20" s="1199"/>
      <c r="BV20" s="1187"/>
      <c r="BW20" s="1194"/>
      <c r="BX20" s="1194"/>
      <c r="BY20" s="1194"/>
      <c r="BZ20" s="1194"/>
      <c r="CA20" s="1199"/>
    </row>
    <row r="21" spans="1:79" s="1184" customFormat="1" ht="18" customHeight="1">
      <c r="A21" s="1187"/>
      <c r="B21" s="1194"/>
      <c r="C21" s="1277"/>
      <c r="D21" s="1277"/>
      <c r="E21" s="1409">
        <v>0.5</v>
      </c>
      <c r="F21" s="1409"/>
      <c r="G21" s="1277"/>
      <c r="H21" s="1414"/>
      <c r="I21" s="1414"/>
      <c r="J21" s="1414"/>
      <c r="K21" s="1414"/>
      <c r="L21" s="1414"/>
      <c r="M21" s="1414"/>
      <c r="N21" s="1414"/>
      <c r="O21" s="1414"/>
      <c r="P21" s="1414"/>
      <c r="Q21" s="1414"/>
      <c r="R21" s="1414"/>
      <c r="S21" s="1414"/>
      <c r="T21" s="1187"/>
      <c r="U21" s="1194"/>
      <c r="V21" s="1194"/>
      <c r="W21" s="1194"/>
      <c r="X21" s="1194"/>
      <c r="Y21" s="1199"/>
      <c r="Z21" s="1187"/>
      <c r="AA21" s="1194"/>
      <c r="AB21" s="1194"/>
      <c r="AC21" s="1194"/>
      <c r="AD21" s="1194"/>
      <c r="AE21" s="1199"/>
      <c r="AF21" s="1187"/>
      <c r="AG21" s="1194"/>
      <c r="AH21" s="1194"/>
      <c r="AI21" s="1194"/>
      <c r="AJ21" s="1194"/>
      <c r="AK21" s="1199"/>
      <c r="AL21" s="1187"/>
      <c r="AM21" s="1194"/>
      <c r="AN21" s="1194"/>
      <c r="AO21" s="1194"/>
      <c r="AP21" s="1194"/>
      <c r="AQ21" s="1199"/>
      <c r="AR21" s="1187"/>
      <c r="AS21" s="1194"/>
      <c r="AT21" s="1194"/>
      <c r="AU21" s="1194"/>
      <c r="AV21" s="1194"/>
      <c r="AW21" s="1199"/>
      <c r="AX21" s="1187"/>
      <c r="AY21" s="1194"/>
      <c r="AZ21" s="1194"/>
      <c r="BA21" s="1194"/>
      <c r="BB21" s="1194"/>
      <c r="BC21" s="1199"/>
      <c r="BD21" s="1187"/>
      <c r="BE21" s="1194"/>
      <c r="BF21" s="1194"/>
      <c r="BG21" s="1194"/>
      <c r="BH21" s="1194"/>
      <c r="BI21" s="1199"/>
      <c r="BJ21" s="1187"/>
      <c r="BK21" s="1194"/>
      <c r="BL21" s="1194"/>
      <c r="BM21" s="1194"/>
      <c r="BN21" s="1194"/>
      <c r="BO21" s="1199"/>
      <c r="BP21" s="1187"/>
      <c r="BQ21" s="1194"/>
      <c r="BR21" s="1194"/>
      <c r="BS21" s="1194"/>
      <c r="BT21" s="1194"/>
      <c r="BU21" s="1199"/>
      <c r="BV21" s="1187"/>
      <c r="BW21" s="1194"/>
      <c r="BX21" s="1194"/>
      <c r="BY21" s="1194"/>
      <c r="BZ21" s="1194"/>
      <c r="CA21" s="1199"/>
    </row>
    <row r="22" spans="1:79" s="1184" customFormat="1" ht="18" customHeight="1">
      <c r="A22" s="1187"/>
      <c r="B22" s="1194"/>
      <c r="C22" s="1277"/>
      <c r="D22" s="1277"/>
      <c r="E22" s="1409">
        <v>1</v>
      </c>
      <c r="F22" s="1409"/>
      <c r="G22" s="1277"/>
      <c r="H22" s="1414"/>
      <c r="I22" s="1414"/>
      <c r="J22" s="1414"/>
      <c r="K22" s="1414"/>
      <c r="L22" s="1414"/>
      <c r="M22" s="1414"/>
      <c r="N22" s="1414"/>
      <c r="O22" s="1414"/>
      <c r="P22" s="1414"/>
      <c r="Q22" s="1414"/>
      <c r="R22" s="1414"/>
      <c r="S22" s="1414"/>
      <c r="T22" s="1187"/>
      <c r="U22" s="1194"/>
      <c r="V22" s="1194"/>
      <c r="W22" s="1194"/>
      <c r="X22" s="1194"/>
      <c r="Y22" s="1199"/>
      <c r="Z22" s="1187"/>
      <c r="AA22" s="1194"/>
      <c r="AB22" s="1194"/>
      <c r="AC22" s="1194"/>
      <c r="AD22" s="1194"/>
      <c r="AE22" s="1199"/>
      <c r="AF22" s="1187"/>
      <c r="AG22" s="1194"/>
      <c r="AH22" s="1194"/>
      <c r="AI22" s="1194"/>
      <c r="AJ22" s="1194"/>
      <c r="AK22" s="1199"/>
      <c r="AL22" s="1187"/>
      <c r="AM22" s="1194"/>
      <c r="AN22" s="1194"/>
      <c r="AO22" s="1194"/>
      <c r="AP22" s="1194"/>
      <c r="AQ22" s="1199"/>
      <c r="AR22" s="1187"/>
      <c r="AS22" s="1194"/>
      <c r="AT22" s="1194"/>
      <c r="AU22" s="1194"/>
      <c r="AV22" s="1194"/>
      <c r="AW22" s="1199"/>
      <c r="AX22" s="1187"/>
      <c r="AY22" s="1194"/>
      <c r="AZ22" s="1194"/>
      <c r="BA22" s="1194"/>
      <c r="BB22" s="1194"/>
      <c r="BC22" s="1199"/>
      <c r="BD22" s="1187"/>
      <c r="BE22" s="1194"/>
      <c r="BF22" s="1194"/>
      <c r="BG22" s="1194"/>
      <c r="BH22" s="1194"/>
      <c r="BI22" s="1199"/>
      <c r="BJ22" s="1187"/>
      <c r="BK22" s="1194"/>
      <c r="BL22" s="1194"/>
      <c r="BM22" s="1194"/>
      <c r="BN22" s="1194"/>
      <c r="BO22" s="1199"/>
      <c r="BP22" s="1187"/>
      <c r="BQ22" s="1194"/>
      <c r="BR22" s="1194"/>
      <c r="BS22" s="1194"/>
      <c r="BT22" s="1194"/>
      <c r="BU22" s="1199"/>
      <c r="BV22" s="1187"/>
      <c r="BW22" s="1194"/>
      <c r="BX22" s="1194"/>
      <c r="BY22" s="1194"/>
      <c r="BZ22" s="1194"/>
      <c r="CA22" s="1199"/>
    </row>
    <row r="23" spans="1:79" s="1184" customFormat="1" ht="18" customHeight="1">
      <c r="A23" s="1187"/>
      <c r="B23" s="1194"/>
      <c r="C23" s="1277"/>
      <c r="D23" s="1277"/>
      <c r="E23" s="1409">
        <v>1.5</v>
      </c>
      <c r="F23" s="1409"/>
      <c r="G23" s="1277"/>
      <c r="H23" s="1414"/>
      <c r="I23" s="1414"/>
      <c r="J23" s="1414"/>
      <c r="K23" s="1414"/>
      <c r="L23" s="1414"/>
      <c r="M23" s="1414"/>
      <c r="N23" s="1414"/>
      <c r="O23" s="1414"/>
      <c r="P23" s="1414"/>
      <c r="Q23" s="1414"/>
      <c r="R23" s="1414"/>
      <c r="S23" s="1414"/>
      <c r="T23" s="1187"/>
      <c r="U23" s="1194"/>
      <c r="V23" s="1194"/>
      <c r="W23" s="1194"/>
      <c r="X23" s="1194"/>
      <c r="Y23" s="1199"/>
      <c r="Z23" s="1187"/>
      <c r="AA23" s="1194"/>
      <c r="AB23" s="1194"/>
      <c r="AC23" s="1194"/>
      <c r="AD23" s="1194"/>
      <c r="AE23" s="1199"/>
      <c r="AF23" s="1187"/>
      <c r="AG23" s="1194"/>
      <c r="AH23" s="1194"/>
      <c r="AI23" s="1194"/>
      <c r="AJ23" s="1194"/>
      <c r="AK23" s="1199"/>
      <c r="AL23" s="1187"/>
      <c r="AM23" s="1194"/>
      <c r="AN23" s="1194"/>
      <c r="AO23" s="1194"/>
      <c r="AP23" s="1194"/>
      <c r="AQ23" s="1199"/>
      <c r="AR23" s="1187"/>
      <c r="AS23" s="1194"/>
      <c r="AT23" s="1194"/>
      <c r="AU23" s="1194"/>
      <c r="AV23" s="1194"/>
      <c r="AW23" s="1199"/>
      <c r="AX23" s="1187"/>
      <c r="AY23" s="1194"/>
      <c r="AZ23" s="1194"/>
      <c r="BA23" s="1194"/>
      <c r="BB23" s="1194"/>
      <c r="BC23" s="1199"/>
      <c r="BD23" s="1187"/>
      <c r="BE23" s="1194"/>
      <c r="BF23" s="1194"/>
      <c r="BG23" s="1194"/>
      <c r="BH23" s="1194"/>
      <c r="BI23" s="1199"/>
      <c r="BJ23" s="1187"/>
      <c r="BK23" s="1194"/>
      <c r="BL23" s="1194"/>
      <c r="BM23" s="1194"/>
      <c r="BN23" s="1194"/>
      <c r="BO23" s="1199"/>
      <c r="BP23" s="1187"/>
      <c r="BQ23" s="1194"/>
      <c r="BR23" s="1194"/>
      <c r="BS23" s="1194"/>
      <c r="BT23" s="1194"/>
      <c r="BU23" s="1199"/>
      <c r="BV23" s="1187"/>
      <c r="BW23" s="1194"/>
      <c r="BX23" s="1194"/>
      <c r="BY23" s="1194"/>
      <c r="BZ23" s="1194"/>
      <c r="CA23" s="1199"/>
    </row>
    <row r="24" spans="1:79" s="1184" customFormat="1" ht="18" customHeight="1">
      <c r="A24" s="1187"/>
      <c r="B24" s="1194"/>
      <c r="C24" s="1277"/>
      <c r="D24" s="1277"/>
      <c r="E24" s="1409">
        <v>2</v>
      </c>
      <c r="F24" s="1409"/>
      <c r="G24" s="1277"/>
      <c r="H24" s="1414"/>
      <c r="I24" s="1414"/>
      <c r="J24" s="1414"/>
      <c r="K24" s="1414"/>
      <c r="L24" s="1414"/>
      <c r="M24" s="1414"/>
      <c r="N24" s="1414"/>
      <c r="O24" s="1414"/>
      <c r="P24" s="1414"/>
      <c r="Q24" s="1414"/>
      <c r="R24" s="1414"/>
      <c r="S24" s="1414"/>
      <c r="T24" s="1187"/>
      <c r="U24" s="1194"/>
      <c r="V24" s="1194"/>
      <c r="W24" s="1194"/>
      <c r="X24" s="1194"/>
      <c r="Y24" s="1199"/>
      <c r="Z24" s="1187"/>
      <c r="AA24" s="1194"/>
      <c r="AB24" s="1194"/>
      <c r="AC24" s="1194"/>
      <c r="AD24" s="1194"/>
      <c r="AE24" s="1199"/>
      <c r="AF24" s="1187"/>
      <c r="AG24" s="1194"/>
      <c r="AH24" s="1194"/>
      <c r="AI24" s="1194"/>
      <c r="AJ24" s="1194"/>
      <c r="AK24" s="1199"/>
      <c r="AL24" s="1187"/>
      <c r="AM24" s="1194"/>
      <c r="AN24" s="1194"/>
      <c r="AO24" s="1194"/>
      <c r="AP24" s="1194"/>
      <c r="AQ24" s="1199"/>
      <c r="AR24" s="1187"/>
      <c r="AS24" s="1194"/>
      <c r="AT24" s="1194"/>
      <c r="AU24" s="1194"/>
      <c r="AV24" s="1194"/>
      <c r="AW24" s="1199"/>
      <c r="AX24" s="1187"/>
      <c r="AY24" s="1194"/>
      <c r="AZ24" s="1194"/>
      <c r="BA24" s="1194"/>
      <c r="BB24" s="1194"/>
      <c r="BC24" s="1199"/>
      <c r="BD24" s="1187"/>
      <c r="BE24" s="1194"/>
      <c r="BF24" s="1194"/>
      <c r="BG24" s="1194"/>
      <c r="BH24" s="1194"/>
      <c r="BI24" s="1199"/>
      <c r="BJ24" s="1187"/>
      <c r="BK24" s="1194"/>
      <c r="BL24" s="1194"/>
      <c r="BM24" s="1194"/>
      <c r="BN24" s="1194"/>
      <c r="BO24" s="1199"/>
      <c r="BP24" s="1187"/>
      <c r="BQ24" s="1194"/>
      <c r="BR24" s="1194"/>
      <c r="BS24" s="1194"/>
      <c r="BT24" s="1194"/>
      <c r="BU24" s="1199"/>
      <c r="BV24" s="1187"/>
      <c r="BW24" s="1194"/>
      <c r="BX24" s="1194"/>
      <c r="BY24" s="1194"/>
      <c r="BZ24" s="1194"/>
      <c r="CA24" s="1199"/>
    </row>
    <row r="25" spans="1:79" s="1184" customFormat="1" ht="18" customHeight="1">
      <c r="A25" s="1187"/>
      <c r="B25" s="1194"/>
      <c r="C25" s="1277"/>
      <c r="D25" s="1277"/>
      <c r="E25" s="1409">
        <v>2.5</v>
      </c>
      <c r="F25" s="1409"/>
      <c r="G25" s="1277"/>
      <c r="H25" s="1414"/>
      <c r="I25" s="1414"/>
      <c r="J25" s="1414"/>
      <c r="K25" s="1414"/>
      <c r="L25" s="1414"/>
      <c r="M25" s="1414"/>
      <c r="N25" s="1414"/>
      <c r="O25" s="1414"/>
      <c r="P25" s="1414"/>
      <c r="Q25" s="1414"/>
      <c r="R25" s="1414"/>
      <c r="S25" s="1414"/>
      <c r="T25" s="1187"/>
      <c r="U25" s="1194"/>
      <c r="V25" s="1194"/>
      <c r="W25" s="1194"/>
      <c r="X25" s="1194"/>
      <c r="Y25" s="1199"/>
      <c r="Z25" s="1187"/>
      <c r="AA25" s="1194"/>
      <c r="AB25" s="1194"/>
      <c r="AC25" s="1194"/>
      <c r="AD25" s="1194"/>
      <c r="AE25" s="1199"/>
      <c r="AF25" s="1187"/>
      <c r="AG25" s="1194"/>
      <c r="AH25" s="1194"/>
      <c r="AI25" s="1194"/>
      <c r="AJ25" s="1194"/>
      <c r="AK25" s="1199"/>
      <c r="AL25" s="1187"/>
      <c r="AM25" s="1194"/>
      <c r="AN25" s="1194"/>
      <c r="AO25" s="1194"/>
      <c r="AP25" s="1194"/>
      <c r="AQ25" s="1199"/>
      <c r="AR25" s="1187"/>
      <c r="AS25" s="1194"/>
      <c r="AT25" s="1194"/>
      <c r="AU25" s="1194"/>
      <c r="AV25" s="1194"/>
      <c r="AW25" s="1199"/>
      <c r="AX25" s="1187"/>
      <c r="AY25" s="1194"/>
      <c r="AZ25" s="1194"/>
      <c r="BA25" s="1194"/>
      <c r="BB25" s="1194"/>
      <c r="BC25" s="1199"/>
      <c r="BD25" s="1187"/>
      <c r="BE25" s="1194"/>
      <c r="BF25" s="1194"/>
      <c r="BG25" s="1194"/>
      <c r="BH25" s="1194"/>
      <c r="BI25" s="1199"/>
      <c r="BJ25" s="1187"/>
      <c r="BK25" s="1194"/>
      <c r="BL25" s="1194"/>
      <c r="BM25" s="1194"/>
      <c r="BN25" s="1194"/>
      <c r="BO25" s="1199"/>
      <c r="BP25" s="1187"/>
      <c r="BQ25" s="1194"/>
      <c r="BR25" s="1194"/>
      <c r="BS25" s="1194"/>
      <c r="BT25" s="1194"/>
      <c r="BU25" s="1199"/>
      <c r="BV25" s="1187"/>
      <c r="BW25" s="1194"/>
      <c r="BX25" s="1194"/>
      <c r="BY25" s="1194"/>
      <c r="BZ25" s="1194"/>
      <c r="CA25" s="1199"/>
    </row>
    <row r="26" spans="1:79" s="1184" customFormat="1" ht="18" customHeight="1">
      <c r="A26" s="1187"/>
      <c r="B26" s="1194"/>
      <c r="C26" s="1277"/>
      <c r="D26" s="1277" t="s">
        <v>900</v>
      </c>
      <c r="E26" s="1409">
        <v>3</v>
      </c>
      <c r="F26" s="1409"/>
      <c r="G26" s="1277"/>
      <c r="H26" s="1414"/>
      <c r="I26" s="1414"/>
      <c r="J26" s="1414"/>
      <c r="K26" s="1414"/>
      <c r="L26" s="1414"/>
      <c r="M26" s="1414"/>
      <c r="N26" s="1414"/>
      <c r="O26" s="1414"/>
      <c r="P26" s="1414"/>
      <c r="Q26" s="1414"/>
      <c r="R26" s="1414"/>
      <c r="S26" s="1414"/>
      <c r="T26" s="1187"/>
      <c r="U26" s="1194"/>
      <c r="V26" s="1194"/>
      <c r="W26" s="1194"/>
      <c r="X26" s="1194"/>
      <c r="Y26" s="1199"/>
      <c r="Z26" s="1187"/>
      <c r="AA26" s="1194"/>
      <c r="AB26" s="1194"/>
      <c r="AC26" s="1194"/>
      <c r="AD26" s="1194"/>
      <c r="AE26" s="1199"/>
      <c r="AF26" s="1187"/>
      <c r="AG26" s="1194"/>
      <c r="AH26" s="1194"/>
      <c r="AI26" s="1194"/>
      <c r="AJ26" s="1194"/>
      <c r="AK26" s="1199"/>
      <c r="AL26" s="1187"/>
      <c r="AM26" s="1194"/>
      <c r="AN26" s="1194"/>
      <c r="AO26" s="1194"/>
      <c r="AP26" s="1194"/>
      <c r="AQ26" s="1199"/>
      <c r="AR26" s="1187"/>
      <c r="AS26" s="1194"/>
      <c r="AT26" s="1194"/>
      <c r="AU26" s="1194"/>
      <c r="AV26" s="1194"/>
      <c r="AW26" s="1199"/>
      <c r="AX26" s="1187"/>
      <c r="AY26" s="1194"/>
      <c r="AZ26" s="1194"/>
      <c r="BA26" s="1194"/>
      <c r="BB26" s="1194"/>
      <c r="BC26" s="1199"/>
      <c r="BD26" s="1187"/>
      <c r="BE26" s="1194"/>
      <c r="BF26" s="1194"/>
      <c r="BG26" s="1194"/>
      <c r="BH26" s="1194"/>
      <c r="BI26" s="1199"/>
      <c r="BJ26" s="1187"/>
      <c r="BK26" s="1194"/>
      <c r="BL26" s="1194"/>
      <c r="BM26" s="1194"/>
      <c r="BN26" s="1194"/>
      <c r="BO26" s="1199"/>
      <c r="BP26" s="1187"/>
      <c r="BQ26" s="1194"/>
      <c r="BR26" s="1194"/>
      <c r="BS26" s="1194"/>
      <c r="BT26" s="1194"/>
      <c r="BU26" s="1199"/>
      <c r="BV26" s="1187"/>
      <c r="BW26" s="1194"/>
      <c r="BX26" s="1194"/>
      <c r="BY26" s="1194"/>
      <c r="BZ26" s="1194"/>
      <c r="CA26" s="1199"/>
    </row>
    <row r="27" spans="1:79" s="1184" customFormat="1" ht="18" customHeight="1">
      <c r="A27" s="1188"/>
      <c r="B27" s="1195"/>
      <c r="C27" s="1218"/>
      <c r="D27" s="1218"/>
      <c r="E27" s="1218"/>
      <c r="F27" s="1218"/>
      <c r="G27" s="1218"/>
      <c r="H27" s="1415"/>
      <c r="I27" s="1415"/>
      <c r="J27" s="1415"/>
      <c r="K27" s="1415"/>
      <c r="L27" s="1415"/>
      <c r="M27" s="1415"/>
      <c r="N27" s="1415"/>
      <c r="O27" s="1415"/>
      <c r="P27" s="1415"/>
      <c r="Q27" s="1415"/>
      <c r="R27" s="1415"/>
      <c r="S27" s="1415"/>
      <c r="T27" s="1188"/>
      <c r="U27" s="1195"/>
      <c r="V27" s="1195"/>
      <c r="W27" s="1195"/>
      <c r="X27" s="1195"/>
      <c r="Y27" s="1200"/>
      <c r="Z27" s="1188"/>
      <c r="AA27" s="1195"/>
      <c r="AB27" s="1195"/>
      <c r="AC27" s="1195"/>
      <c r="AD27" s="1195"/>
      <c r="AE27" s="1200"/>
      <c r="AF27" s="1188"/>
      <c r="AG27" s="1195"/>
      <c r="AH27" s="1195"/>
      <c r="AI27" s="1195"/>
      <c r="AJ27" s="1195"/>
      <c r="AK27" s="1200"/>
      <c r="AL27" s="1188"/>
      <c r="AM27" s="1195"/>
      <c r="AN27" s="1195"/>
      <c r="AO27" s="1195"/>
      <c r="AP27" s="1195"/>
      <c r="AQ27" s="1200"/>
      <c r="AR27" s="1188"/>
      <c r="AS27" s="1195"/>
      <c r="AT27" s="1195"/>
      <c r="AU27" s="1195"/>
      <c r="AV27" s="1195"/>
      <c r="AW27" s="1200"/>
      <c r="AX27" s="1188"/>
      <c r="AY27" s="1195"/>
      <c r="AZ27" s="1195"/>
      <c r="BA27" s="1195"/>
      <c r="BB27" s="1195"/>
      <c r="BC27" s="1200"/>
      <c r="BD27" s="1188"/>
      <c r="BE27" s="1195"/>
      <c r="BF27" s="1195"/>
      <c r="BG27" s="1195"/>
      <c r="BH27" s="1195"/>
      <c r="BI27" s="1200"/>
      <c r="BJ27" s="1188"/>
      <c r="BK27" s="1195"/>
      <c r="BL27" s="1195"/>
      <c r="BM27" s="1195"/>
      <c r="BN27" s="1195"/>
      <c r="BO27" s="1200"/>
      <c r="BP27" s="1188"/>
      <c r="BQ27" s="1195"/>
      <c r="BR27" s="1195"/>
      <c r="BS27" s="1195"/>
      <c r="BT27" s="1195"/>
      <c r="BU27" s="1200"/>
      <c r="BV27" s="1188"/>
      <c r="BW27" s="1195"/>
      <c r="BX27" s="1195"/>
      <c r="BY27" s="1195"/>
      <c r="BZ27" s="1195"/>
      <c r="CA27" s="1200"/>
    </row>
    <row r="28" spans="1:79" s="1184" customFormat="1" ht="27.6" customHeight="1">
      <c r="A28" s="1403" t="s">
        <v>227</v>
      </c>
      <c r="B28" s="1406"/>
      <c r="C28" s="1406"/>
      <c r="D28" s="1406"/>
      <c r="E28" s="1406"/>
      <c r="F28" s="1406"/>
      <c r="G28" s="1411"/>
      <c r="H28" s="1237"/>
      <c r="I28" s="1237"/>
      <c r="J28" s="1237"/>
      <c r="K28" s="1237"/>
      <c r="L28" s="1237"/>
      <c r="M28" s="1237"/>
      <c r="N28" s="1237"/>
      <c r="O28" s="1237"/>
      <c r="P28" s="1237"/>
      <c r="Q28" s="1237"/>
      <c r="R28" s="1237"/>
      <c r="S28" s="1237"/>
      <c r="T28" s="1213"/>
      <c r="U28" s="1214"/>
      <c r="V28" s="1214"/>
      <c r="W28" s="1214"/>
      <c r="X28" s="1214"/>
      <c r="Y28" s="1230"/>
      <c r="Z28" s="1213"/>
      <c r="AA28" s="1214"/>
      <c r="AB28" s="1214"/>
      <c r="AC28" s="1214"/>
      <c r="AD28" s="1214"/>
      <c r="AE28" s="1230"/>
      <c r="AF28" s="1213"/>
      <c r="AG28" s="1214"/>
      <c r="AH28" s="1214"/>
      <c r="AI28" s="1214"/>
      <c r="AJ28" s="1214"/>
      <c r="AK28" s="1230"/>
      <c r="AL28" s="1213"/>
      <c r="AM28" s="1214"/>
      <c r="AN28" s="1214"/>
      <c r="AO28" s="1214"/>
      <c r="AP28" s="1214"/>
      <c r="AQ28" s="1230"/>
      <c r="AR28" s="1213"/>
      <c r="AS28" s="1214"/>
      <c r="AT28" s="1214"/>
      <c r="AU28" s="1214"/>
      <c r="AV28" s="1214"/>
      <c r="AW28" s="1230"/>
      <c r="AX28" s="1213"/>
      <c r="AY28" s="1214"/>
      <c r="AZ28" s="1214"/>
      <c r="BA28" s="1214"/>
      <c r="BB28" s="1214"/>
      <c r="BC28" s="1230"/>
      <c r="BD28" s="1213"/>
      <c r="BE28" s="1214"/>
      <c r="BF28" s="1214"/>
      <c r="BG28" s="1214"/>
      <c r="BH28" s="1214"/>
      <c r="BI28" s="1230"/>
      <c r="BJ28" s="1213"/>
      <c r="BK28" s="1214"/>
      <c r="BL28" s="1214"/>
      <c r="BM28" s="1214"/>
      <c r="BN28" s="1214"/>
      <c r="BO28" s="1230"/>
      <c r="BP28" s="1213"/>
      <c r="BQ28" s="1214"/>
      <c r="BR28" s="1214"/>
      <c r="BS28" s="1214"/>
      <c r="BT28" s="1214"/>
      <c r="BU28" s="1230"/>
      <c r="BV28" s="1213"/>
      <c r="BW28" s="1214"/>
      <c r="BX28" s="1214"/>
      <c r="BY28" s="1214"/>
      <c r="BZ28" s="1214"/>
      <c r="CA28" s="1230"/>
    </row>
    <row r="29" spans="1:79" s="1184" customFormat="1" ht="27.6" customHeight="1">
      <c r="A29" s="1404" t="s">
        <v>1826</v>
      </c>
      <c r="B29" s="1217"/>
      <c r="C29" s="1217"/>
      <c r="D29" s="1217"/>
      <c r="E29" s="1217"/>
      <c r="F29" s="1217"/>
      <c r="G29" s="1412"/>
      <c r="H29" s="1237"/>
      <c r="I29" s="1237"/>
      <c r="J29" s="1237"/>
      <c r="K29" s="1237"/>
      <c r="L29" s="1237"/>
      <c r="M29" s="1237"/>
      <c r="N29" s="1237"/>
      <c r="O29" s="1237"/>
      <c r="P29" s="1237"/>
      <c r="Q29" s="1237"/>
      <c r="R29" s="1237"/>
      <c r="S29" s="1237"/>
      <c r="T29" s="1213"/>
      <c r="U29" s="1214"/>
      <c r="V29" s="1214"/>
      <c r="W29" s="1214"/>
      <c r="X29" s="1214"/>
      <c r="Y29" s="1230"/>
      <c r="Z29" s="1213"/>
      <c r="AA29" s="1214"/>
      <c r="AB29" s="1214"/>
      <c r="AC29" s="1214"/>
      <c r="AD29" s="1214"/>
      <c r="AE29" s="1230"/>
      <c r="AF29" s="1213"/>
      <c r="AG29" s="1214"/>
      <c r="AH29" s="1214"/>
      <c r="AI29" s="1214"/>
      <c r="AJ29" s="1214"/>
      <c r="AK29" s="1230"/>
      <c r="AL29" s="1213"/>
      <c r="AM29" s="1214"/>
      <c r="AN29" s="1214"/>
      <c r="AO29" s="1214"/>
      <c r="AP29" s="1214"/>
      <c r="AQ29" s="1230"/>
      <c r="AR29" s="1213"/>
      <c r="AS29" s="1214"/>
      <c r="AT29" s="1214"/>
      <c r="AU29" s="1214"/>
      <c r="AV29" s="1214"/>
      <c r="AW29" s="1230"/>
      <c r="AX29" s="1213"/>
      <c r="AY29" s="1214"/>
      <c r="AZ29" s="1214"/>
      <c r="BA29" s="1214"/>
      <c r="BB29" s="1214"/>
      <c r="BC29" s="1230"/>
      <c r="BD29" s="1213"/>
      <c r="BE29" s="1214"/>
      <c r="BF29" s="1214"/>
      <c r="BG29" s="1214"/>
      <c r="BH29" s="1214"/>
      <c r="BI29" s="1230"/>
      <c r="BJ29" s="1213"/>
      <c r="BK29" s="1214"/>
      <c r="BL29" s="1214"/>
      <c r="BM29" s="1214"/>
      <c r="BN29" s="1214"/>
      <c r="BO29" s="1230"/>
      <c r="BP29" s="1213"/>
      <c r="BQ29" s="1214"/>
      <c r="BR29" s="1214"/>
      <c r="BS29" s="1214"/>
      <c r="BT29" s="1214"/>
      <c r="BU29" s="1230"/>
      <c r="BV29" s="1213"/>
      <c r="BW29" s="1214"/>
      <c r="BX29" s="1214"/>
      <c r="BY29" s="1214"/>
      <c r="BZ29" s="1214"/>
      <c r="CA29" s="1230"/>
    </row>
    <row r="30" spans="1:79" s="1184" customFormat="1" ht="18" customHeight="1">
      <c r="A30" s="1207" t="s">
        <v>1457</v>
      </c>
      <c r="B30" s="1193"/>
      <c r="C30" s="1348"/>
      <c r="D30" s="1348"/>
      <c r="E30" s="1348"/>
      <c r="F30" s="1348"/>
      <c r="G30" s="1348"/>
      <c r="H30" s="1413"/>
      <c r="I30" s="1413"/>
      <c r="J30" s="1413"/>
      <c r="K30" s="1413"/>
      <c r="L30" s="1413"/>
      <c r="M30" s="1413"/>
      <c r="N30" s="1413"/>
      <c r="O30" s="1413"/>
      <c r="P30" s="1413"/>
      <c r="Q30" s="1413"/>
      <c r="R30" s="1413"/>
      <c r="S30" s="1413"/>
      <c r="T30" s="1186"/>
      <c r="U30" s="1193"/>
      <c r="V30" s="1193"/>
      <c r="W30" s="1193"/>
      <c r="X30" s="1193"/>
      <c r="Y30" s="1198"/>
      <c r="Z30" s="1186"/>
      <c r="AA30" s="1193"/>
      <c r="AB30" s="1193"/>
      <c r="AC30" s="1193"/>
      <c r="AD30" s="1193"/>
      <c r="AE30" s="1198"/>
      <c r="AF30" s="1186"/>
      <c r="AG30" s="1193"/>
      <c r="AH30" s="1193"/>
      <c r="AI30" s="1193"/>
      <c r="AJ30" s="1193"/>
      <c r="AK30" s="1198"/>
      <c r="AL30" s="1186"/>
      <c r="AM30" s="1193"/>
      <c r="AN30" s="1193"/>
      <c r="AO30" s="1193"/>
      <c r="AP30" s="1193"/>
      <c r="AQ30" s="1198"/>
      <c r="AR30" s="1186"/>
      <c r="AS30" s="1193"/>
      <c r="AT30" s="1193"/>
      <c r="AU30" s="1193"/>
      <c r="AV30" s="1193"/>
      <c r="AW30" s="1198"/>
      <c r="AX30" s="1186"/>
      <c r="AY30" s="1193"/>
      <c r="AZ30" s="1193"/>
      <c r="BA30" s="1193"/>
      <c r="BB30" s="1193"/>
      <c r="BC30" s="1198"/>
      <c r="BD30" s="1186"/>
      <c r="BE30" s="1193"/>
      <c r="BF30" s="1193"/>
      <c r="BG30" s="1193"/>
      <c r="BH30" s="1193"/>
      <c r="BI30" s="1198"/>
      <c r="BJ30" s="1186"/>
      <c r="BK30" s="1193"/>
      <c r="BL30" s="1193"/>
      <c r="BM30" s="1193"/>
      <c r="BN30" s="1193"/>
      <c r="BO30" s="1198"/>
      <c r="BP30" s="1186"/>
      <c r="BQ30" s="1193"/>
      <c r="BR30" s="1193"/>
      <c r="BS30" s="1193"/>
      <c r="BT30" s="1193"/>
      <c r="BU30" s="1198"/>
      <c r="BV30" s="1186"/>
      <c r="BW30" s="1193"/>
      <c r="BX30" s="1193"/>
      <c r="BY30" s="1193"/>
      <c r="BZ30" s="1193"/>
      <c r="CA30" s="1198"/>
    </row>
    <row r="31" spans="1:79" s="1184" customFormat="1" ht="18" customHeight="1">
      <c r="A31" s="1187"/>
      <c r="B31" s="1194"/>
      <c r="C31" s="1277"/>
      <c r="D31" s="1277" t="s">
        <v>2023</v>
      </c>
      <c r="E31" s="1409">
        <v>2</v>
      </c>
      <c r="F31" s="1409"/>
      <c r="G31" s="1277"/>
      <c r="H31" s="1414"/>
      <c r="I31" s="1414"/>
      <c r="J31" s="1414"/>
      <c r="K31" s="1414"/>
      <c r="L31" s="1414"/>
      <c r="M31" s="1414"/>
      <c r="N31" s="1414"/>
      <c r="O31" s="1414"/>
      <c r="P31" s="1414"/>
      <c r="Q31" s="1414"/>
      <c r="R31" s="1414"/>
      <c r="S31" s="1414"/>
      <c r="T31" s="1187"/>
      <c r="U31" s="1194"/>
      <c r="V31" s="1194"/>
      <c r="W31" s="1194"/>
      <c r="X31" s="1194"/>
      <c r="Y31" s="1199"/>
      <c r="Z31" s="1187"/>
      <c r="AA31" s="1194"/>
      <c r="AB31" s="1194"/>
      <c r="AC31" s="1194"/>
      <c r="AD31" s="1194"/>
      <c r="AE31" s="1199"/>
      <c r="AF31" s="1187"/>
      <c r="AG31" s="1194"/>
      <c r="AH31" s="1194"/>
      <c r="AI31" s="1194"/>
      <c r="AJ31" s="1194"/>
      <c r="AK31" s="1199"/>
      <c r="AL31" s="1187"/>
      <c r="AM31" s="1194"/>
      <c r="AN31" s="1194"/>
      <c r="AO31" s="1194"/>
      <c r="AP31" s="1194"/>
      <c r="AQ31" s="1199"/>
      <c r="AR31" s="1187"/>
      <c r="AS31" s="1194"/>
      <c r="AT31" s="1194"/>
      <c r="AU31" s="1194"/>
      <c r="AV31" s="1194"/>
      <c r="AW31" s="1199"/>
      <c r="AX31" s="1187"/>
      <c r="AY31" s="1194"/>
      <c r="AZ31" s="1194"/>
      <c r="BA31" s="1194"/>
      <c r="BB31" s="1194"/>
      <c r="BC31" s="1199"/>
      <c r="BD31" s="1187"/>
      <c r="BE31" s="1194"/>
      <c r="BF31" s="1194"/>
      <c r="BG31" s="1194"/>
      <c r="BH31" s="1194"/>
      <c r="BI31" s="1199"/>
      <c r="BJ31" s="1187"/>
      <c r="BK31" s="1194"/>
      <c r="BL31" s="1194"/>
      <c r="BM31" s="1194"/>
      <c r="BN31" s="1194"/>
      <c r="BO31" s="1199"/>
      <c r="BP31" s="1187"/>
      <c r="BQ31" s="1194"/>
      <c r="BR31" s="1194"/>
      <c r="BS31" s="1194"/>
      <c r="BT31" s="1194"/>
      <c r="BU31" s="1199"/>
      <c r="BV31" s="1187"/>
      <c r="BW31" s="1194"/>
      <c r="BX31" s="1194"/>
      <c r="BY31" s="1194"/>
      <c r="BZ31" s="1194"/>
      <c r="CA31" s="1199"/>
    </row>
    <row r="32" spans="1:79" s="1184" customFormat="1" ht="18" customHeight="1">
      <c r="A32" s="1187"/>
      <c r="B32" s="1194"/>
      <c r="C32" s="1277"/>
      <c r="D32" s="1277"/>
      <c r="E32" s="1409">
        <v>1.5</v>
      </c>
      <c r="F32" s="1409"/>
      <c r="G32" s="1277"/>
      <c r="H32" s="1414"/>
      <c r="I32" s="1414"/>
      <c r="J32" s="1414"/>
      <c r="K32" s="1414"/>
      <c r="L32" s="1414"/>
      <c r="M32" s="1414"/>
      <c r="N32" s="1414"/>
      <c r="O32" s="1414"/>
      <c r="P32" s="1414"/>
      <c r="Q32" s="1414"/>
      <c r="R32" s="1414"/>
      <c r="S32" s="1414"/>
      <c r="T32" s="1187"/>
      <c r="U32" s="1194"/>
      <c r="V32" s="1194"/>
      <c r="W32" s="1194"/>
      <c r="X32" s="1194"/>
      <c r="Y32" s="1199"/>
      <c r="Z32" s="1187"/>
      <c r="AA32" s="1194"/>
      <c r="AB32" s="1194"/>
      <c r="AC32" s="1194"/>
      <c r="AD32" s="1194"/>
      <c r="AE32" s="1199"/>
      <c r="AF32" s="1187"/>
      <c r="AG32" s="1194"/>
      <c r="AH32" s="1194"/>
      <c r="AI32" s="1194"/>
      <c r="AJ32" s="1194"/>
      <c r="AK32" s="1199"/>
      <c r="AL32" s="1187"/>
      <c r="AM32" s="1194"/>
      <c r="AN32" s="1194"/>
      <c r="AO32" s="1194"/>
      <c r="AP32" s="1194"/>
      <c r="AQ32" s="1199"/>
      <c r="AR32" s="1187"/>
      <c r="AS32" s="1194"/>
      <c r="AT32" s="1194"/>
      <c r="AU32" s="1194"/>
      <c r="AV32" s="1194"/>
      <c r="AW32" s="1199"/>
      <c r="AX32" s="1187"/>
      <c r="AY32" s="1194"/>
      <c r="AZ32" s="1194"/>
      <c r="BA32" s="1194"/>
      <c r="BB32" s="1194"/>
      <c r="BC32" s="1199"/>
      <c r="BD32" s="1187"/>
      <c r="BE32" s="1194"/>
      <c r="BF32" s="1194"/>
      <c r="BG32" s="1194"/>
      <c r="BH32" s="1194"/>
      <c r="BI32" s="1199"/>
      <c r="BJ32" s="1187"/>
      <c r="BK32" s="1194"/>
      <c r="BL32" s="1194"/>
      <c r="BM32" s="1194"/>
      <c r="BN32" s="1194"/>
      <c r="BO32" s="1199"/>
      <c r="BP32" s="1187"/>
      <c r="BQ32" s="1194"/>
      <c r="BR32" s="1194"/>
      <c r="BS32" s="1194"/>
      <c r="BT32" s="1194"/>
      <c r="BU32" s="1199"/>
      <c r="BV32" s="1187"/>
      <c r="BW32" s="1194"/>
      <c r="BX32" s="1194"/>
      <c r="BY32" s="1194"/>
      <c r="BZ32" s="1194"/>
      <c r="CA32" s="1199"/>
    </row>
    <row r="33" spans="1:79" s="1184" customFormat="1" ht="18" customHeight="1">
      <c r="A33" s="1187"/>
      <c r="B33" s="1194"/>
      <c r="C33" s="1277"/>
      <c r="D33" s="1277"/>
      <c r="E33" s="1409">
        <v>1</v>
      </c>
      <c r="F33" s="1409"/>
      <c r="G33" s="1277"/>
      <c r="H33" s="1414"/>
      <c r="I33" s="1414"/>
      <c r="J33" s="1414"/>
      <c r="K33" s="1414"/>
      <c r="L33" s="1414"/>
      <c r="M33" s="1414"/>
      <c r="N33" s="1414"/>
      <c r="O33" s="1414"/>
      <c r="P33" s="1414"/>
      <c r="Q33" s="1414"/>
      <c r="R33" s="1414"/>
      <c r="S33" s="1414"/>
      <c r="T33" s="1187"/>
      <c r="U33" s="1194"/>
      <c r="V33" s="1194"/>
      <c r="W33" s="1194"/>
      <c r="X33" s="1194"/>
      <c r="Y33" s="1199"/>
      <c r="Z33" s="1187"/>
      <c r="AA33" s="1194"/>
      <c r="AB33" s="1194"/>
      <c r="AC33" s="1194"/>
      <c r="AD33" s="1194"/>
      <c r="AE33" s="1199"/>
      <c r="AF33" s="1187"/>
      <c r="AG33" s="1194"/>
      <c r="AH33" s="1194"/>
      <c r="AI33" s="1194"/>
      <c r="AJ33" s="1194"/>
      <c r="AK33" s="1199"/>
      <c r="AL33" s="1187"/>
      <c r="AM33" s="1194"/>
      <c r="AN33" s="1194"/>
      <c r="AO33" s="1194"/>
      <c r="AP33" s="1194"/>
      <c r="AQ33" s="1199"/>
      <c r="AR33" s="1187"/>
      <c r="AS33" s="1194"/>
      <c r="AT33" s="1194"/>
      <c r="AU33" s="1194"/>
      <c r="AV33" s="1194"/>
      <c r="AW33" s="1199"/>
      <c r="AX33" s="1187"/>
      <c r="AY33" s="1194"/>
      <c r="AZ33" s="1194"/>
      <c r="BA33" s="1194"/>
      <c r="BB33" s="1194"/>
      <c r="BC33" s="1199"/>
      <c r="BD33" s="1187"/>
      <c r="BE33" s="1194"/>
      <c r="BF33" s="1194"/>
      <c r="BG33" s="1194"/>
      <c r="BH33" s="1194"/>
      <c r="BI33" s="1199"/>
      <c r="BJ33" s="1187"/>
      <c r="BK33" s="1194"/>
      <c r="BL33" s="1194"/>
      <c r="BM33" s="1194"/>
      <c r="BN33" s="1194"/>
      <c r="BO33" s="1199"/>
      <c r="BP33" s="1187"/>
      <c r="BQ33" s="1194"/>
      <c r="BR33" s="1194"/>
      <c r="BS33" s="1194"/>
      <c r="BT33" s="1194"/>
      <c r="BU33" s="1199"/>
      <c r="BV33" s="1187"/>
      <c r="BW33" s="1194"/>
      <c r="BX33" s="1194"/>
      <c r="BY33" s="1194"/>
      <c r="BZ33" s="1194"/>
      <c r="CA33" s="1199"/>
    </row>
    <row r="34" spans="1:79" s="1184" customFormat="1" ht="18" customHeight="1">
      <c r="A34" s="1187"/>
      <c r="B34" s="1194"/>
      <c r="C34" s="1277"/>
      <c r="D34" s="1277"/>
      <c r="E34" s="1409">
        <v>0.5</v>
      </c>
      <c r="F34" s="1409"/>
      <c r="G34" s="1277"/>
      <c r="H34" s="1414"/>
      <c r="I34" s="1414"/>
      <c r="J34" s="1414"/>
      <c r="K34" s="1414"/>
      <c r="L34" s="1414"/>
      <c r="M34" s="1414"/>
      <c r="N34" s="1414"/>
      <c r="O34" s="1414"/>
      <c r="P34" s="1414"/>
      <c r="Q34" s="1414"/>
      <c r="R34" s="1414"/>
      <c r="S34" s="1414"/>
      <c r="T34" s="1187"/>
      <c r="U34" s="1194"/>
      <c r="V34" s="1194"/>
      <c r="W34" s="1194"/>
      <c r="X34" s="1194"/>
      <c r="Y34" s="1199"/>
      <c r="Z34" s="1187"/>
      <c r="AA34" s="1194"/>
      <c r="AB34" s="1194"/>
      <c r="AC34" s="1194"/>
      <c r="AD34" s="1194"/>
      <c r="AE34" s="1199"/>
      <c r="AF34" s="1187"/>
      <c r="AG34" s="1194"/>
      <c r="AH34" s="1194"/>
      <c r="AI34" s="1194"/>
      <c r="AJ34" s="1194"/>
      <c r="AK34" s="1199"/>
      <c r="AL34" s="1187"/>
      <c r="AM34" s="1194"/>
      <c r="AN34" s="1194"/>
      <c r="AO34" s="1194"/>
      <c r="AP34" s="1194"/>
      <c r="AQ34" s="1199"/>
      <c r="AR34" s="1187"/>
      <c r="AS34" s="1194"/>
      <c r="AT34" s="1194"/>
      <c r="AU34" s="1194"/>
      <c r="AV34" s="1194"/>
      <c r="AW34" s="1199"/>
      <c r="AX34" s="1187"/>
      <c r="AY34" s="1194"/>
      <c r="AZ34" s="1194"/>
      <c r="BA34" s="1194"/>
      <c r="BB34" s="1194"/>
      <c r="BC34" s="1199"/>
      <c r="BD34" s="1187"/>
      <c r="BE34" s="1194"/>
      <c r="BF34" s="1194"/>
      <c r="BG34" s="1194"/>
      <c r="BH34" s="1194"/>
      <c r="BI34" s="1199"/>
      <c r="BJ34" s="1187"/>
      <c r="BK34" s="1194"/>
      <c r="BL34" s="1194"/>
      <c r="BM34" s="1194"/>
      <c r="BN34" s="1194"/>
      <c r="BO34" s="1199"/>
      <c r="BP34" s="1187"/>
      <c r="BQ34" s="1194"/>
      <c r="BR34" s="1194"/>
      <c r="BS34" s="1194"/>
      <c r="BT34" s="1194"/>
      <c r="BU34" s="1199"/>
      <c r="BV34" s="1187"/>
      <c r="BW34" s="1194"/>
      <c r="BX34" s="1194"/>
      <c r="BY34" s="1194"/>
      <c r="BZ34" s="1194"/>
      <c r="CA34" s="1199"/>
    </row>
    <row r="35" spans="1:79" s="1184" customFormat="1" ht="18" customHeight="1">
      <c r="A35" s="1187"/>
      <c r="B35" s="1194"/>
      <c r="C35" s="1277"/>
      <c r="D35" s="1407">
        <v>0</v>
      </c>
      <c r="E35" s="1407"/>
      <c r="F35" s="1277"/>
      <c r="G35" s="1277"/>
      <c r="H35" s="1414"/>
      <c r="I35" s="1414"/>
      <c r="J35" s="1414"/>
      <c r="K35" s="1414"/>
      <c r="L35" s="1414"/>
      <c r="M35" s="1414"/>
      <c r="N35" s="1414"/>
      <c r="O35" s="1414"/>
      <c r="P35" s="1414"/>
      <c r="Q35" s="1414"/>
      <c r="R35" s="1414"/>
      <c r="S35" s="1414"/>
      <c r="T35" s="1187"/>
      <c r="U35" s="1194"/>
      <c r="V35" s="1194"/>
      <c r="W35" s="1194"/>
      <c r="X35" s="1194"/>
      <c r="Y35" s="1199"/>
      <c r="Z35" s="1187"/>
      <c r="AA35" s="1194"/>
      <c r="AB35" s="1194"/>
      <c r="AC35" s="1194"/>
      <c r="AD35" s="1194"/>
      <c r="AE35" s="1199"/>
      <c r="AF35" s="1187"/>
      <c r="AG35" s="1194"/>
      <c r="AH35" s="1194"/>
      <c r="AI35" s="1194"/>
      <c r="AJ35" s="1194"/>
      <c r="AK35" s="1199"/>
      <c r="AL35" s="1187"/>
      <c r="AM35" s="1194"/>
      <c r="AN35" s="1194"/>
      <c r="AO35" s="1194"/>
      <c r="AP35" s="1194"/>
      <c r="AQ35" s="1199"/>
      <c r="AR35" s="1187"/>
      <c r="AS35" s="1194"/>
      <c r="AT35" s="1194"/>
      <c r="AU35" s="1194"/>
      <c r="AV35" s="1194"/>
      <c r="AW35" s="1199"/>
      <c r="AX35" s="1187"/>
      <c r="AY35" s="1194"/>
      <c r="AZ35" s="1194"/>
      <c r="BA35" s="1194"/>
      <c r="BB35" s="1194"/>
      <c r="BC35" s="1199"/>
      <c r="BD35" s="1187"/>
      <c r="BE35" s="1194"/>
      <c r="BF35" s="1194"/>
      <c r="BG35" s="1194"/>
      <c r="BH35" s="1194"/>
      <c r="BI35" s="1199"/>
      <c r="BJ35" s="1187"/>
      <c r="BK35" s="1194"/>
      <c r="BL35" s="1194"/>
      <c r="BM35" s="1194"/>
      <c r="BN35" s="1194"/>
      <c r="BO35" s="1199"/>
      <c r="BP35" s="1187"/>
      <c r="BQ35" s="1194"/>
      <c r="BR35" s="1194"/>
      <c r="BS35" s="1194"/>
      <c r="BT35" s="1194"/>
      <c r="BU35" s="1199"/>
      <c r="BV35" s="1187"/>
      <c r="BW35" s="1194"/>
      <c r="BX35" s="1194"/>
      <c r="BY35" s="1194"/>
      <c r="BZ35" s="1194"/>
      <c r="CA35" s="1199"/>
    </row>
    <row r="36" spans="1:79" s="1184" customFormat="1" ht="18" customHeight="1">
      <c r="A36" s="1187"/>
      <c r="B36" s="1194"/>
      <c r="C36" s="1277"/>
      <c r="D36" s="1277"/>
      <c r="E36" s="1409">
        <v>0.5</v>
      </c>
      <c r="F36" s="1409"/>
      <c r="G36" s="1277"/>
      <c r="H36" s="1414"/>
      <c r="I36" s="1414"/>
      <c r="J36" s="1414"/>
      <c r="K36" s="1414"/>
      <c r="L36" s="1414"/>
      <c r="M36" s="1414"/>
      <c r="N36" s="1414"/>
      <c r="O36" s="1414"/>
      <c r="P36" s="1414"/>
      <c r="Q36" s="1414"/>
      <c r="R36" s="1414"/>
      <c r="S36" s="1414"/>
      <c r="T36" s="1187"/>
      <c r="U36" s="1194"/>
      <c r="V36" s="1194"/>
      <c r="W36" s="1194"/>
      <c r="X36" s="1194"/>
      <c r="Y36" s="1199"/>
      <c r="Z36" s="1187"/>
      <c r="AA36" s="1194"/>
      <c r="AB36" s="1194"/>
      <c r="AC36" s="1194"/>
      <c r="AD36" s="1194"/>
      <c r="AE36" s="1199"/>
      <c r="AF36" s="1187"/>
      <c r="AG36" s="1194"/>
      <c r="AH36" s="1194"/>
      <c r="AI36" s="1194"/>
      <c r="AJ36" s="1194"/>
      <c r="AK36" s="1199"/>
      <c r="AL36" s="1187"/>
      <c r="AM36" s="1194"/>
      <c r="AN36" s="1194"/>
      <c r="AO36" s="1194"/>
      <c r="AP36" s="1194"/>
      <c r="AQ36" s="1199"/>
      <c r="AR36" s="1187"/>
      <c r="AS36" s="1194"/>
      <c r="AT36" s="1194"/>
      <c r="AU36" s="1194"/>
      <c r="AV36" s="1194"/>
      <c r="AW36" s="1199"/>
      <c r="AX36" s="1187"/>
      <c r="AY36" s="1194"/>
      <c r="AZ36" s="1194"/>
      <c r="BA36" s="1194"/>
      <c r="BB36" s="1194"/>
      <c r="BC36" s="1199"/>
      <c r="BD36" s="1187"/>
      <c r="BE36" s="1194"/>
      <c r="BF36" s="1194"/>
      <c r="BG36" s="1194"/>
      <c r="BH36" s="1194"/>
      <c r="BI36" s="1199"/>
      <c r="BJ36" s="1187"/>
      <c r="BK36" s="1194"/>
      <c r="BL36" s="1194"/>
      <c r="BM36" s="1194"/>
      <c r="BN36" s="1194"/>
      <c r="BO36" s="1199"/>
      <c r="BP36" s="1187"/>
      <c r="BQ36" s="1194"/>
      <c r="BR36" s="1194"/>
      <c r="BS36" s="1194"/>
      <c r="BT36" s="1194"/>
      <c r="BU36" s="1199"/>
      <c r="BV36" s="1187"/>
      <c r="BW36" s="1194"/>
      <c r="BX36" s="1194"/>
      <c r="BY36" s="1194"/>
      <c r="BZ36" s="1194"/>
      <c r="CA36" s="1199"/>
    </row>
    <row r="37" spans="1:79" s="1184" customFormat="1" ht="18" customHeight="1">
      <c r="A37" s="1187"/>
      <c r="B37" s="1194"/>
      <c r="C37" s="1277"/>
      <c r="D37" s="1277"/>
      <c r="E37" s="1409">
        <v>1</v>
      </c>
      <c r="F37" s="1409"/>
      <c r="G37" s="1277"/>
      <c r="H37" s="1414"/>
      <c r="I37" s="1414"/>
      <c r="J37" s="1414"/>
      <c r="K37" s="1414"/>
      <c r="L37" s="1414"/>
      <c r="M37" s="1414"/>
      <c r="N37" s="1414"/>
      <c r="O37" s="1414"/>
      <c r="P37" s="1414"/>
      <c r="Q37" s="1414"/>
      <c r="R37" s="1414"/>
      <c r="S37" s="1414"/>
      <c r="T37" s="1187"/>
      <c r="U37" s="1194"/>
      <c r="V37" s="1194"/>
      <c r="W37" s="1194"/>
      <c r="X37" s="1194"/>
      <c r="Y37" s="1199"/>
      <c r="Z37" s="1187"/>
      <c r="AA37" s="1194"/>
      <c r="AB37" s="1194"/>
      <c r="AC37" s="1194"/>
      <c r="AD37" s="1194"/>
      <c r="AE37" s="1199"/>
      <c r="AF37" s="1187"/>
      <c r="AG37" s="1194"/>
      <c r="AH37" s="1194"/>
      <c r="AI37" s="1194"/>
      <c r="AJ37" s="1194"/>
      <c r="AK37" s="1199"/>
      <c r="AL37" s="1187"/>
      <c r="AM37" s="1194"/>
      <c r="AN37" s="1194"/>
      <c r="AO37" s="1194"/>
      <c r="AP37" s="1194"/>
      <c r="AQ37" s="1199"/>
      <c r="AR37" s="1187"/>
      <c r="AS37" s="1194"/>
      <c r="AT37" s="1194"/>
      <c r="AU37" s="1194"/>
      <c r="AV37" s="1194"/>
      <c r="AW37" s="1199"/>
      <c r="AX37" s="1187"/>
      <c r="AY37" s="1194"/>
      <c r="AZ37" s="1194"/>
      <c r="BA37" s="1194"/>
      <c r="BB37" s="1194"/>
      <c r="BC37" s="1199"/>
      <c r="BD37" s="1187"/>
      <c r="BE37" s="1194"/>
      <c r="BF37" s="1194"/>
      <c r="BG37" s="1194"/>
      <c r="BH37" s="1194"/>
      <c r="BI37" s="1199"/>
      <c r="BJ37" s="1187"/>
      <c r="BK37" s="1194"/>
      <c r="BL37" s="1194"/>
      <c r="BM37" s="1194"/>
      <c r="BN37" s="1194"/>
      <c r="BO37" s="1199"/>
      <c r="BP37" s="1187"/>
      <c r="BQ37" s="1194"/>
      <c r="BR37" s="1194"/>
      <c r="BS37" s="1194"/>
      <c r="BT37" s="1194"/>
      <c r="BU37" s="1199"/>
      <c r="BV37" s="1187"/>
      <c r="BW37" s="1194"/>
      <c r="BX37" s="1194"/>
      <c r="BY37" s="1194"/>
      <c r="BZ37" s="1194"/>
      <c r="CA37" s="1199"/>
    </row>
    <row r="38" spans="1:79" s="1184" customFormat="1" ht="18" customHeight="1">
      <c r="A38" s="1187"/>
      <c r="B38" s="1194"/>
      <c r="C38" s="1277"/>
      <c r="D38" s="1277"/>
      <c r="E38" s="1409">
        <v>1.5</v>
      </c>
      <c r="F38" s="1409"/>
      <c r="G38" s="1277"/>
      <c r="H38" s="1414"/>
      <c r="I38" s="1414"/>
      <c r="J38" s="1414"/>
      <c r="K38" s="1414"/>
      <c r="L38" s="1414"/>
      <c r="M38" s="1414"/>
      <c r="N38" s="1414"/>
      <c r="O38" s="1414"/>
      <c r="P38" s="1414"/>
      <c r="Q38" s="1414"/>
      <c r="R38" s="1414"/>
      <c r="S38" s="1414"/>
      <c r="T38" s="1187"/>
      <c r="U38" s="1194"/>
      <c r="V38" s="1194"/>
      <c r="W38" s="1194"/>
      <c r="X38" s="1194"/>
      <c r="Y38" s="1199"/>
      <c r="Z38" s="1187"/>
      <c r="AA38" s="1194"/>
      <c r="AB38" s="1194"/>
      <c r="AC38" s="1194"/>
      <c r="AD38" s="1194"/>
      <c r="AE38" s="1199"/>
      <c r="AF38" s="1187"/>
      <c r="AG38" s="1194"/>
      <c r="AH38" s="1194"/>
      <c r="AI38" s="1194"/>
      <c r="AJ38" s="1194"/>
      <c r="AK38" s="1199"/>
      <c r="AL38" s="1187"/>
      <c r="AM38" s="1194"/>
      <c r="AN38" s="1194"/>
      <c r="AO38" s="1194"/>
      <c r="AP38" s="1194"/>
      <c r="AQ38" s="1199"/>
      <c r="AR38" s="1187"/>
      <c r="AS38" s="1194"/>
      <c r="AT38" s="1194"/>
      <c r="AU38" s="1194"/>
      <c r="AV38" s="1194"/>
      <c r="AW38" s="1199"/>
      <c r="AX38" s="1187"/>
      <c r="AY38" s="1194"/>
      <c r="AZ38" s="1194"/>
      <c r="BA38" s="1194"/>
      <c r="BB38" s="1194"/>
      <c r="BC38" s="1199"/>
      <c r="BD38" s="1187"/>
      <c r="BE38" s="1194"/>
      <c r="BF38" s="1194"/>
      <c r="BG38" s="1194"/>
      <c r="BH38" s="1194"/>
      <c r="BI38" s="1199"/>
      <c r="BJ38" s="1187"/>
      <c r="BK38" s="1194"/>
      <c r="BL38" s="1194"/>
      <c r="BM38" s="1194"/>
      <c r="BN38" s="1194"/>
      <c r="BO38" s="1199"/>
      <c r="BP38" s="1187"/>
      <c r="BQ38" s="1194"/>
      <c r="BR38" s="1194"/>
      <c r="BS38" s="1194"/>
      <c r="BT38" s="1194"/>
      <c r="BU38" s="1199"/>
      <c r="BV38" s="1187"/>
      <c r="BW38" s="1194"/>
      <c r="BX38" s="1194"/>
      <c r="BY38" s="1194"/>
      <c r="BZ38" s="1194"/>
      <c r="CA38" s="1199"/>
    </row>
    <row r="39" spans="1:79" s="1184" customFormat="1" ht="18" customHeight="1">
      <c r="A39" s="1187"/>
      <c r="B39" s="1194"/>
      <c r="C39" s="1277"/>
      <c r="D39" s="1277" t="s">
        <v>900</v>
      </c>
      <c r="E39" s="1409">
        <v>2</v>
      </c>
      <c r="F39" s="1409"/>
      <c r="G39" s="1277"/>
      <c r="H39" s="1414"/>
      <c r="I39" s="1414"/>
      <c r="J39" s="1414"/>
      <c r="K39" s="1414"/>
      <c r="L39" s="1414"/>
      <c r="M39" s="1414"/>
      <c r="N39" s="1414"/>
      <c r="O39" s="1414"/>
      <c r="P39" s="1414"/>
      <c r="Q39" s="1414"/>
      <c r="R39" s="1414"/>
      <c r="S39" s="1414"/>
      <c r="T39" s="1187"/>
      <c r="U39" s="1194"/>
      <c r="V39" s="1194"/>
      <c r="W39" s="1194"/>
      <c r="X39" s="1194"/>
      <c r="Y39" s="1199"/>
      <c r="Z39" s="1187"/>
      <c r="AA39" s="1194"/>
      <c r="AB39" s="1194"/>
      <c r="AC39" s="1194"/>
      <c r="AD39" s="1194"/>
      <c r="AE39" s="1199"/>
      <c r="AF39" s="1187"/>
      <c r="AG39" s="1194"/>
      <c r="AH39" s="1194"/>
      <c r="AI39" s="1194"/>
      <c r="AJ39" s="1194"/>
      <c r="AK39" s="1199"/>
      <c r="AL39" s="1187"/>
      <c r="AM39" s="1194"/>
      <c r="AN39" s="1194"/>
      <c r="AO39" s="1194"/>
      <c r="AP39" s="1194"/>
      <c r="AQ39" s="1199"/>
      <c r="AR39" s="1187"/>
      <c r="AS39" s="1194"/>
      <c r="AT39" s="1194"/>
      <c r="AU39" s="1194"/>
      <c r="AV39" s="1194"/>
      <c r="AW39" s="1199"/>
      <c r="AX39" s="1187"/>
      <c r="AY39" s="1194"/>
      <c r="AZ39" s="1194"/>
      <c r="BA39" s="1194"/>
      <c r="BB39" s="1194"/>
      <c r="BC39" s="1199"/>
      <c r="BD39" s="1187"/>
      <c r="BE39" s="1194"/>
      <c r="BF39" s="1194"/>
      <c r="BG39" s="1194"/>
      <c r="BH39" s="1194"/>
      <c r="BI39" s="1199"/>
      <c r="BJ39" s="1187"/>
      <c r="BK39" s="1194"/>
      <c r="BL39" s="1194"/>
      <c r="BM39" s="1194"/>
      <c r="BN39" s="1194"/>
      <c r="BO39" s="1199"/>
      <c r="BP39" s="1187"/>
      <c r="BQ39" s="1194"/>
      <c r="BR39" s="1194"/>
      <c r="BS39" s="1194"/>
      <c r="BT39" s="1194"/>
      <c r="BU39" s="1199"/>
      <c r="BV39" s="1187"/>
      <c r="BW39" s="1194"/>
      <c r="BX39" s="1194"/>
      <c r="BY39" s="1194"/>
      <c r="BZ39" s="1194"/>
      <c r="CA39" s="1199"/>
    </row>
    <row r="40" spans="1:79" s="1184" customFormat="1" ht="18" customHeight="1">
      <c r="A40" s="1188"/>
      <c r="B40" s="1195"/>
      <c r="C40" s="1218"/>
      <c r="D40" s="1218"/>
      <c r="E40" s="1218"/>
      <c r="F40" s="1218"/>
      <c r="G40" s="1218"/>
      <c r="H40" s="1415"/>
      <c r="I40" s="1415"/>
      <c r="J40" s="1415"/>
      <c r="K40" s="1415"/>
      <c r="L40" s="1415"/>
      <c r="M40" s="1415"/>
      <c r="N40" s="1415"/>
      <c r="O40" s="1415"/>
      <c r="P40" s="1415"/>
      <c r="Q40" s="1415"/>
      <c r="R40" s="1415"/>
      <c r="S40" s="1415"/>
      <c r="T40" s="1188"/>
      <c r="U40" s="1195"/>
      <c r="V40" s="1195"/>
      <c r="W40" s="1195"/>
      <c r="X40" s="1195"/>
      <c r="Y40" s="1200"/>
      <c r="Z40" s="1188"/>
      <c r="AA40" s="1195"/>
      <c r="AB40" s="1195"/>
      <c r="AC40" s="1195"/>
      <c r="AD40" s="1195"/>
      <c r="AE40" s="1200"/>
      <c r="AF40" s="1188"/>
      <c r="AG40" s="1195"/>
      <c r="AH40" s="1195"/>
      <c r="AI40" s="1195"/>
      <c r="AJ40" s="1195"/>
      <c r="AK40" s="1200"/>
      <c r="AL40" s="1188"/>
      <c r="AM40" s="1195"/>
      <c r="AN40" s="1195"/>
      <c r="AO40" s="1195"/>
      <c r="AP40" s="1195"/>
      <c r="AQ40" s="1200"/>
      <c r="AR40" s="1188"/>
      <c r="AS40" s="1195"/>
      <c r="AT40" s="1195"/>
      <c r="AU40" s="1195"/>
      <c r="AV40" s="1195"/>
      <c r="AW40" s="1200"/>
      <c r="AX40" s="1188"/>
      <c r="AY40" s="1195"/>
      <c r="AZ40" s="1195"/>
      <c r="BA40" s="1195"/>
      <c r="BB40" s="1195"/>
      <c r="BC40" s="1200"/>
      <c r="BD40" s="1188"/>
      <c r="BE40" s="1195"/>
      <c r="BF40" s="1195"/>
      <c r="BG40" s="1195"/>
      <c r="BH40" s="1195"/>
      <c r="BI40" s="1200"/>
      <c r="BJ40" s="1188"/>
      <c r="BK40" s="1195"/>
      <c r="BL40" s="1195"/>
      <c r="BM40" s="1195"/>
      <c r="BN40" s="1195"/>
      <c r="BO40" s="1200"/>
      <c r="BP40" s="1188"/>
      <c r="BQ40" s="1195"/>
      <c r="BR40" s="1195"/>
      <c r="BS40" s="1195"/>
      <c r="BT40" s="1195"/>
      <c r="BU40" s="1200"/>
      <c r="BV40" s="1188"/>
      <c r="BW40" s="1195"/>
      <c r="BX40" s="1195"/>
      <c r="BY40" s="1195"/>
      <c r="BZ40" s="1195"/>
      <c r="CA40" s="1200"/>
    </row>
    <row r="41" spans="1:79" ht="30" customHeight="1"/>
  </sheetData>
  <mergeCells count="472">
    <mergeCell ref="U1:BC1"/>
    <mergeCell ref="B2:F2"/>
    <mergeCell ref="G2:AD2"/>
    <mergeCell ref="BF2:BM2"/>
    <mergeCell ref="B3:F3"/>
    <mergeCell ref="G3:AD3"/>
    <mergeCell ref="BF3:BM3"/>
    <mergeCell ref="A5:H5"/>
    <mergeCell ref="AA5:AD5"/>
    <mergeCell ref="AE5:AF5"/>
    <mergeCell ref="AM5:AP5"/>
    <mergeCell ref="AQ5:AR5"/>
    <mergeCell ref="AY5:BB5"/>
    <mergeCell ref="BK5:BN5"/>
    <mergeCell ref="BO5:BP5"/>
    <mergeCell ref="A6:H6"/>
    <mergeCell ref="AA6:AD6"/>
    <mergeCell ref="AE6:AF6"/>
    <mergeCell ref="AM6:AP6"/>
    <mergeCell ref="AQ6:AR6"/>
    <mergeCell ref="AY6:BB6"/>
    <mergeCell ref="BC6:BD6"/>
    <mergeCell ref="BK6:BN6"/>
    <mergeCell ref="BO6:BP6"/>
    <mergeCell ref="A7:G7"/>
    <mergeCell ref="H7:M7"/>
    <mergeCell ref="N7:S7"/>
    <mergeCell ref="T7:Y7"/>
    <mergeCell ref="Z7:AE7"/>
    <mergeCell ref="AF7:AK7"/>
    <mergeCell ref="AL7:AQ7"/>
    <mergeCell ref="AR7:AW7"/>
    <mergeCell ref="AX7:BC7"/>
    <mergeCell ref="BD7:BI7"/>
    <mergeCell ref="BJ7:BO7"/>
    <mergeCell ref="BP7:BU7"/>
    <mergeCell ref="BV7:CA7"/>
    <mergeCell ref="H8:M8"/>
    <mergeCell ref="N8:S8"/>
    <mergeCell ref="T8:Y8"/>
    <mergeCell ref="Z8:AE8"/>
    <mergeCell ref="AF8:AK8"/>
    <mergeCell ref="AL8:AQ8"/>
    <mergeCell ref="AR8:AW8"/>
    <mergeCell ref="AX8:BC8"/>
    <mergeCell ref="BD8:BI8"/>
    <mergeCell ref="BJ8:BO8"/>
    <mergeCell ref="BP8:BU8"/>
    <mergeCell ref="BV8:CA8"/>
    <mergeCell ref="H9:M9"/>
    <mergeCell ref="N9:S9"/>
    <mergeCell ref="T9:Y9"/>
    <mergeCell ref="Z9:AE9"/>
    <mergeCell ref="AF9:AK9"/>
    <mergeCell ref="AL9:AQ9"/>
    <mergeCell ref="AR9:AW9"/>
    <mergeCell ref="AX9:BC9"/>
    <mergeCell ref="BD9:BI9"/>
    <mergeCell ref="BJ9:BO9"/>
    <mergeCell ref="BP9:BU9"/>
    <mergeCell ref="BV9:CA9"/>
    <mergeCell ref="A10:G10"/>
    <mergeCell ref="H10:M10"/>
    <mergeCell ref="N10:S10"/>
    <mergeCell ref="T10:Y10"/>
    <mergeCell ref="Z10:AE10"/>
    <mergeCell ref="AF10:AK10"/>
    <mergeCell ref="AL10:AQ10"/>
    <mergeCell ref="AR10:AW10"/>
    <mergeCell ref="AX10:BC10"/>
    <mergeCell ref="BD10:BI10"/>
    <mergeCell ref="BJ10:BO10"/>
    <mergeCell ref="BP10:BU10"/>
    <mergeCell ref="BV10:CA10"/>
    <mergeCell ref="A11:G11"/>
    <mergeCell ref="H11:M11"/>
    <mergeCell ref="N11:S11"/>
    <mergeCell ref="T11:Y11"/>
    <mergeCell ref="Z11:AE11"/>
    <mergeCell ref="AF11:AK11"/>
    <mergeCell ref="AL11:AQ11"/>
    <mergeCell ref="AR11:AW11"/>
    <mergeCell ref="AX11:BC11"/>
    <mergeCell ref="BD11:BI11"/>
    <mergeCell ref="BJ11:BO11"/>
    <mergeCell ref="BP11:BU11"/>
    <mergeCell ref="BV11:CA11"/>
    <mergeCell ref="A12:G12"/>
    <mergeCell ref="H12:M12"/>
    <mergeCell ref="N12:S12"/>
    <mergeCell ref="T12:Y12"/>
    <mergeCell ref="Z12:AE12"/>
    <mergeCell ref="AF12:AK12"/>
    <mergeCell ref="AL12:AQ12"/>
    <mergeCell ref="AR12:AW12"/>
    <mergeCell ref="AX12:BC12"/>
    <mergeCell ref="BD12:BI12"/>
    <mergeCell ref="BJ12:BO12"/>
    <mergeCell ref="BP12:BU12"/>
    <mergeCell ref="BV12:CA12"/>
    <mergeCell ref="E13:F13"/>
    <mergeCell ref="H13:M13"/>
    <mergeCell ref="N13:S13"/>
    <mergeCell ref="T13:Y13"/>
    <mergeCell ref="Z13:AE13"/>
    <mergeCell ref="AF13:AK13"/>
    <mergeCell ref="AL13:AQ13"/>
    <mergeCell ref="AR13:AW13"/>
    <mergeCell ref="AX13:BC13"/>
    <mergeCell ref="BD13:BI13"/>
    <mergeCell ref="BJ13:BO13"/>
    <mergeCell ref="BP13:BU13"/>
    <mergeCell ref="BV13:CA13"/>
    <mergeCell ref="E14:F14"/>
    <mergeCell ref="H14:M14"/>
    <mergeCell ref="N14:S14"/>
    <mergeCell ref="T14:Y14"/>
    <mergeCell ref="Z14:AE14"/>
    <mergeCell ref="AF14:AK14"/>
    <mergeCell ref="AL14:AQ14"/>
    <mergeCell ref="AR14:AW14"/>
    <mergeCell ref="AX14:BC14"/>
    <mergeCell ref="BD14:BI14"/>
    <mergeCell ref="BJ14:BO14"/>
    <mergeCell ref="BP14:BU14"/>
    <mergeCell ref="BV14:CA14"/>
    <mergeCell ref="E15:F15"/>
    <mergeCell ref="H15:M15"/>
    <mergeCell ref="N15:S15"/>
    <mergeCell ref="T15:Y15"/>
    <mergeCell ref="Z15:AE15"/>
    <mergeCell ref="AF15:AK15"/>
    <mergeCell ref="AL15:AQ15"/>
    <mergeCell ref="AR15:AW15"/>
    <mergeCell ref="AX15:BC15"/>
    <mergeCell ref="BD15:BI15"/>
    <mergeCell ref="BJ15:BO15"/>
    <mergeCell ref="BP15:BU15"/>
    <mergeCell ref="BV15:CA15"/>
    <mergeCell ref="E16:F16"/>
    <mergeCell ref="H16:M16"/>
    <mergeCell ref="N16:S16"/>
    <mergeCell ref="T16:Y16"/>
    <mergeCell ref="Z16:AE16"/>
    <mergeCell ref="AF16:AK16"/>
    <mergeCell ref="AL16:AQ16"/>
    <mergeCell ref="AR16:AW16"/>
    <mergeCell ref="AX16:BC16"/>
    <mergeCell ref="BD16:BI16"/>
    <mergeCell ref="BJ16:BO16"/>
    <mergeCell ref="BP16:BU16"/>
    <mergeCell ref="BV16:CA16"/>
    <mergeCell ref="E17:F17"/>
    <mergeCell ref="H17:M17"/>
    <mergeCell ref="N17:S17"/>
    <mergeCell ref="T17:Y17"/>
    <mergeCell ref="Z17:AE17"/>
    <mergeCell ref="AF17:AK17"/>
    <mergeCell ref="AL17:AQ17"/>
    <mergeCell ref="AR17:AW17"/>
    <mergeCell ref="AX17:BC17"/>
    <mergeCell ref="BD17:BI17"/>
    <mergeCell ref="BJ17:BO17"/>
    <mergeCell ref="BP17:BU17"/>
    <mergeCell ref="BV17:CA17"/>
    <mergeCell ref="E18:F18"/>
    <mergeCell ref="H18:M18"/>
    <mergeCell ref="N18:S18"/>
    <mergeCell ref="T18:Y18"/>
    <mergeCell ref="Z18:AE18"/>
    <mergeCell ref="AF18:AK18"/>
    <mergeCell ref="AL18:AQ18"/>
    <mergeCell ref="AR18:AW18"/>
    <mergeCell ref="AX18:BC18"/>
    <mergeCell ref="BD18:BI18"/>
    <mergeCell ref="BJ18:BO18"/>
    <mergeCell ref="BP18:BU18"/>
    <mergeCell ref="BV18:CA18"/>
    <mergeCell ref="E19:F19"/>
    <mergeCell ref="H19:M19"/>
    <mergeCell ref="N19:S19"/>
    <mergeCell ref="T19:Y19"/>
    <mergeCell ref="Z19:AE19"/>
    <mergeCell ref="AF19:AK19"/>
    <mergeCell ref="AL19:AQ19"/>
    <mergeCell ref="AR19:AW19"/>
    <mergeCell ref="AX19:BC19"/>
    <mergeCell ref="BD19:BI19"/>
    <mergeCell ref="BJ19:BO19"/>
    <mergeCell ref="BP19:BU19"/>
    <mergeCell ref="BV19:CA19"/>
    <mergeCell ref="D20:E20"/>
    <mergeCell ref="H20:M20"/>
    <mergeCell ref="N20:S20"/>
    <mergeCell ref="T20:Y20"/>
    <mergeCell ref="Z20:AE20"/>
    <mergeCell ref="AF20:AK20"/>
    <mergeCell ref="AL20:AQ20"/>
    <mergeCell ref="AR20:AW20"/>
    <mergeCell ref="AX20:BC20"/>
    <mergeCell ref="BD20:BI20"/>
    <mergeCell ref="BJ20:BO20"/>
    <mergeCell ref="BP20:BU20"/>
    <mergeCell ref="BV20:CA20"/>
    <mergeCell ref="E21:F21"/>
    <mergeCell ref="H21:M21"/>
    <mergeCell ref="N21:S21"/>
    <mergeCell ref="T21:Y21"/>
    <mergeCell ref="Z21:AE21"/>
    <mergeCell ref="AF21:AK21"/>
    <mergeCell ref="AL21:AQ21"/>
    <mergeCell ref="AR21:AW21"/>
    <mergeCell ref="AX21:BC21"/>
    <mergeCell ref="BD21:BI21"/>
    <mergeCell ref="BJ21:BO21"/>
    <mergeCell ref="BP21:BU21"/>
    <mergeCell ref="BV21:CA21"/>
    <mergeCell ref="E22:F22"/>
    <mergeCell ref="H22:M22"/>
    <mergeCell ref="N22:S22"/>
    <mergeCell ref="T22:Y22"/>
    <mergeCell ref="Z22:AE22"/>
    <mergeCell ref="AF22:AK22"/>
    <mergeCell ref="AL22:AQ22"/>
    <mergeCell ref="AR22:AW22"/>
    <mergeCell ref="AX22:BC22"/>
    <mergeCell ref="BD22:BI22"/>
    <mergeCell ref="BJ22:BO22"/>
    <mergeCell ref="BP22:BU22"/>
    <mergeCell ref="BV22:CA22"/>
    <mergeCell ref="E23:F23"/>
    <mergeCell ref="H23:M23"/>
    <mergeCell ref="N23:S23"/>
    <mergeCell ref="T23:Y23"/>
    <mergeCell ref="Z23:AE23"/>
    <mergeCell ref="AF23:AK23"/>
    <mergeCell ref="AL23:AQ23"/>
    <mergeCell ref="AR23:AW23"/>
    <mergeCell ref="AX23:BC23"/>
    <mergeCell ref="BD23:BI23"/>
    <mergeCell ref="BJ23:BO23"/>
    <mergeCell ref="BP23:BU23"/>
    <mergeCell ref="BV23:CA23"/>
    <mergeCell ref="E24:F24"/>
    <mergeCell ref="H24:M24"/>
    <mergeCell ref="N24:S24"/>
    <mergeCell ref="T24:Y24"/>
    <mergeCell ref="Z24:AE24"/>
    <mergeCell ref="AF24:AK24"/>
    <mergeCell ref="AL24:AQ24"/>
    <mergeCell ref="AR24:AW24"/>
    <mergeCell ref="AX24:BC24"/>
    <mergeCell ref="BD24:BI24"/>
    <mergeCell ref="BJ24:BO24"/>
    <mergeCell ref="BP24:BU24"/>
    <mergeCell ref="BV24:CA24"/>
    <mergeCell ref="E25:F25"/>
    <mergeCell ref="H25:M25"/>
    <mergeCell ref="N25:S25"/>
    <mergeCell ref="T25:Y25"/>
    <mergeCell ref="Z25:AE25"/>
    <mergeCell ref="AF25:AK25"/>
    <mergeCell ref="AL25:AQ25"/>
    <mergeCell ref="AR25:AW25"/>
    <mergeCell ref="AX25:BC25"/>
    <mergeCell ref="BD25:BI25"/>
    <mergeCell ref="BJ25:BO25"/>
    <mergeCell ref="BP25:BU25"/>
    <mergeCell ref="BV25:CA25"/>
    <mergeCell ref="E26:F26"/>
    <mergeCell ref="H26:M26"/>
    <mergeCell ref="N26:S26"/>
    <mergeCell ref="T26:Y26"/>
    <mergeCell ref="Z26:AE26"/>
    <mergeCell ref="AF26:AK26"/>
    <mergeCell ref="AL26:AQ26"/>
    <mergeCell ref="AR26:AW26"/>
    <mergeCell ref="AX26:BC26"/>
    <mergeCell ref="BD26:BI26"/>
    <mergeCell ref="BJ26:BO26"/>
    <mergeCell ref="BP26:BU26"/>
    <mergeCell ref="BV26:CA26"/>
    <mergeCell ref="H27:M27"/>
    <mergeCell ref="N27:S27"/>
    <mergeCell ref="T27:Y27"/>
    <mergeCell ref="Z27:AE27"/>
    <mergeCell ref="AF27:AK27"/>
    <mergeCell ref="AL27:AQ27"/>
    <mergeCell ref="AR27:AW27"/>
    <mergeCell ref="AX27:BC27"/>
    <mergeCell ref="BD27:BI27"/>
    <mergeCell ref="BJ27:BO27"/>
    <mergeCell ref="BP27:BU27"/>
    <mergeCell ref="BV27:CA27"/>
    <mergeCell ref="A28:G28"/>
    <mergeCell ref="H28:M28"/>
    <mergeCell ref="N28:S28"/>
    <mergeCell ref="T28:Y28"/>
    <mergeCell ref="Z28:AE28"/>
    <mergeCell ref="AF28:AK28"/>
    <mergeCell ref="AL28:AQ28"/>
    <mergeCell ref="AR28:AW28"/>
    <mergeCell ref="AX28:BC28"/>
    <mergeCell ref="BD28:BI28"/>
    <mergeCell ref="BJ28:BO28"/>
    <mergeCell ref="BP28:BU28"/>
    <mergeCell ref="BV28:CA28"/>
    <mergeCell ref="A29:G29"/>
    <mergeCell ref="H29:M29"/>
    <mergeCell ref="N29:S29"/>
    <mergeCell ref="T29:Y29"/>
    <mergeCell ref="Z29:AE29"/>
    <mergeCell ref="AF29:AK29"/>
    <mergeCell ref="AL29:AQ29"/>
    <mergeCell ref="AR29:AW29"/>
    <mergeCell ref="AX29:BC29"/>
    <mergeCell ref="BD29:BI29"/>
    <mergeCell ref="BJ29:BO29"/>
    <mergeCell ref="BP29:BU29"/>
    <mergeCell ref="BV29:CA29"/>
    <mergeCell ref="H30:M30"/>
    <mergeCell ref="N30:S30"/>
    <mergeCell ref="T30:Y30"/>
    <mergeCell ref="Z30:AE30"/>
    <mergeCell ref="AF30:AK30"/>
    <mergeCell ref="AL30:AQ30"/>
    <mergeCell ref="AR30:AW30"/>
    <mergeCell ref="AX30:BC30"/>
    <mergeCell ref="BD30:BI30"/>
    <mergeCell ref="BJ30:BO30"/>
    <mergeCell ref="BP30:BU30"/>
    <mergeCell ref="BV30:CA30"/>
    <mergeCell ref="E31:F31"/>
    <mergeCell ref="H31:M31"/>
    <mergeCell ref="N31:S31"/>
    <mergeCell ref="T31:Y31"/>
    <mergeCell ref="Z31:AE31"/>
    <mergeCell ref="AF31:AK31"/>
    <mergeCell ref="AL31:AQ31"/>
    <mergeCell ref="AR31:AW31"/>
    <mergeCell ref="AX31:BC31"/>
    <mergeCell ref="BD31:BI31"/>
    <mergeCell ref="BJ31:BO31"/>
    <mergeCell ref="BP31:BU31"/>
    <mergeCell ref="BV31:CA31"/>
    <mergeCell ref="E32:F32"/>
    <mergeCell ref="H32:M32"/>
    <mergeCell ref="N32:S32"/>
    <mergeCell ref="T32:Y32"/>
    <mergeCell ref="Z32:AE32"/>
    <mergeCell ref="AF32:AK32"/>
    <mergeCell ref="AL32:AQ32"/>
    <mergeCell ref="AR32:AW32"/>
    <mergeCell ref="AX32:BC32"/>
    <mergeCell ref="BD32:BI32"/>
    <mergeCell ref="BJ32:BO32"/>
    <mergeCell ref="BP32:BU32"/>
    <mergeCell ref="BV32:CA32"/>
    <mergeCell ref="E33:F33"/>
    <mergeCell ref="H33:M33"/>
    <mergeCell ref="N33:S33"/>
    <mergeCell ref="T33:Y33"/>
    <mergeCell ref="Z33:AE33"/>
    <mergeCell ref="AF33:AK33"/>
    <mergeCell ref="AL33:AQ33"/>
    <mergeCell ref="AR33:AW33"/>
    <mergeCell ref="AX33:BC33"/>
    <mergeCell ref="BD33:BI33"/>
    <mergeCell ref="BJ33:BO33"/>
    <mergeCell ref="BP33:BU33"/>
    <mergeCell ref="BV33:CA33"/>
    <mergeCell ref="E34:F34"/>
    <mergeCell ref="H34:M34"/>
    <mergeCell ref="N34:S34"/>
    <mergeCell ref="T34:Y34"/>
    <mergeCell ref="Z34:AE34"/>
    <mergeCell ref="AF34:AK34"/>
    <mergeCell ref="AL34:AQ34"/>
    <mergeCell ref="AR34:AW34"/>
    <mergeCell ref="AX34:BC34"/>
    <mergeCell ref="BD34:BI34"/>
    <mergeCell ref="BJ34:BO34"/>
    <mergeCell ref="BP34:BU34"/>
    <mergeCell ref="BV34:CA34"/>
    <mergeCell ref="D35:E35"/>
    <mergeCell ref="H35:M35"/>
    <mergeCell ref="N35:S35"/>
    <mergeCell ref="T35:Y35"/>
    <mergeCell ref="Z35:AE35"/>
    <mergeCell ref="AF35:AK35"/>
    <mergeCell ref="AL35:AQ35"/>
    <mergeCell ref="AR35:AW35"/>
    <mergeCell ref="AX35:BC35"/>
    <mergeCell ref="BD35:BI35"/>
    <mergeCell ref="BJ35:BO35"/>
    <mergeCell ref="BP35:BU35"/>
    <mergeCell ref="BV35:CA35"/>
    <mergeCell ref="E36:F36"/>
    <mergeCell ref="H36:M36"/>
    <mergeCell ref="N36:S36"/>
    <mergeCell ref="T36:Y36"/>
    <mergeCell ref="Z36:AE36"/>
    <mergeCell ref="AF36:AK36"/>
    <mergeCell ref="AL36:AQ36"/>
    <mergeCell ref="AR36:AW36"/>
    <mergeCell ref="AX36:BC36"/>
    <mergeCell ref="BD36:BI36"/>
    <mergeCell ref="BJ36:BO36"/>
    <mergeCell ref="BP36:BU36"/>
    <mergeCell ref="BV36:CA36"/>
    <mergeCell ref="E37:F37"/>
    <mergeCell ref="H37:M37"/>
    <mergeCell ref="N37:S37"/>
    <mergeCell ref="T37:Y37"/>
    <mergeCell ref="Z37:AE37"/>
    <mergeCell ref="AF37:AK37"/>
    <mergeCell ref="AL37:AQ37"/>
    <mergeCell ref="AR37:AW37"/>
    <mergeCell ref="AX37:BC37"/>
    <mergeCell ref="BD37:BI37"/>
    <mergeCell ref="BJ37:BO37"/>
    <mergeCell ref="BP37:BU37"/>
    <mergeCell ref="BV37:CA37"/>
    <mergeCell ref="E38:F38"/>
    <mergeCell ref="H38:M38"/>
    <mergeCell ref="N38:S38"/>
    <mergeCell ref="T38:Y38"/>
    <mergeCell ref="Z38:AE38"/>
    <mergeCell ref="AF38:AK38"/>
    <mergeCell ref="AL38:AQ38"/>
    <mergeCell ref="AR38:AW38"/>
    <mergeCell ref="AX38:BC38"/>
    <mergeCell ref="BD38:BI38"/>
    <mergeCell ref="BJ38:BO38"/>
    <mergeCell ref="BP38:BU38"/>
    <mergeCell ref="BV38:CA38"/>
    <mergeCell ref="E39:F39"/>
    <mergeCell ref="H39:M39"/>
    <mergeCell ref="N39:S39"/>
    <mergeCell ref="T39:Y39"/>
    <mergeCell ref="Z39:AE39"/>
    <mergeCell ref="AF39:AK39"/>
    <mergeCell ref="AL39:AQ39"/>
    <mergeCell ref="AR39:AW39"/>
    <mergeCell ref="AX39:BC39"/>
    <mergeCell ref="BD39:BI39"/>
    <mergeCell ref="BJ39:BO39"/>
    <mergeCell ref="BP39:BU39"/>
    <mergeCell ref="BV39:CA39"/>
    <mergeCell ref="H40:M40"/>
    <mergeCell ref="N40:S40"/>
    <mergeCell ref="T40:Y40"/>
    <mergeCell ref="Z40:AE40"/>
    <mergeCell ref="AF40:AK40"/>
    <mergeCell ref="AL40:AQ40"/>
    <mergeCell ref="AR40:AW40"/>
    <mergeCell ref="AX40:BC40"/>
    <mergeCell ref="BD40:BI40"/>
    <mergeCell ref="BJ40:BO40"/>
    <mergeCell ref="BP40:BU40"/>
    <mergeCell ref="BV40:CA40"/>
    <mergeCell ref="I5:N6"/>
    <mergeCell ref="O5:R6"/>
    <mergeCell ref="S5:T6"/>
    <mergeCell ref="U5:Z6"/>
    <mergeCell ref="AG5:AL6"/>
    <mergeCell ref="AS5:AX6"/>
    <mergeCell ref="BE5:BJ6"/>
    <mergeCell ref="BQ5:CA6"/>
    <mergeCell ref="A8:G9"/>
    <mergeCell ref="A13:B27"/>
    <mergeCell ref="A30:B40"/>
  </mergeCells>
  <phoneticPr fontId="12"/>
  <printOptions horizontalCentered="1"/>
  <pageMargins left="0.70866141732283472" right="0.70866141732283472" top="0.74803149606299213" bottom="0.74803149606299213" header="0.31496062992125984" footer="0.31496062992125984"/>
  <pageSetup paperSize="9" scale="59" fitToWidth="1" fitToHeight="1" orientation="landscape" usePrinterDefaults="1"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sheetPr>
    <tabColor rgb="FFFFFF00"/>
  </sheetPr>
  <dimension ref="A1:CA89"/>
  <sheetViews>
    <sheetView view="pageBreakPreview" zoomScale="60" workbookViewId="0">
      <selection activeCell="CC9" sqref="CC9"/>
    </sheetView>
  </sheetViews>
  <sheetFormatPr defaultRowHeight="13.5"/>
  <cols>
    <col min="1" max="79" width="2.625" style="1183" customWidth="1"/>
    <col min="80" max="81" width="9" style="1183" customWidth="1"/>
    <col min="82" max="106" width="2.625" style="1183" customWidth="1"/>
    <col min="107" max="16384" width="9" style="1183" customWidth="1"/>
  </cols>
  <sheetData>
    <row r="1" spans="1:79" ht="25.5">
      <c r="A1" s="1185"/>
      <c r="B1" s="1185"/>
      <c r="C1" s="1185"/>
      <c r="D1" s="1185"/>
      <c r="E1" s="1185"/>
      <c r="F1" s="1185"/>
      <c r="G1" s="1185"/>
      <c r="H1" s="1185"/>
      <c r="I1" s="1185"/>
      <c r="J1" s="1185"/>
      <c r="K1" s="1185"/>
      <c r="L1" s="1185"/>
      <c r="M1" s="1185"/>
      <c r="N1" s="1185"/>
      <c r="O1" s="1185"/>
      <c r="P1" s="1185"/>
      <c r="Q1" s="1185"/>
      <c r="R1" s="1185"/>
      <c r="S1" s="1185"/>
      <c r="T1" s="1436" t="s">
        <v>2033</v>
      </c>
      <c r="U1" s="1436"/>
      <c r="V1" s="1436"/>
      <c r="W1" s="1436"/>
      <c r="X1" s="1436"/>
      <c r="Y1" s="1436"/>
      <c r="Z1" s="1436"/>
      <c r="AA1" s="1436"/>
      <c r="AB1" s="1436"/>
      <c r="AC1" s="1436"/>
      <c r="AD1" s="1436"/>
      <c r="AE1" s="1436"/>
      <c r="AF1" s="1436"/>
      <c r="AG1" s="1436"/>
      <c r="AH1" s="1436"/>
      <c r="AI1" s="1436"/>
      <c r="AJ1" s="1436"/>
      <c r="AK1" s="1436"/>
      <c r="AL1" s="1436"/>
      <c r="AM1" s="1436"/>
      <c r="AN1" s="1436"/>
      <c r="AO1" s="1436"/>
      <c r="AP1" s="1436"/>
      <c r="AQ1" s="1436"/>
      <c r="AR1" s="1436"/>
      <c r="AS1" s="1436"/>
      <c r="AT1" s="1436"/>
      <c r="AU1" s="1436"/>
      <c r="AV1" s="1436"/>
      <c r="AW1" s="1436"/>
      <c r="AX1" s="1436"/>
      <c r="AY1" s="1436"/>
      <c r="AZ1" s="1436"/>
      <c r="BA1" s="1436"/>
      <c r="BB1" s="1436"/>
      <c r="BC1" s="1436"/>
      <c r="BD1" s="1436"/>
      <c r="BE1" s="1369" t="s">
        <v>2005</v>
      </c>
      <c r="BF1" s="1449"/>
      <c r="BG1" s="1185"/>
      <c r="BH1" s="1185"/>
      <c r="BI1" s="1185"/>
      <c r="BJ1" s="1185"/>
      <c r="BK1" s="1185"/>
      <c r="BL1" s="1185"/>
      <c r="BM1" s="1185"/>
      <c r="BN1" s="1185"/>
      <c r="BO1" s="1185"/>
      <c r="BP1" s="1185"/>
      <c r="BQ1" s="1185"/>
      <c r="BR1" s="1185"/>
      <c r="BS1" s="1185"/>
      <c r="BT1" s="1185"/>
      <c r="BU1" s="1185"/>
      <c r="BV1" s="1185"/>
      <c r="BW1" s="1185"/>
      <c r="BX1" s="1185"/>
      <c r="BY1" s="1185"/>
      <c r="BZ1" s="1185"/>
      <c r="CA1" s="1185"/>
    </row>
    <row r="2" spans="1:79" ht="9.9499999999999993" customHeight="1">
      <c r="A2" s="1185"/>
      <c r="B2" s="1185"/>
      <c r="C2" s="1185"/>
      <c r="D2" s="1185"/>
      <c r="E2" s="1185"/>
      <c r="F2" s="1185"/>
      <c r="G2" s="1185"/>
      <c r="H2" s="1185"/>
      <c r="I2" s="1185"/>
      <c r="J2" s="1185"/>
      <c r="K2" s="1185"/>
      <c r="L2" s="1185"/>
      <c r="M2" s="1185"/>
      <c r="N2" s="1185"/>
      <c r="O2" s="1185"/>
      <c r="P2" s="1185"/>
      <c r="Q2" s="1185"/>
      <c r="R2" s="1185"/>
      <c r="S2" s="1185"/>
      <c r="T2" s="1185"/>
      <c r="U2" s="1394"/>
      <c r="V2" s="1394"/>
      <c r="W2" s="1394"/>
      <c r="X2" s="1394"/>
      <c r="Y2" s="1394"/>
      <c r="Z2" s="1394"/>
      <c r="AA2" s="1394"/>
      <c r="AB2" s="1394"/>
      <c r="AC2" s="1394"/>
      <c r="AD2" s="1394"/>
      <c r="AE2" s="1394"/>
      <c r="AF2" s="1394"/>
      <c r="AG2" s="1394"/>
      <c r="AH2" s="1394"/>
      <c r="AI2" s="1394"/>
      <c r="AJ2" s="1394"/>
      <c r="AK2" s="1394"/>
      <c r="AL2" s="1394"/>
      <c r="AM2" s="1394"/>
      <c r="AN2" s="1394"/>
      <c r="AO2" s="1394"/>
      <c r="AP2" s="1394"/>
      <c r="AQ2" s="1394"/>
      <c r="AR2" s="1394"/>
      <c r="AS2" s="1394"/>
      <c r="AT2" s="1394"/>
      <c r="AU2" s="1394"/>
      <c r="AV2" s="1394"/>
      <c r="AW2" s="1394"/>
      <c r="AX2" s="1394"/>
      <c r="AY2" s="1394"/>
      <c r="AZ2" s="1394"/>
      <c r="BA2" s="1394"/>
      <c r="BB2" s="1394"/>
      <c r="BC2" s="1394"/>
      <c r="BD2" s="1185"/>
      <c r="BE2" s="1185"/>
      <c r="BF2" s="1185"/>
      <c r="BG2" s="1185"/>
      <c r="BH2" s="1185"/>
      <c r="BI2" s="1185"/>
      <c r="BJ2" s="1185"/>
      <c r="BK2" s="1185"/>
      <c r="BL2" s="1185"/>
      <c r="BM2" s="1185"/>
      <c r="BN2" s="1185"/>
      <c r="BO2" s="1185"/>
      <c r="BP2" s="1185"/>
      <c r="BQ2" s="1185"/>
      <c r="BR2" s="1185"/>
      <c r="BS2" s="1185"/>
      <c r="BT2" s="1185"/>
      <c r="BU2" s="1185"/>
      <c r="BV2" s="1185"/>
      <c r="BW2" s="1185"/>
      <c r="BX2" s="1185"/>
      <c r="BY2" s="1185"/>
      <c r="BZ2" s="1185"/>
      <c r="CA2" s="1185"/>
    </row>
    <row r="3" spans="1:79" ht="9.9499999999999993" customHeight="1">
      <c r="A3" s="1419"/>
      <c r="B3" s="1421"/>
      <c r="C3" s="1421"/>
      <c r="D3" s="1421"/>
      <c r="E3" s="1421"/>
      <c r="F3" s="1421"/>
      <c r="G3" s="1421"/>
      <c r="H3" s="1421"/>
      <c r="I3" s="1421"/>
      <c r="J3" s="1421"/>
      <c r="K3" s="1421"/>
      <c r="L3" s="1421"/>
      <c r="M3" s="1421"/>
      <c r="N3" s="1421"/>
      <c r="O3" s="1421"/>
      <c r="P3" s="1421"/>
      <c r="Q3" s="1421"/>
      <c r="R3" s="1421"/>
      <c r="S3" s="1421"/>
      <c r="T3" s="1421"/>
      <c r="U3" s="1437"/>
      <c r="V3" s="1437"/>
      <c r="W3" s="1437"/>
      <c r="X3" s="1437"/>
      <c r="Y3" s="1437"/>
      <c r="Z3" s="1437"/>
      <c r="AA3" s="1440"/>
      <c r="AB3" s="1444"/>
      <c r="AC3" s="1437"/>
      <c r="AD3" s="1437"/>
      <c r="AE3" s="1437"/>
      <c r="AF3" s="1437"/>
      <c r="AG3" s="1437"/>
      <c r="AH3" s="1437"/>
      <c r="AI3" s="1437"/>
      <c r="AJ3" s="1437"/>
      <c r="AK3" s="1437"/>
      <c r="AL3" s="1437"/>
      <c r="AM3" s="1437"/>
      <c r="AN3" s="1437"/>
      <c r="AO3" s="1437"/>
      <c r="AP3" s="1437"/>
      <c r="AQ3" s="1437"/>
      <c r="AR3" s="1437"/>
      <c r="AS3" s="1437"/>
      <c r="AT3" s="1437"/>
      <c r="AU3" s="1437"/>
      <c r="AV3" s="1437"/>
      <c r="AW3" s="1437"/>
      <c r="AX3" s="1437"/>
      <c r="AY3" s="1437"/>
      <c r="AZ3" s="1437"/>
      <c r="BA3" s="1440"/>
      <c r="BB3" s="1444"/>
      <c r="BC3" s="1437"/>
      <c r="BD3" s="1421"/>
      <c r="BE3" s="1421"/>
      <c r="BF3" s="1421"/>
      <c r="BG3" s="1421"/>
      <c r="BH3" s="1421"/>
      <c r="BI3" s="1421"/>
      <c r="BJ3" s="1421"/>
      <c r="BK3" s="1421"/>
      <c r="BL3" s="1421"/>
      <c r="BM3" s="1421"/>
      <c r="BN3" s="1421"/>
      <c r="BO3" s="1421"/>
      <c r="BP3" s="1421"/>
      <c r="BQ3" s="1421"/>
      <c r="BR3" s="1421"/>
      <c r="BS3" s="1421"/>
      <c r="BT3" s="1421"/>
      <c r="BU3" s="1421"/>
      <c r="BV3" s="1421"/>
      <c r="BW3" s="1421"/>
      <c r="BX3" s="1421"/>
      <c r="BY3" s="1421"/>
      <c r="BZ3" s="1421"/>
      <c r="CA3" s="1453"/>
    </row>
    <row r="4" spans="1:79" s="1184" customFormat="1" ht="20.100000000000001" customHeight="1">
      <c r="A4" s="1401"/>
      <c r="B4" s="1263" t="s">
        <v>395</v>
      </c>
      <c r="C4" s="1263"/>
      <c r="D4" s="1263"/>
      <c r="E4" s="1263"/>
      <c r="F4" s="1263"/>
      <c r="G4" s="1203" t="str">
        <f>基本データ!D4</f>
        <v>土下維工　第○○号</v>
      </c>
      <c r="H4" s="1203"/>
      <c r="I4" s="1203"/>
      <c r="J4" s="1203"/>
      <c r="K4" s="1203"/>
      <c r="L4" s="1203"/>
      <c r="M4" s="1203"/>
      <c r="N4" s="1203"/>
      <c r="O4" s="1203"/>
      <c r="P4" s="1203"/>
      <c r="Q4" s="1203"/>
      <c r="R4" s="1203"/>
      <c r="S4" s="1203"/>
      <c r="T4" s="1203"/>
      <c r="U4" s="1203"/>
      <c r="V4" s="1203"/>
      <c r="W4" s="1203"/>
      <c r="X4" s="1203"/>
      <c r="Y4" s="1203"/>
      <c r="Z4" s="1203"/>
      <c r="AA4" s="1441"/>
      <c r="AC4" s="1263" t="s">
        <v>532</v>
      </c>
      <c r="AD4" s="1263"/>
      <c r="AE4" s="1263"/>
      <c r="AF4" s="1263"/>
      <c r="AG4" s="1263"/>
      <c r="AI4" s="1235" t="s">
        <v>730</v>
      </c>
      <c r="AJ4" s="1235"/>
      <c r="AK4" s="1235"/>
      <c r="AL4" s="1235"/>
      <c r="AM4" s="1235"/>
      <c r="AN4" s="1235"/>
      <c r="AO4" s="1235"/>
      <c r="AP4" s="1235"/>
      <c r="AQ4" s="1235"/>
      <c r="AR4" s="1235"/>
      <c r="AS4" s="1235"/>
      <c r="AT4" s="1235"/>
      <c r="AU4" s="1235"/>
      <c r="AV4" s="1235"/>
      <c r="AW4" s="1235"/>
      <c r="AX4" s="1235"/>
      <c r="BA4" s="1259"/>
      <c r="BB4" s="1401"/>
      <c r="BC4" s="1263" t="s">
        <v>884</v>
      </c>
      <c r="BD4" s="1263"/>
      <c r="BE4" s="1263"/>
      <c r="BF4" s="1263"/>
      <c r="BG4" s="1263"/>
      <c r="BH4" s="1263"/>
      <c r="BI4" s="1263"/>
      <c r="BJ4" s="1263"/>
      <c r="BK4" s="1263"/>
      <c r="BL4" s="1263"/>
      <c r="BM4" s="1263"/>
      <c r="BN4" s="1235"/>
      <c r="BO4" s="1235"/>
      <c r="BP4" s="1235"/>
      <c r="BQ4" s="1235"/>
      <c r="BR4" s="1235"/>
      <c r="BS4" s="1235"/>
      <c r="BT4" s="1235"/>
      <c r="BU4" s="1235"/>
      <c r="BV4" s="1235"/>
      <c r="BW4" s="1235"/>
      <c r="BX4" s="1235"/>
      <c r="BY4" s="1235"/>
      <c r="BZ4" s="1235"/>
      <c r="CA4" s="1354"/>
    </row>
    <row r="5" spans="1:79" s="1184" customFormat="1" ht="20.100000000000001" customHeight="1">
      <c r="A5" s="1401"/>
      <c r="B5" s="1422" t="s">
        <v>661</v>
      </c>
      <c r="C5" s="1422"/>
      <c r="D5" s="1422"/>
      <c r="E5" s="1422"/>
      <c r="F5" s="1422"/>
      <c r="G5" s="1427" t="str">
        <f>基本データ!D5</f>
        <v>○○○○○○○○○○○○○○○○○○○○○○○○○○○○○○○○○工事</v>
      </c>
      <c r="H5" s="1427"/>
      <c r="I5" s="1427"/>
      <c r="J5" s="1427"/>
      <c r="K5" s="1427"/>
      <c r="L5" s="1427"/>
      <c r="M5" s="1427"/>
      <c r="N5" s="1427"/>
      <c r="O5" s="1427"/>
      <c r="P5" s="1427"/>
      <c r="Q5" s="1427"/>
      <c r="R5" s="1427"/>
      <c r="S5" s="1427"/>
      <c r="T5" s="1427"/>
      <c r="U5" s="1427"/>
      <c r="V5" s="1427"/>
      <c r="W5" s="1427"/>
      <c r="X5" s="1427"/>
      <c r="Y5" s="1427"/>
      <c r="Z5" s="1427"/>
      <c r="AA5" s="1442"/>
      <c r="AB5" s="1234"/>
      <c r="AC5" s="1191" t="s">
        <v>1699</v>
      </c>
      <c r="AD5" s="1191"/>
      <c r="AE5" s="1191"/>
      <c r="AF5" s="1191"/>
      <c r="AG5" s="1191"/>
      <c r="AH5" s="1218"/>
      <c r="AI5" s="1232" t="str">
        <f>基本データ!D11</f>
        <v>技師　　○○　○○</v>
      </c>
      <c r="AJ5" s="1232"/>
      <c r="AK5" s="1232"/>
      <c r="AL5" s="1232"/>
      <c r="AM5" s="1232"/>
      <c r="AN5" s="1232"/>
      <c r="AO5" s="1232"/>
      <c r="AP5" s="1232"/>
      <c r="AQ5" s="1232"/>
      <c r="AR5" s="1232"/>
      <c r="AS5" s="1232"/>
      <c r="AT5" s="1232"/>
      <c r="AU5" s="1232"/>
      <c r="AV5" s="1232"/>
      <c r="AW5" s="1232"/>
      <c r="AX5" s="1232"/>
      <c r="AY5" s="1234" t="s">
        <v>32</v>
      </c>
      <c r="AZ5" s="1234"/>
      <c r="BA5" s="1260"/>
      <c r="BB5" s="1401"/>
      <c r="BC5" s="1263" t="s">
        <v>2046</v>
      </c>
      <c r="BD5" s="1263"/>
      <c r="BE5" s="1263"/>
      <c r="BF5" s="1263"/>
      <c r="BG5" s="1263"/>
      <c r="BH5" s="1263"/>
      <c r="BI5" s="1263"/>
      <c r="BJ5" s="1263"/>
      <c r="BK5" s="1263"/>
      <c r="BL5" s="1263"/>
      <c r="BM5" s="1263"/>
      <c r="BN5" s="1235"/>
      <c r="BO5" s="1235"/>
      <c r="BP5" s="1235"/>
      <c r="BQ5" s="1235"/>
      <c r="BR5" s="1235"/>
      <c r="BS5" s="1235"/>
      <c r="BT5" s="1235"/>
      <c r="BU5" s="1235"/>
      <c r="BV5" s="1235"/>
      <c r="BW5" s="1235"/>
      <c r="BX5" s="1235"/>
      <c r="BY5" s="1235"/>
      <c r="BZ5" s="1235"/>
      <c r="CA5" s="1354"/>
    </row>
    <row r="6" spans="1:79" s="1184" customFormat="1" ht="20.100000000000001" customHeight="1">
      <c r="A6" s="1401"/>
      <c r="B6" s="1422"/>
      <c r="C6" s="1422"/>
      <c r="D6" s="1422"/>
      <c r="E6" s="1422"/>
      <c r="F6" s="1422"/>
      <c r="G6" s="1427"/>
      <c r="H6" s="1427"/>
      <c r="I6" s="1427"/>
      <c r="J6" s="1427"/>
      <c r="K6" s="1427"/>
      <c r="L6" s="1427"/>
      <c r="M6" s="1427"/>
      <c r="N6" s="1427"/>
      <c r="O6" s="1427"/>
      <c r="P6" s="1427"/>
      <c r="Q6" s="1427"/>
      <c r="R6" s="1427"/>
      <c r="S6" s="1427"/>
      <c r="T6" s="1427"/>
      <c r="U6" s="1427"/>
      <c r="V6" s="1427"/>
      <c r="W6" s="1427"/>
      <c r="X6" s="1427"/>
      <c r="Y6" s="1427"/>
      <c r="Z6" s="1427"/>
      <c r="AA6" s="1442"/>
      <c r="AC6" s="1263" t="s">
        <v>578</v>
      </c>
      <c r="AD6" s="1263"/>
      <c r="AE6" s="1263"/>
      <c r="AF6" s="1263"/>
      <c r="AG6" s="1263"/>
      <c r="AH6" s="1277"/>
      <c r="AI6" s="1256" t="str">
        <f>基本データ!D15</f>
        <v>○○○○　(株)</v>
      </c>
      <c r="AJ6" s="1256"/>
      <c r="AK6" s="1256"/>
      <c r="AL6" s="1256"/>
      <c r="AM6" s="1256"/>
      <c r="AN6" s="1256"/>
      <c r="AO6" s="1256"/>
      <c r="AP6" s="1256"/>
      <c r="AQ6" s="1256"/>
      <c r="AR6" s="1256"/>
      <c r="AS6" s="1256"/>
      <c r="AT6" s="1256"/>
      <c r="AU6" s="1256"/>
      <c r="AV6" s="1256"/>
      <c r="AW6" s="1256"/>
      <c r="AX6" s="1256"/>
      <c r="BA6" s="1259"/>
      <c r="BB6" s="1401"/>
      <c r="BF6" s="1263"/>
      <c r="BG6" s="1263"/>
      <c r="BH6" s="1263"/>
      <c r="BI6" s="1263"/>
      <c r="BJ6" s="1263"/>
      <c r="BK6" s="1263"/>
      <c r="BL6" s="1263"/>
      <c r="BM6" s="1263"/>
      <c r="BN6" s="1235"/>
      <c r="BO6" s="1235"/>
      <c r="BP6" s="1235"/>
      <c r="BQ6" s="1235"/>
      <c r="BR6" s="1235"/>
      <c r="BS6" s="1235"/>
      <c r="BT6" s="1235"/>
      <c r="BU6" s="1235"/>
      <c r="BV6" s="1235"/>
      <c r="BW6" s="1235"/>
      <c r="BX6" s="1235"/>
      <c r="BY6" s="1235"/>
      <c r="BZ6" s="1235"/>
      <c r="CA6" s="1318"/>
    </row>
    <row r="7" spans="1:79" s="1184" customFormat="1" ht="20.100000000000001" customHeight="1">
      <c r="A7" s="1401"/>
      <c r="B7" s="1263" t="s">
        <v>1895</v>
      </c>
      <c r="C7" s="1263"/>
      <c r="D7" s="1263"/>
      <c r="E7" s="1263"/>
      <c r="F7" s="1263"/>
      <c r="G7" s="1428"/>
      <c r="H7" s="1428"/>
      <c r="I7" s="1428"/>
      <c r="J7" s="1428"/>
      <c r="K7" s="1428"/>
      <c r="L7" s="1428"/>
      <c r="M7" s="1428"/>
      <c r="N7" s="1428"/>
      <c r="O7" s="1428"/>
      <c r="P7" s="1428"/>
      <c r="Q7" s="1428"/>
      <c r="R7" s="1428"/>
      <c r="S7" s="1428"/>
      <c r="T7" s="1428"/>
      <c r="U7" s="1428"/>
      <c r="V7" s="1428"/>
      <c r="W7" s="1428"/>
      <c r="X7" s="1428"/>
      <c r="Y7" s="1428"/>
      <c r="Z7" s="1428"/>
      <c r="AA7" s="1443"/>
      <c r="AB7" s="1401"/>
      <c r="AC7" s="1263" t="s">
        <v>73</v>
      </c>
      <c r="AD7" s="1263"/>
      <c r="AE7" s="1263"/>
      <c r="AF7" s="1263"/>
      <c r="AG7" s="1263"/>
      <c r="AH7" s="1263"/>
      <c r="AI7" s="1235" t="str">
        <f>基本データ!D19</f>
        <v>土浦　二郎</v>
      </c>
      <c r="AJ7" s="1235"/>
      <c r="AK7" s="1235"/>
      <c r="AL7" s="1235"/>
      <c r="AM7" s="1235"/>
      <c r="AN7" s="1235"/>
      <c r="AO7" s="1235"/>
      <c r="AP7" s="1235"/>
      <c r="AQ7" s="1235"/>
      <c r="AR7" s="1235"/>
      <c r="AS7" s="1235"/>
      <c r="AT7" s="1235"/>
      <c r="AU7" s="1235"/>
      <c r="AV7" s="1235"/>
      <c r="AW7" s="1235"/>
      <c r="AX7" s="1235"/>
      <c r="AY7" s="1320" t="s">
        <v>32</v>
      </c>
      <c r="BA7" s="1259"/>
      <c r="BB7" s="1401"/>
      <c r="BC7" s="1263" t="s">
        <v>2047</v>
      </c>
      <c r="BD7" s="1263"/>
      <c r="BE7" s="1263"/>
      <c r="BF7" s="1263"/>
      <c r="BG7" s="1263"/>
      <c r="BH7" s="1263"/>
      <c r="BI7" s="1263"/>
      <c r="BJ7" s="1263"/>
      <c r="BK7" s="1263"/>
      <c r="BL7" s="1263"/>
      <c r="BM7" s="1263"/>
      <c r="BN7" s="1277"/>
      <c r="BO7" s="1277"/>
      <c r="BP7" s="1277"/>
      <c r="BQ7" s="1277"/>
      <c r="BR7" s="1277"/>
      <c r="BS7" s="1277"/>
      <c r="BT7" s="1277"/>
      <c r="BU7" s="1277"/>
      <c r="BV7" s="1277"/>
      <c r="BW7" s="1277"/>
      <c r="BX7" s="1277" t="s">
        <v>32</v>
      </c>
      <c r="BY7" s="1277"/>
      <c r="BZ7" s="1277"/>
      <c r="CA7" s="1259"/>
    </row>
    <row r="8" spans="1:79" ht="9.9499999999999993" customHeight="1">
      <c r="A8" s="1402"/>
      <c r="B8" s="1405"/>
      <c r="C8" s="1405"/>
      <c r="D8" s="1405"/>
      <c r="E8" s="1405"/>
      <c r="F8" s="1405"/>
      <c r="G8" s="1405"/>
      <c r="H8" s="1405"/>
      <c r="I8" s="1405"/>
      <c r="J8" s="1405"/>
      <c r="K8" s="1405"/>
      <c r="L8" s="1405"/>
      <c r="M8" s="1405"/>
      <c r="N8" s="1405"/>
      <c r="O8" s="1405"/>
      <c r="P8" s="1405"/>
      <c r="Q8" s="1405"/>
      <c r="R8" s="1405"/>
      <c r="S8" s="1405"/>
      <c r="T8" s="1405"/>
      <c r="U8" s="1405"/>
      <c r="V8" s="1405"/>
      <c r="W8" s="1405"/>
      <c r="X8" s="1405"/>
      <c r="Y8" s="1405"/>
      <c r="Z8" s="1405"/>
      <c r="AA8" s="1262"/>
      <c r="AB8" s="1445"/>
      <c r="AC8" s="1405"/>
      <c r="AD8" s="1405"/>
      <c r="AE8" s="1405"/>
      <c r="AF8" s="1405"/>
      <c r="AG8" s="1405"/>
      <c r="AH8" s="1405"/>
      <c r="AI8" s="1405"/>
      <c r="AJ8" s="1405"/>
      <c r="AK8" s="1405"/>
      <c r="AL8" s="1405"/>
      <c r="AM8" s="1405"/>
      <c r="AN8" s="1405"/>
      <c r="AO8" s="1405"/>
      <c r="AP8" s="1405"/>
      <c r="AQ8" s="1405"/>
      <c r="AR8" s="1405"/>
      <c r="AS8" s="1405"/>
      <c r="AT8" s="1405"/>
      <c r="AU8" s="1405"/>
      <c r="AV8" s="1405"/>
      <c r="AW8" s="1405"/>
      <c r="AX8" s="1405"/>
      <c r="AY8" s="1405"/>
      <c r="AZ8" s="1405"/>
      <c r="BA8" s="1262"/>
      <c r="BB8" s="1445"/>
      <c r="BC8" s="1405"/>
      <c r="BD8" s="1405"/>
      <c r="BE8" s="1405"/>
      <c r="BF8" s="1405"/>
      <c r="BG8" s="1405"/>
      <c r="BH8" s="1405"/>
      <c r="BI8" s="1405"/>
      <c r="BJ8" s="1405"/>
      <c r="BK8" s="1405"/>
      <c r="BL8" s="1405"/>
      <c r="BM8" s="1405"/>
      <c r="BN8" s="1405"/>
      <c r="BO8" s="1405"/>
      <c r="BP8" s="1405"/>
      <c r="BQ8" s="1405"/>
      <c r="BR8" s="1405"/>
      <c r="BS8" s="1405"/>
      <c r="BT8" s="1405"/>
      <c r="BU8" s="1405"/>
      <c r="BV8" s="1405"/>
      <c r="BW8" s="1405"/>
      <c r="BX8" s="1405"/>
      <c r="BY8" s="1405"/>
      <c r="BZ8" s="1405"/>
      <c r="CA8" s="1261"/>
    </row>
    <row r="9" spans="1:79" s="1184" customFormat="1" ht="20.100000000000001" customHeight="1">
      <c r="A9" s="1292" t="s">
        <v>1929</v>
      </c>
      <c r="B9" s="1264"/>
      <c r="C9" s="1264"/>
      <c r="D9" s="1264"/>
      <c r="E9" s="1299"/>
      <c r="F9" s="1292" t="s">
        <v>778</v>
      </c>
      <c r="G9" s="1264"/>
      <c r="H9" s="1264"/>
      <c r="I9" s="1264"/>
      <c r="J9" s="1299"/>
      <c r="K9" s="1292" t="s">
        <v>2031</v>
      </c>
      <c r="L9" s="1264"/>
      <c r="M9" s="1264"/>
      <c r="N9" s="1264"/>
      <c r="O9" s="1299"/>
      <c r="P9" s="1292" t="s">
        <v>482</v>
      </c>
      <c r="Q9" s="1264"/>
      <c r="R9" s="1264"/>
      <c r="S9" s="1264"/>
      <c r="T9" s="1299"/>
      <c r="U9" s="1404" t="s">
        <v>1600</v>
      </c>
      <c r="V9" s="1217"/>
      <c r="W9" s="1217"/>
      <c r="X9" s="1217"/>
      <c r="Y9" s="1217"/>
      <c r="Z9" s="1217"/>
      <c r="AA9" s="1217"/>
      <c r="AB9" s="1217"/>
      <c r="AC9" s="1217"/>
      <c r="AD9" s="1412"/>
      <c r="AE9" s="1292" t="s">
        <v>1136</v>
      </c>
      <c r="AF9" s="1264"/>
      <c r="AG9" s="1264"/>
      <c r="AH9" s="1264"/>
      <c r="AI9" s="1264"/>
      <c r="AJ9" s="1299"/>
      <c r="AK9" s="1292" t="s">
        <v>2040</v>
      </c>
      <c r="AL9" s="1264"/>
      <c r="AM9" s="1264"/>
      <c r="AN9" s="1264"/>
      <c r="AO9" s="1299"/>
      <c r="AP9" s="1292" t="s">
        <v>1172</v>
      </c>
      <c r="AQ9" s="1264"/>
      <c r="AR9" s="1264"/>
      <c r="AS9" s="1264"/>
      <c r="AT9" s="1299"/>
      <c r="AU9" s="1292" t="s">
        <v>2043</v>
      </c>
      <c r="AV9" s="1264"/>
      <c r="AW9" s="1264"/>
      <c r="AX9" s="1264"/>
      <c r="AY9" s="1264"/>
      <c r="AZ9" s="1299"/>
      <c r="BA9" s="1292" t="s">
        <v>2045</v>
      </c>
      <c r="BB9" s="1447"/>
      <c r="BC9" s="1447"/>
      <c r="BD9" s="1447"/>
      <c r="BE9" s="1447"/>
      <c r="BF9" s="1447"/>
      <c r="BG9" s="1447"/>
      <c r="BH9" s="1447"/>
      <c r="BI9" s="1447"/>
      <c r="BJ9" s="1447"/>
      <c r="BK9" s="1447"/>
      <c r="BL9" s="1450"/>
      <c r="BM9" s="1452" t="s">
        <v>793</v>
      </c>
      <c r="BN9" s="1264"/>
      <c r="BO9" s="1264"/>
      <c r="BP9" s="1264"/>
      <c r="BQ9" s="1299"/>
      <c r="BR9" s="1292" t="s">
        <v>2048</v>
      </c>
      <c r="BS9" s="1264"/>
      <c r="BT9" s="1264"/>
      <c r="BU9" s="1264"/>
      <c r="BV9" s="1299"/>
      <c r="BW9" s="1452" t="s">
        <v>1305</v>
      </c>
      <c r="BX9" s="1264"/>
      <c r="BY9" s="1264"/>
      <c r="BZ9" s="1264"/>
      <c r="CA9" s="1299"/>
    </row>
    <row r="10" spans="1:79" s="1184" customFormat="1" ht="20.100000000000001" customHeight="1">
      <c r="A10" s="1420"/>
      <c r="B10" s="1191"/>
      <c r="C10" s="1191"/>
      <c r="D10" s="1191"/>
      <c r="E10" s="1426"/>
      <c r="F10" s="1420"/>
      <c r="G10" s="1191"/>
      <c r="H10" s="1191"/>
      <c r="I10" s="1191"/>
      <c r="J10" s="1426"/>
      <c r="K10" s="1420"/>
      <c r="L10" s="1191"/>
      <c r="M10" s="1191"/>
      <c r="N10" s="1191"/>
      <c r="O10" s="1426"/>
      <c r="P10" s="1420"/>
      <c r="Q10" s="1191"/>
      <c r="R10" s="1191"/>
      <c r="S10" s="1191"/>
      <c r="T10" s="1426"/>
      <c r="U10" s="1404" t="s">
        <v>546</v>
      </c>
      <c r="V10" s="1217"/>
      <c r="W10" s="1217"/>
      <c r="X10" s="1217"/>
      <c r="Y10" s="1412"/>
      <c r="Z10" s="1404" t="s">
        <v>1705</v>
      </c>
      <c r="AA10" s="1217"/>
      <c r="AB10" s="1217"/>
      <c r="AC10" s="1217"/>
      <c r="AD10" s="1412"/>
      <c r="AE10" s="1420"/>
      <c r="AF10" s="1191"/>
      <c r="AG10" s="1191"/>
      <c r="AH10" s="1191"/>
      <c r="AI10" s="1191"/>
      <c r="AJ10" s="1426"/>
      <c r="AK10" s="1420"/>
      <c r="AL10" s="1191"/>
      <c r="AM10" s="1191"/>
      <c r="AN10" s="1191"/>
      <c r="AO10" s="1426"/>
      <c r="AP10" s="1420"/>
      <c r="AQ10" s="1191"/>
      <c r="AR10" s="1191"/>
      <c r="AS10" s="1191"/>
      <c r="AT10" s="1426"/>
      <c r="AU10" s="1420"/>
      <c r="AV10" s="1191"/>
      <c r="AW10" s="1191"/>
      <c r="AX10" s="1191"/>
      <c r="AY10" s="1191"/>
      <c r="AZ10" s="1426"/>
      <c r="BA10" s="1446"/>
      <c r="BB10" s="1448"/>
      <c r="BC10" s="1448"/>
      <c r="BD10" s="1448"/>
      <c r="BE10" s="1448"/>
      <c r="BF10" s="1448"/>
      <c r="BG10" s="1448"/>
      <c r="BH10" s="1448"/>
      <c r="BI10" s="1448"/>
      <c r="BJ10" s="1448"/>
      <c r="BK10" s="1448"/>
      <c r="BL10" s="1451"/>
      <c r="BM10" s="1420"/>
      <c r="BN10" s="1191"/>
      <c r="BO10" s="1191"/>
      <c r="BP10" s="1191"/>
      <c r="BQ10" s="1426"/>
      <c r="BR10" s="1420"/>
      <c r="BS10" s="1191"/>
      <c r="BT10" s="1191"/>
      <c r="BU10" s="1191"/>
      <c r="BV10" s="1426"/>
      <c r="BW10" s="1420"/>
      <c r="BX10" s="1191"/>
      <c r="BY10" s="1191"/>
      <c r="BZ10" s="1191"/>
      <c r="CA10" s="1426"/>
    </row>
    <row r="11" spans="1:79" s="1184" customFormat="1" ht="20.100000000000001" customHeight="1">
      <c r="A11" s="1186"/>
      <c r="B11" s="1193"/>
      <c r="C11" s="1198"/>
      <c r="D11" s="1214">
        <v>1</v>
      </c>
      <c r="E11" s="1230"/>
      <c r="F11" s="1186"/>
      <c r="G11" s="1193"/>
      <c r="H11" s="1193"/>
      <c r="I11" s="1193"/>
      <c r="J11" s="1198"/>
      <c r="K11" s="1186"/>
      <c r="L11" s="1193"/>
      <c r="M11" s="1193"/>
      <c r="N11" s="1193"/>
      <c r="O11" s="1198"/>
      <c r="P11" s="1186"/>
      <c r="Q11" s="1193"/>
      <c r="R11" s="1193"/>
      <c r="S11" s="1193"/>
      <c r="T11" s="1198"/>
      <c r="U11" s="1186"/>
      <c r="V11" s="1193"/>
      <c r="W11" s="1193"/>
      <c r="X11" s="1193"/>
      <c r="Y11" s="1198"/>
      <c r="Z11" s="1186"/>
      <c r="AA11" s="1193"/>
      <c r="AB11" s="1193"/>
      <c r="AC11" s="1193"/>
      <c r="AD11" s="1198"/>
      <c r="AE11" s="1213"/>
      <c r="AF11" s="1214"/>
      <c r="AG11" s="1214"/>
      <c r="AH11" s="1214"/>
      <c r="AI11" s="1214"/>
      <c r="AJ11" s="1230"/>
      <c r="AK11" s="1186"/>
      <c r="AL11" s="1193"/>
      <c r="AM11" s="1193"/>
      <c r="AN11" s="1193"/>
      <c r="AO11" s="1198"/>
      <c r="AP11" s="1186"/>
      <c r="AQ11" s="1193"/>
      <c r="AR11" s="1193"/>
      <c r="AS11" s="1193"/>
      <c r="AT11" s="1198"/>
      <c r="AU11" s="1213"/>
      <c r="AV11" s="1214"/>
      <c r="AW11" s="1214"/>
      <c r="AX11" s="1214"/>
      <c r="AY11" s="1214"/>
      <c r="AZ11" s="1230"/>
      <c r="BA11" s="1413"/>
      <c r="BB11" s="1413"/>
      <c r="BC11" s="1413"/>
      <c r="BD11" s="1413"/>
      <c r="BE11" s="1413"/>
      <c r="BF11" s="1413"/>
      <c r="BG11" s="1413"/>
      <c r="BH11" s="1413"/>
      <c r="BI11" s="1413"/>
      <c r="BJ11" s="1413"/>
      <c r="BK11" s="1413"/>
      <c r="BL11" s="1413"/>
      <c r="BM11" s="1413"/>
      <c r="BN11" s="1413"/>
      <c r="BO11" s="1413"/>
      <c r="BP11" s="1413"/>
      <c r="BQ11" s="1413"/>
      <c r="BR11" s="1413"/>
      <c r="BS11" s="1413"/>
      <c r="BT11" s="1413"/>
      <c r="BU11" s="1413"/>
      <c r="BV11" s="1413"/>
      <c r="BW11" s="1413"/>
      <c r="BX11" s="1413"/>
      <c r="BY11" s="1413"/>
      <c r="BZ11" s="1413"/>
      <c r="CA11" s="1413"/>
    </row>
    <row r="12" spans="1:79" s="1184" customFormat="1" ht="20.100000000000001" customHeight="1">
      <c r="A12" s="1187"/>
      <c r="B12" s="1194"/>
      <c r="C12" s="1199"/>
      <c r="D12" s="1214">
        <v>2</v>
      </c>
      <c r="E12" s="1230"/>
      <c r="F12" s="1187"/>
      <c r="G12" s="1194"/>
      <c r="H12" s="1194"/>
      <c r="I12" s="1194"/>
      <c r="J12" s="1199"/>
      <c r="K12" s="1187"/>
      <c r="L12" s="1194"/>
      <c r="M12" s="1194"/>
      <c r="N12" s="1194"/>
      <c r="O12" s="1199"/>
      <c r="P12" s="1187"/>
      <c r="Q12" s="1194"/>
      <c r="R12" s="1194"/>
      <c r="S12" s="1194"/>
      <c r="T12" s="1199"/>
      <c r="U12" s="1187"/>
      <c r="V12" s="1194"/>
      <c r="W12" s="1194"/>
      <c r="X12" s="1194"/>
      <c r="Y12" s="1199"/>
      <c r="Z12" s="1187"/>
      <c r="AA12" s="1194"/>
      <c r="AB12" s="1194"/>
      <c r="AC12" s="1194"/>
      <c r="AD12" s="1199"/>
      <c r="AE12" s="1213"/>
      <c r="AF12" s="1214"/>
      <c r="AG12" s="1214"/>
      <c r="AH12" s="1214"/>
      <c r="AI12" s="1214"/>
      <c r="AJ12" s="1230"/>
      <c r="AK12" s="1187"/>
      <c r="AL12" s="1194"/>
      <c r="AM12" s="1194"/>
      <c r="AN12" s="1194"/>
      <c r="AO12" s="1199"/>
      <c r="AP12" s="1187"/>
      <c r="AQ12" s="1194"/>
      <c r="AR12" s="1194"/>
      <c r="AS12" s="1194"/>
      <c r="AT12" s="1199"/>
      <c r="AU12" s="1213"/>
      <c r="AV12" s="1214"/>
      <c r="AW12" s="1214"/>
      <c r="AX12" s="1214"/>
      <c r="AY12" s="1214"/>
      <c r="AZ12" s="1230"/>
      <c r="BA12" s="1414"/>
      <c r="BB12" s="1414"/>
      <c r="BC12" s="1414"/>
      <c r="BD12" s="1414"/>
      <c r="BE12" s="1414"/>
      <c r="BF12" s="1414"/>
      <c r="BG12" s="1414"/>
      <c r="BH12" s="1414"/>
      <c r="BI12" s="1414"/>
      <c r="BJ12" s="1414"/>
      <c r="BK12" s="1414"/>
      <c r="BL12" s="1414"/>
      <c r="BM12" s="1414"/>
      <c r="BN12" s="1414"/>
      <c r="BO12" s="1414"/>
      <c r="BP12" s="1414"/>
      <c r="BQ12" s="1414"/>
      <c r="BR12" s="1414"/>
      <c r="BS12" s="1414"/>
      <c r="BT12" s="1414"/>
      <c r="BU12" s="1414"/>
      <c r="BV12" s="1414"/>
      <c r="BW12" s="1414"/>
      <c r="BX12" s="1414"/>
      <c r="BY12" s="1414"/>
      <c r="BZ12" s="1414"/>
      <c r="CA12" s="1414"/>
    </row>
    <row r="13" spans="1:79" s="1184" customFormat="1" ht="20.100000000000001" customHeight="1">
      <c r="A13" s="1188"/>
      <c r="B13" s="1195"/>
      <c r="C13" s="1200"/>
      <c r="D13" s="1214">
        <v>3</v>
      </c>
      <c r="E13" s="1230"/>
      <c r="F13" s="1188"/>
      <c r="G13" s="1195"/>
      <c r="H13" s="1195"/>
      <c r="I13" s="1195"/>
      <c r="J13" s="1200"/>
      <c r="K13" s="1188"/>
      <c r="L13" s="1195"/>
      <c r="M13" s="1195"/>
      <c r="N13" s="1195"/>
      <c r="O13" s="1200"/>
      <c r="P13" s="1188"/>
      <c r="Q13" s="1195"/>
      <c r="R13" s="1195"/>
      <c r="S13" s="1195"/>
      <c r="T13" s="1200"/>
      <c r="U13" s="1188"/>
      <c r="V13" s="1195"/>
      <c r="W13" s="1195"/>
      <c r="X13" s="1195"/>
      <c r="Y13" s="1200"/>
      <c r="Z13" s="1188"/>
      <c r="AA13" s="1195"/>
      <c r="AB13" s="1195"/>
      <c r="AC13" s="1195"/>
      <c r="AD13" s="1200"/>
      <c r="AE13" s="1213"/>
      <c r="AF13" s="1214"/>
      <c r="AG13" s="1214"/>
      <c r="AH13" s="1214"/>
      <c r="AI13" s="1214"/>
      <c r="AJ13" s="1230"/>
      <c r="AK13" s="1188"/>
      <c r="AL13" s="1195"/>
      <c r="AM13" s="1195"/>
      <c r="AN13" s="1195"/>
      <c r="AO13" s="1200"/>
      <c r="AP13" s="1188"/>
      <c r="AQ13" s="1195"/>
      <c r="AR13" s="1195"/>
      <c r="AS13" s="1195"/>
      <c r="AT13" s="1200"/>
      <c r="AU13" s="1213"/>
      <c r="AV13" s="1214"/>
      <c r="AW13" s="1214"/>
      <c r="AX13" s="1214"/>
      <c r="AY13" s="1214"/>
      <c r="AZ13" s="1230"/>
      <c r="BA13" s="1415"/>
      <c r="BB13" s="1415"/>
      <c r="BC13" s="1415"/>
      <c r="BD13" s="1415"/>
      <c r="BE13" s="1415"/>
      <c r="BF13" s="1415"/>
      <c r="BG13" s="1415"/>
      <c r="BH13" s="1415"/>
      <c r="BI13" s="1415"/>
      <c r="BJ13" s="1415"/>
      <c r="BK13" s="1415"/>
      <c r="BL13" s="1415"/>
      <c r="BM13" s="1415"/>
      <c r="BN13" s="1415"/>
      <c r="BO13" s="1415"/>
      <c r="BP13" s="1415"/>
      <c r="BQ13" s="1415"/>
      <c r="BR13" s="1415"/>
      <c r="BS13" s="1415"/>
      <c r="BT13" s="1415"/>
      <c r="BU13" s="1415"/>
      <c r="BV13" s="1415"/>
      <c r="BW13" s="1415"/>
      <c r="BX13" s="1415"/>
      <c r="BY13" s="1415"/>
      <c r="BZ13" s="1415"/>
      <c r="CA13" s="1415"/>
    </row>
    <row r="14" spans="1:79" s="1184" customFormat="1" ht="20.100000000000001" customHeight="1">
      <c r="A14" s="1186"/>
      <c r="B14" s="1193"/>
      <c r="C14" s="1198"/>
      <c r="D14" s="1214">
        <v>1</v>
      </c>
      <c r="E14" s="1230"/>
      <c r="F14" s="1186"/>
      <c r="G14" s="1193"/>
      <c r="H14" s="1193"/>
      <c r="I14" s="1193"/>
      <c r="J14" s="1198"/>
      <c r="K14" s="1186"/>
      <c r="L14" s="1193"/>
      <c r="M14" s="1193"/>
      <c r="N14" s="1193"/>
      <c r="O14" s="1198"/>
      <c r="P14" s="1186"/>
      <c r="Q14" s="1193"/>
      <c r="R14" s="1193"/>
      <c r="S14" s="1193"/>
      <c r="T14" s="1198"/>
      <c r="U14" s="1186"/>
      <c r="V14" s="1193"/>
      <c r="W14" s="1193"/>
      <c r="X14" s="1193"/>
      <c r="Y14" s="1198"/>
      <c r="Z14" s="1186"/>
      <c r="AA14" s="1193"/>
      <c r="AB14" s="1193"/>
      <c r="AC14" s="1193"/>
      <c r="AD14" s="1198"/>
      <c r="AE14" s="1213"/>
      <c r="AF14" s="1214"/>
      <c r="AG14" s="1214"/>
      <c r="AH14" s="1214"/>
      <c r="AI14" s="1214"/>
      <c r="AJ14" s="1230"/>
      <c r="AK14" s="1186"/>
      <c r="AL14" s="1193"/>
      <c r="AM14" s="1193"/>
      <c r="AN14" s="1193"/>
      <c r="AO14" s="1198"/>
      <c r="AP14" s="1186"/>
      <c r="AQ14" s="1193"/>
      <c r="AR14" s="1193"/>
      <c r="AS14" s="1193"/>
      <c r="AT14" s="1198"/>
      <c r="AU14" s="1213"/>
      <c r="AV14" s="1214"/>
      <c r="AW14" s="1214"/>
      <c r="AX14" s="1214"/>
      <c r="AY14" s="1214"/>
      <c r="AZ14" s="1230"/>
      <c r="BA14" s="1413"/>
      <c r="BB14" s="1413"/>
      <c r="BC14" s="1413"/>
      <c r="BD14" s="1413"/>
      <c r="BE14" s="1413"/>
      <c r="BF14" s="1413"/>
      <c r="BG14" s="1413"/>
      <c r="BH14" s="1413"/>
      <c r="BI14" s="1413"/>
      <c r="BJ14" s="1413"/>
      <c r="BK14" s="1413"/>
      <c r="BL14" s="1413"/>
      <c r="BM14" s="1413"/>
      <c r="BN14" s="1413"/>
      <c r="BO14" s="1413"/>
      <c r="BP14" s="1413"/>
      <c r="BQ14" s="1413"/>
      <c r="BR14" s="1413"/>
      <c r="BS14" s="1413"/>
      <c r="BT14" s="1413"/>
      <c r="BU14" s="1413"/>
      <c r="BV14" s="1413"/>
      <c r="BW14" s="1413"/>
      <c r="BX14" s="1413"/>
      <c r="BY14" s="1413"/>
      <c r="BZ14" s="1413"/>
      <c r="CA14" s="1413"/>
    </row>
    <row r="15" spans="1:79" s="1184" customFormat="1" ht="20.100000000000001" customHeight="1">
      <c r="A15" s="1187"/>
      <c r="B15" s="1194"/>
      <c r="C15" s="1199"/>
      <c r="D15" s="1214">
        <v>2</v>
      </c>
      <c r="E15" s="1230"/>
      <c r="F15" s="1187"/>
      <c r="G15" s="1194"/>
      <c r="H15" s="1194"/>
      <c r="I15" s="1194"/>
      <c r="J15" s="1199"/>
      <c r="K15" s="1187"/>
      <c r="L15" s="1194"/>
      <c r="M15" s="1194"/>
      <c r="N15" s="1194"/>
      <c r="O15" s="1199"/>
      <c r="P15" s="1187"/>
      <c r="Q15" s="1194"/>
      <c r="R15" s="1194"/>
      <c r="S15" s="1194"/>
      <c r="T15" s="1199"/>
      <c r="U15" s="1187"/>
      <c r="V15" s="1194"/>
      <c r="W15" s="1194"/>
      <c r="X15" s="1194"/>
      <c r="Y15" s="1199"/>
      <c r="Z15" s="1187"/>
      <c r="AA15" s="1194"/>
      <c r="AB15" s="1194"/>
      <c r="AC15" s="1194"/>
      <c r="AD15" s="1199"/>
      <c r="AE15" s="1213"/>
      <c r="AF15" s="1214"/>
      <c r="AG15" s="1214"/>
      <c r="AH15" s="1214"/>
      <c r="AI15" s="1214"/>
      <c r="AJ15" s="1230"/>
      <c r="AK15" s="1187"/>
      <c r="AL15" s="1194"/>
      <c r="AM15" s="1194"/>
      <c r="AN15" s="1194"/>
      <c r="AO15" s="1199"/>
      <c r="AP15" s="1187"/>
      <c r="AQ15" s="1194"/>
      <c r="AR15" s="1194"/>
      <c r="AS15" s="1194"/>
      <c r="AT15" s="1199"/>
      <c r="AU15" s="1213"/>
      <c r="AV15" s="1214"/>
      <c r="AW15" s="1214"/>
      <c r="AX15" s="1214"/>
      <c r="AY15" s="1214"/>
      <c r="AZ15" s="1230"/>
      <c r="BA15" s="1414"/>
      <c r="BB15" s="1414"/>
      <c r="BC15" s="1414"/>
      <c r="BD15" s="1414"/>
      <c r="BE15" s="1414"/>
      <c r="BF15" s="1414"/>
      <c r="BG15" s="1414"/>
      <c r="BH15" s="1414"/>
      <c r="BI15" s="1414"/>
      <c r="BJ15" s="1414"/>
      <c r="BK15" s="1414"/>
      <c r="BL15" s="1414"/>
      <c r="BM15" s="1414"/>
      <c r="BN15" s="1414"/>
      <c r="BO15" s="1414"/>
      <c r="BP15" s="1414"/>
      <c r="BQ15" s="1414"/>
      <c r="BR15" s="1414"/>
      <c r="BS15" s="1414"/>
      <c r="BT15" s="1414"/>
      <c r="BU15" s="1414"/>
      <c r="BV15" s="1414"/>
      <c r="BW15" s="1414"/>
      <c r="BX15" s="1414"/>
      <c r="BY15" s="1414"/>
      <c r="BZ15" s="1414"/>
      <c r="CA15" s="1414"/>
    </row>
    <row r="16" spans="1:79" s="1184" customFormat="1" ht="20.100000000000001" customHeight="1">
      <c r="A16" s="1188"/>
      <c r="B16" s="1195"/>
      <c r="C16" s="1200"/>
      <c r="D16" s="1214">
        <v>3</v>
      </c>
      <c r="E16" s="1230"/>
      <c r="F16" s="1188"/>
      <c r="G16" s="1195"/>
      <c r="H16" s="1195"/>
      <c r="I16" s="1195"/>
      <c r="J16" s="1200"/>
      <c r="K16" s="1188"/>
      <c r="L16" s="1195"/>
      <c r="M16" s="1195"/>
      <c r="N16" s="1195"/>
      <c r="O16" s="1200"/>
      <c r="P16" s="1188"/>
      <c r="Q16" s="1195"/>
      <c r="R16" s="1195"/>
      <c r="S16" s="1195"/>
      <c r="T16" s="1200"/>
      <c r="U16" s="1188"/>
      <c r="V16" s="1195"/>
      <c r="W16" s="1195"/>
      <c r="X16" s="1195"/>
      <c r="Y16" s="1200"/>
      <c r="Z16" s="1188"/>
      <c r="AA16" s="1195"/>
      <c r="AB16" s="1195"/>
      <c r="AC16" s="1195"/>
      <c r="AD16" s="1200"/>
      <c r="AE16" s="1213"/>
      <c r="AF16" s="1214"/>
      <c r="AG16" s="1214"/>
      <c r="AH16" s="1214"/>
      <c r="AI16" s="1214"/>
      <c r="AJ16" s="1230"/>
      <c r="AK16" s="1188"/>
      <c r="AL16" s="1195"/>
      <c r="AM16" s="1195"/>
      <c r="AN16" s="1195"/>
      <c r="AO16" s="1200"/>
      <c r="AP16" s="1188"/>
      <c r="AQ16" s="1195"/>
      <c r="AR16" s="1195"/>
      <c r="AS16" s="1195"/>
      <c r="AT16" s="1200"/>
      <c r="AU16" s="1213"/>
      <c r="AV16" s="1214"/>
      <c r="AW16" s="1214"/>
      <c r="AX16" s="1214"/>
      <c r="AY16" s="1214"/>
      <c r="AZ16" s="1230"/>
      <c r="BA16" s="1415"/>
      <c r="BB16" s="1415"/>
      <c r="BC16" s="1415"/>
      <c r="BD16" s="1415"/>
      <c r="BE16" s="1415"/>
      <c r="BF16" s="1415"/>
      <c r="BG16" s="1415"/>
      <c r="BH16" s="1415"/>
      <c r="BI16" s="1415"/>
      <c r="BJ16" s="1415"/>
      <c r="BK16" s="1415"/>
      <c r="BL16" s="1415"/>
      <c r="BM16" s="1415"/>
      <c r="BN16" s="1415"/>
      <c r="BO16" s="1415"/>
      <c r="BP16" s="1415"/>
      <c r="BQ16" s="1415"/>
      <c r="BR16" s="1415"/>
      <c r="BS16" s="1415"/>
      <c r="BT16" s="1415"/>
      <c r="BU16" s="1415"/>
      <c r="BV16" s="1415"/>
      <c r="BW16" s="1415"/>
      <c r="BX16" s="1415"/>
      <c r="BY16" s="1415"/>
      <c r="BZ16" s="1415"/>
      <c r="CA16" s="1415"/>
    </row>
    <row r="17" spans="1:79" s="1184" customFormat="1" ht="20.100000000000001" customHeight="1">
      <c r="A17" s="1186"/>
      <c r="B17" s="1193"/>
      <c r="C17" s="1198"/>
      <c r="D17" s="1214">
        <v>1</v>
      </c>
      <c r="E17" s="1230"/>
      <c r="F17" s="1186"/>
      <c r="G17" s="1193"/>
      <c r="H17" s="1193"/>
      <c r="I17" s="1193"/>
      <c r="J17" s="1198"/>
      <c r="K17" s="1186"/>
      <c r="L17" s="1193"/>
      <c r="M17" s="1193"/>
      <c r="N17" s="1193"/>
      <c r="O17" s="1198"/>
      <c r="P17" s="1186"/>
      <c r="Q17" s="1193"/>
      <c r="R17" s="1193"/>
      <c r="S17" s="1193"/>
      <c r="T17" s="1198"/>
      <c r="U17" s="1186"/>
      <c r="V17" s="1193"/>
      <c r="W17" s="1193"/>
      <c r="X17" s="1193"/>
      <c r="Y17" s="1198"/>
      <c r="Z17" s="1186"/>
      <c r="AA17" s="1193"/>
      <c r="AB17" s="1193"/>
      <c r="AC17" s="1193"/>
      <c r="AD17" s="1198"/>
      <c r="AE17" s="1213"/>
      <c r="AF17" s="1214"/>
      <c r="AG17" s="1214"/>
      <c r="AH17" s="1214"/>
      <c r="AI17" s="1214"/>
      <c r="AJ17" s="1230"/>
      <c r="AK17" s="1186"/>
      <c r="AL17" s="1193"/>
      <c r="AM17" s="1193"/>
      <c r="AN17" s="1193"/>
      <c r="AO17" s="1198"/>
      <c r="AP17" s="1186"/>
      <c r="AQ17" s="1193"/>
      <c r="AR17" s="1193"/>
      <c r="AS17" s="1193"/>
      <c r="AT17" s="1198"/>
      <c r="AU17" s="1213"/>
      <c r="AV17" s="1214"/>
      <c r="AW17" s="1214"/>
      <c r="AX17" s="1214"/>
      <c r="AY17" s="1214"/>
      <c r="AZ17" s="1230"/>
      <c r="BA17" s="1413"/>
      <c r="BB17" s="1413"/>
      <c r="BC17" s="1413"/>
      <c r="BD17" s="1413"/>
      <c r="BE17" s="1413"/>
      <c r="BF17" s="1413"/>
      <c r="BG17" s="1413"/>
      <c r="BH17" s="1413"/>
      <c r="BI17" s="1413"/>
      <c r="BJ17" s="1413"/>
      <c r="BK17" s="1413"/>
      <c r="BL17" s="1413"/>
      <c r="BM17" s="1413"/>
      <c r="BN17" s="1413"/>
      <c r="BO17" s="1413"/>
      <c r="BP17" s="1413"/>
      <c r="BQ17" s="1413"/>
      <c r="BR17" s="1413"/>
      <c r="BS17" s="1413"/>
      <c r="BT17" s="1413"/>
      <c r="BU17" s="1413"/>
      <c r="BV17" s="1413"/>
      <c r="BW17" s="1413"/>
      <c r="BX17" s="1413"/>
      <c r="BY17" s="1413"/>
      <c r="BZ17" s="1413"/>
      <c r="CA17" s="1413"/>
    </row>
    <row r="18" spans="1:79" s="1184" customFormat="1" ht="20.100000000000001" customHeight="1">
      <c r="A18" s="1187"/>
      <c r="B18" s="1194"/>
      <c r="C18" s="1199"/>
      <c r="D18" s="1214">
        <v>2</v>
      </c>
      <c r="E18" s="1230"/>
      <c r="F18" s="1187"/>
      <c r="G18" s="1194"/>
      <c r="H18" s="1194"/>
      <c r="I18" s="1194"/>
      <c r="J18" s="1199"/>
      <c r="K18" s="1187"/>
      <c r="L18" s="1194"/>
      <c r="M18" s="1194"/>
      <c r="N18" s="1194"/>
      <c r="O18" s="1199"/>
      <c r="P18" s="1187"/>
      <c r="Q18" s="1194"/>
      <c r="R18" s="1194"/>
      <c r="S18" s="1194"/>
      <c r="T18" s="1199"/>
      <c r="U18" s="1187"/>
      <c r="V18" s="1194"/>
      <c r="W18" s="1194"/>
      <c r="X18" s="1194"/>
      <c r="Y18" s="1199"/>
      <c r="Z18" s="1187"/>
      <c r="AA18" s="1194"/>
      <c r="AB18" s="1194"/>
      <c r="AC18" s="1194"/>
      <c r="AD18" s="1199"/>
      <c r="AE18" s="1213"/>
      <c r="AF18" s="1214"/>
      <c r="AG18" s="1214"/>
      <c r="AH18" s="1214"/>
      <c r="AI18" s="1214"/>
      <c r="AJ18" s="1230"/>
      <c r="AK18" s="1187"/>
      <c r="AL18" s="1194"/>
      <c r="AM18" s="1194"/>
      <c r="AN18" s="1194"/>
      <c r="AO18" s="1199"/>
      <c r="AP18" s="1187"/>
      <c r="AQ18" s="1194"/>
      <c r="AR18" s="1194"/>
      <c r="AS18" s="1194"/>
      <c r="AT18" s="1199"/>
      <c r="AU18" s="1213"/>
      <c r="AV18" s="1214"/>
      <c r="AW18" s="1214"/>
      <c r="AX18" s="1214"/>
      <c r="AY18" s="1214"/>
      <c r="AZ18" s="1230"/>
      <c r="BA18" s="1414"/>
      <c r="BB18" s="1414"/>
      <c r="BC18" s="1414"/>
      <c r="BD18" s="1414"/>
      <c r="BE18" s="1414"/>
      <c r="BF18" s="1414"/>
      <c r="BG18" s="1414"/>
      <c r="BH18" s="1414"/>
      <c r="BI18" s="1414"/>
      <c r="BJ18" s="1414"/>
      <c r="BK18" s="1414"/>
      <c r="BL18" s="1414"/>
      <c r="BM18" s="1414"/>
      <c r="BN18" s="1414"/>
      <c r="BO18" s="1414"/>
      <c r="BP18" s="1414"/>
      <c r="BQ18" s="1414"/>
      <c r="BR18" s="1414"/>
      <c r="BS18" s="1414"/>
      <c r="BT18" s="1414"/>
      <c r="BU18" s="1414"/>
      <c r="BV18" s="1414"/>
      <c r="BW18" s="1414"/>
      <c r="BX18" s="1414"/>
      <c r="BY18" s="1414"/>
      <c r="BZ18" s="1414"/>
      <c r="CA18" s="1414"/>
    </row>
    <row r="19" spans="1:79" s="1184" customFormat="1" ht="20.100000000000001" customHeight="1">
      <c r="A19" s="1188"/>
      <c r="B19" s="1195"/>
      <c r="C19" s="1200"/>
      <c r="D19" s="1214">
        <v>3</v>
      </c>
      <c r="E19" s="1230"/>
      <c r="F19" s="1188"/>
      <c r="G19" s="1195"/>
      <c r="H19" s="1195"/>
      <c r="I19" s="1195"/>
      <c r="J19" s="1200"/>
      <c r="K19" s="1188"/>
      <c r="L19" s="1195"/>
      <c r="M19" s="1195"/>
      <c r="N19" s="1195"/>
      <c r="O19" s="1200"/>
      <c r="P19" s="1188"/>
      <c r="Q19" s="1195"/>
      <c r="R19" s="1195"/>
      <c r="S19" s="1195"/>
      <c r="T19" s="1200"/>
      <c r="U19" s="1188"/>
      <c r="V19" s="1195"/>
      <c r="W19" s="1195"/>
      <c r="X19" s="1195"/>
      <c r="Y19" s="1200"/>
      <c r="Z19" s="1188"/>
      <c r="AA19" s="1195"/>
      <c r="AB19" s="1195"/>
      <c r="AC19" s="1195"/>
      <c r="AD19" s="1200"/>
      <c r="AE19" s="1213"/>
      <c r="AF19" s="1214"/>
      <c r="AG19" s="1214"/>
      <c r="AH19" s="1214"/>
      <c r="AI19" s="1214"/>
      <c r="AJ19" s="1230"/>
      <c r="AK19" s="1188"/>
      <c r="AL19" s="1195"/>
      <c r="AM19" s="1195"/>
      <c r="AN19" s="1195"/>
      <c r="AO19" s="1200"/>
      <c r="AP19" s="1188"/>
      <c r="AQ19" s="1195"/>
      <c r="AR19" s="1195"/>
      <c r="AS19" s="1195"/>
      <c r="AT19" s="1200"/>
      <c r="AU19" s="1213"/>
      <c r="AV19" s="1214"/>
      <c r="AW19" s="1214"/>
      <c r="AX19" s="1214"/>
      <c r="AY19" s="1214"/>
      <c r="AZ19" s="1230"/>
      <c r="BA19" s="1415"/>
      <c r="BB19" s="1415"/>
      <c r="BC19" s="1415"/>
      <c r="BD19" s="1415"/>
      <c r="BE19" s="1415"/>
      <c r="BF19" s="1415"/>
      <c r="BG19" s="1415"/>
      <c r="BH19" s="1415"/>
      <c r="BI19" s="1415"/>
      <c r="BJ19" s="1415"/>
      <c r="BK19" s="1415"/>
      <c r="BL19" s="1415"/>
      <c r="BM19" s="1415"/>
      <c r="BN19" s="1415"/>
      <c r="BO19" s="1415"/>
      <c r="BP19" s="1415"/>
      <c r="BQ19" s="1415"/>
      <c r="BR19" s="1415"/>
      <c r="BS19" s="1415"/>
      <c r="BT19" s="1415"/>
      <c r="BU19" s="1415"/>
      <c r="BV19" s="1415"/>
      <c r="BW19" s="1415"/>
      <c r="BX19" s="1415"/>
      <c r="BY19" s="1415"/>
      <c r="BZ19" s="1415"/>
      <c r="CA19" s="1415"/>
    </row>
    <row r="20" spans="1:79" s="1184" customFormat="1" ht="20.100000000000001" customHeight="1">
      <c r="A20" s="1186"/>
      <c r="B20" s="1193"/>
      <c r="C20" s="1198"/>
      <c r="D20" s="1214">
        <v>1</v>
      </c>
      <c r="E20" s="1230"/>
      <c r="F20" s="1186"/>
      <c r="G20" s="1193"/>
      <c r="H20" s="1193"/>
      <c r="I20" s="1193"/>
      <c r="J20" s="1198"/>
      <c r="K20" s="1186"/>
      <c r="L20" s="1193"/>
      <c r="M20" s="1193"/>
      <c r="N20" s="1193"/>
      <c r="O20" s="1198"/>
      <c r="P20" s="1186"/>
      <c r="Q20" s="1193"/>
      <c r="R20" s="1193"/>
      <c r="S20" s="1193"/>
      <c r="T20" s="1198"/>
      <c r="U20" s="1186"/>
      <c r="V20" s="1193"/>
      <c r="W20" s="1193"/>
      <c r="X20" s="1193"/>
      <c r="Y20" s="1198"/>
      <c r="Z20" s="1186"/>
      <c r="AA20" s="1193"/>
      <c r="AB20" s="1193"/>
      <c r="AC20" s="1193"/>
      <c r="AD20" s="1198"/>
      <c r="AE20" s="1213"/>
      <c r="AF20" s="1214"/>
      <c r="AG20" s="1214"/>
      <c r="AH20" s="1214"/>
      <c r="AI20" s="1214"/>
      <c r="AJ20" s="1230"/>
      <c r="AK20" s="1186"/>
      <c r="AL20" s="1193"/>
      <c r="AM20" s="1193"/>
      <c r="AN20" s="1193"/>
      <c r="AO20" s="1198"/>
      <c r="AP20" s="1186"/>
      <c r="AQ20" s="1193"/>
      <c r="AR20" s="1193"/>
      <c r="AS20" s="1193"/>
      <c r="AT20" s="1198"/>
      <c r="AU20" s="1213"/>
      <c r="AV20" s="1214"/>
      <c r="AW20" s="1214"/>
      <c r="AX20" s="1214"/>
      <c r="AY20" s="1214"/>
      <c r="AZ20" s="1230"/>
      <c r="BA20" s="1413"/>
      <c r="BB20" s="1413"/>
      <c r="BC20" s="1413"/>
      <c r="BD20" s="1413"/>
      <c r="BE20" s="1413"/>
      <c r="BF20" s="1413"/>
      <c r="BG20" s="1413"/>
      <c r="BH20" s="1413"/>
      <c r="BI20" s="1413"/>
      <c r="BJ20" s="1413"/>
      <c r="BK20" s="1413"/>
      <c r="BL20" s="1413"/>
      <c r="BM20" s="1413"/>
      <c r="BN20" s="1413"/>
      <c r="BO20" s="1413"/>
      <c r="BP20" s="1413"/>
      <c r="BQ20" s="1413"/>
      <c r="BR20" s="1413"/>
      <c r="BS20" s="1413"/>
      <c r="BT20" s="1413"/>
      <c r="BU20" s="1413"/>
      <c r="BV20" s="1413"/>
      <c r="BW20" s="1413"/>
      <c r="BX20" s="1413"/>
      <c r="BY20" s="1413"/>
      <c r="BZ20" s="1413"/>
      <c r="CA20" s="1413"/>
    </row>
    <row r="21" spans="1:79" s="1184" customFormat="1" ht="20.100000000000001" customHeight="1">
      <c r="A21" s="1187"/>
      <c r="B21" s="1194"/>
      <c r="C21" s="1199"/>
      <c r="D21" s="1214">
        <v>2</v>
      </c>
      <c r="E21" s="1230"/>
      <c r="F21" s="1187"/>
      <c r="G21" s="1194"/>
      <c r="H21" s="1194"/>
      <c r="I21" s="1194"/>
      <c r="J21" s="1199"/>
      <c r="K21" s="1187"/>
      <c r="L21" s="1194"/>
      <c r="M21" s="1194"/>
      <c r="N21" s="1194"/>
      <c r="O21" s="1199"/>
      <c r="P21" s="1187"/>
      <c r="Q21" s="1194"/>
      <c r="R21" s="1194"/>
      <c r="S21" s="1194"/>
      <c r="T21" s="1199"/>
      <c r="U21" s="1187"/>
      <c r="V21" s="1194"/>
      <c r="W21" s="1194"/>
      <c r="X21" s="1194"/>
      <c r="Y21" s="1199"/>
      <c r="Z21" s="1187"/>
      <c r="AA21" s="1194"/>
      <c r="AB21" s="1194"/>
      <c r="AC21" s="1194"/>
      <c r="AD21" s="1199"/>
      <c r="AE21" s="1213"/>
      <c r="AF21" s="1214"/>
      <c r="AG21" s="1214"/>
      <c r="AH21" s="1214"/>
      <c r="AI21" s="1214"/>
      <c r="AJ21" s="1230"/>
      <c r="AK21" s="1187"/>
      <c r="AL21" s="1194"/>
      <c r="AM21" s="1194"/>
      <c r="AN21" s="1194"/>
      <c r="AO21" s="1199"/>
      <c r="AP21" s="1187"/>
      <c r="AQ21" s="1194"/>
      <c r="AR21" s="1194"/>
      <c r="AS21" s="1194"/>
      <c r="AT21" s="1199"/>
      <c r="AU21" s="1213"/>
      <c r="AV21" s="1214"/>
      <c r="AW21" s="1214"/>
      <c r="AX21" s="1214"/>
      <c r="AY21" s="1214"/>
      <c r="AZ21" s="1230"/>
      <c r="BA21" s="1414"/>
      <c r="BB21" s="1414"/>
      <c r="BC21" s="1414"/>
      <c r="BD21" s="1414"/>
      <c r="BE21" s="1414"/>
      <c r="BF21" s="1414"/>
      <c r="BG21" s="1414"/>
      <c r="BH21" s="1414"/>
      <c r="BI21" s="1414"/>
      <c r="BJ21" s="1414"/>
      <c r="BK21" s="1414"/>
      <c r="BL21" s="1414"/>
      <c r="BM21" s="1414"/>
      <c r="BN21" s="1414"/>
      <c r="BO21" s="1414"/>
      <c r="BP21" s="1414"/>
      <c r="BQ21" s="1414"/>
      <c r="BR21" s="1414"/>
      <c r="BS21" s="1414"/>
      <c r="BT21" s="1414"/>
      <c r="BU21" s="1414"/>
      <c r="BV21" s="1414"/>
      <c r="BW21" s="1414"/>
      <c r="BX21" s="1414"/>
      <c r="BY21" s="1414"/>
      <c r="BZ21" s="1414"/>
      <c r="CA21" s="1414"/>
    </row>
    <row r="22" spans="1:79" s="1184" customFormat="1" ht="20.100000000000001" customHeight="1">
      <c r="A22" s="1188"/>
      <c r="B22" s="1195"/>
      <c r="C22" s="1200"/>
      <c r="D22" s="1214">
        <v>3</v>
      </c>
      <c r="E22" s="1230"/>
      <c r="F22" s="1188"/>
      <c r="G22" s="1195"/>
      <c r="H22" s="1195"/>
      <c r="I22" s="1195"/>
      <c r="J22" s="1200"/>
      <c r="K22" s="1188"/>
      <c r="L22" s="1195"/>
      <c r="M22" s="1195"/>
      <c r="N22" s="1195"/>
      <c r="O22" s="1200"/>
      <c r="P22" s="1188"/>
      <c r="Q22" s="1195"/>
      <c r="R22" s="1195"/>
      <c r="S22" s="1195"/>
      <c r="T22" s="1200"/>
      <c r="U22" s="1188"/>
      <c r="V22" s="1195"/>
      <c r="W22" s="1195"/>
      <c r="X22" s="1195"/>
      <c r="Y22" s="1200"/>
      <c r="Z22" s="1188"/>
      <c r="AA22" s="1195"/>
      <c r="AB22" s="1195"/>
      <c r="AC22" s="1195"/>
      <c r="AD22" s="1200"/>
      <c r="AE22" s="1213"/>
      <c r="AF22" s="1214"/>
      <c r="AG22" s="1214"/>
      <c r="AH22" s="1214"/>
      <c r="AI22" s="1214"/>
      <c r="AJ22" s="1230"/>
      <c r="AK22" s="1188"/>
      <c r="AL22" s="1195"/>
      <c r="AM22" s="1195"/>
      <c r="AN22" s="1195"/>
      <c r="AO22" s="1200"/>
      <c r="AP22" s="1188"/>
      <c r="AQ22" s="1195"/>
      <c r="AR22" s="1195"/>
      <c r="AS22" s="1195"/>
      <c r="AT22" s="1200"/>
      <c r="AU22" s="1213"/>
      <c r="AV22" s="1214"/>
      <c r="AW22" s="1214"/>
      <c r="AX22" s="1214"/>
      <c r="AY22" s="1214"/>
      <c r="AZ22" s="1230"/>
      <c r="BA22" s="1415"/>
      <c r="BB22" s="1415"/>
      <c r="BC22" s="1415"/>
      <c r="BD22" s="1415"/>
      <c r="BE22" s="1415"/>
      <c r="BF22" s="1415"/>
      <c r="BG22" s="1415"/>
      <c r="BH22" s="1415"/>
      <c r="BI22" s="1415"/>
      <c r="BJ22" s="1415"/>
      <c r="BK22" s="1415"/>
      <c r="BL22" s="1415"/>
      <c r="BM22" s="1415"/>
      <c r="BN22" s="1415"/>
      <c r="BO22" s="1415"/>
      <c r="BP22" s="1415"/>
      <c r="BQ22" s="1415"/>
      <c r="BR22" s="1415"/>
      <c r="BS22" s="1415"/>
      <c r="BT22" s="1415"/>
      <c r="BU22" s="1415"/>
      <c r="BV22" s="1415"/>
      <c r="BW22" s="1415"/>
      <c r="BX22" s="1415"/>
      <c r="BY22" s="1415"/>
      <c r="BZ22" s="1415"/>
      <c r="CA22" s="1415"/>
    </row>
    <row r="23" spans="1:79" s="1184" customFormat="1" ht="20.100000000000001" customHeight="1">
      <c r="A23" s="1186"/>
      <c r="B23" s="1193"/>
      <c r="C23" s="1198"/>
      <c r="D23" s="1214">
        <v>1</v>
      </c>
      <c r="E23" s="1230"/>
      <c r="F23" s="1186"/>
      <c r="G23" s="1193"/>
      <c r="H23" s="1193"/>
      <c r="I23" s="1193"/>
      <c r="J23" s="1198"/>
      <c r="K23" s="1186"/>
      <c r="L23" s="1193"/>
      <c r="M23" s="1193"/>
      <c r="N23" s="1193"/>
      <c r="O23" s="1198"/>
      <c r="P23" s="1186"/>
      <c r="Q23" s="1193"/>
      <c r="R23" s="1193"/>
      <c r="S23" s="1193"/>
      <c r="T23" s="1198"/>
      <c r="U23" s="1186"/>
      <c r="V23" s="1193"/>
      <c r="W23" s="1193"/>
      <c r="X23" s="1193"/>
      <c r="Y23" s="1198"/>
      <c r="Z23" s="1186"/>
      <c r="AA23" s="1193"/>
      <c r="AB23" s="1193"/>
      <c r="AC23" s="1193"/>
      <c r="AD23" s="1198"/>
      <c r="AE23" s="1213"/>
      <c r="AF23" s="1214"/>
      <c r="AG23" s="1214"/>
      <c r="AH23" s="1214"/>
      <c r="AI23" s="1214"/>
      <c r="AJ23" s="1230"/>
      <c r="AK23" s="1186"/>
      <c r="AL23" s="1193"/>
      <c r="AM23" s="1193"/>
      <c r="AN23" s="1193"/>
      <c r="AO23" s="1198"/>
      <c r="AP23" s="1186"/>
      <c r="AQ23" s="1193"/>
      <c r="AR23" s="1193"/>
      <c r="AS23" s="1193"/>
      <c r="AT23" s="1198"/>
      <c r="AU23" s="1213"/>
      <c r="AV23" s="1214"/>
      <c r="AW23" s="1214"/>
      <c r="AX23" s="1214"/>
      <c r="AY23" s="1214"/>
      <c r="AZ23" s="1230"/>
      <c r="BA23" s="1413"/>
      <c r="BB23" s="1413"/>
      <c r="BC23" s="1413"/>
      <c r="BD23" s="1413"/>
      <c r="BE23" s="1413"/>
      <c r="BF23" s="1413"/>
      <c r="BG23" s="1413"/>
      <c r="BH23" s="1413"/>
      <c r="BI23" s="1413"/>
      <c r="BJ23" s="1413"/>
      <c r="BK23" s="1413"/>
      <c r="BL23" s="1413"/>
      <c r="BM23" s="1413"/>
      <c r="BN23" s="1413"/>
      <c r="BO23" s="1413"/>
      <c r="BP23" s="1413"/>
      <c r="BQ23" s="1413"/>
      <c r="BR23" s="1413"/>
      <c r="BS23" s="1413"/>
      <c r="BT23" s="1413"/>
      <c r="BU23" s="1413"/>
      <c r="BV23" s="1413"/>
      <c r="BW23" s="1413"/>
      <c r="BX23" s="1413"/>
      <c r="BY23" s="1413"/>
      <c r="BZ23" s="1413"/>
      <c r="CA23" s="1413"/>
    </row>
    <row r="24" spans="1:79" s="1184" customFormat="1" ht="20.100000000000001" customHeight="1">
      <c r="A24" s="1187"/>
      <c r="B24" s="1194"/>
      <c r="C24" s="1199"/>
      <c r="D24" s="1214">
        <v>2</v>
      </c>
      <c r="E24" s="1230"/>
      <c r="F24" s="1187"/>
      <c r="G24" s="1194"/>
      <c r="H24" s="1194"/>
      <c r="I24" s="1194"/>
      <c r="J24" s="1199"/>
      <c r="K24" s="1187"/>
      <c r="L24" s="1194"/>
      <c r="M24" s="1194"/>
      <c r="N24" s="1194"/>
      <c r="O24" s="1199"/>
      <c r="P24" s="1187"/>
      <c r="Q24" s="1194"/>
      <c r="R24" s="1194"/>
      <c r="S24" s="1194"/>
      <c r="T24" s="1199"/>
      <c r="U24" s="1187"/>
      <c r="V24" s="1194"/>
      <c r="W24" s="1194"/>
      <c r="X24" s="1194"/>
      <c r="Y24" s="1199"/>
      <c r="Z24" s="1187"/>
      <c r="AA24" s="1194"/>
      <c r="AB24" s="1194"/>
      <c r="AC24" s="1194"/>
      <c r="AD24" s="1199"/>
      <c r="AE24" s="1213"/>
      <c r="AF24" s="1214"/>
      <c r="AG24" s="1214"/>
      <c r="AH24" s="1214"/>
      <c r="AI24" s="1214"/>
      <c r="AJ24" s="1230"/>
      <c r="AK24" s="1187"/>
      <c r="AL24" s="1194"/>
      <c r="AM24" s="1194"/>
      <c r="AN24" s="1194"/>
      <c r="AO24" s="1199"/>
      <c r="AP24" s="1187"/>
      <c r="AQ24" s="1194"/>
      <c r="AR24" s="1194"/>
      <c r="AS24" s="1194"/>
      <c r="AT24" s="1199"/>
      <c r="AU24" s="1213"/>
      <c r="AV24" s="1214"/>
      <c r="AW24" s="1214"/>
      <c r="AX24" s="1214"/>
      <c r="AY24" s="1214"/>
      <c r="AZ24" s="1230"/>
      <c r="BA24" s="1414"/>
      <c r="BB24" s="1414"/>
      <c r="BC24" s="1414"/>
      <c r="BD24" s="1414"/>
      <c r="BE24" s="1414"/>
      <c r="BF24" s="1414"/>
      <c r="BG24" s="1414"/>
      <c r="BH24" s="1414"/>
      <c r="BI24" s="1414"/>
      <c r="BJ24" s="1414"/>
      <c r="BK24" s="1414"/>
      <c r="BL24" s="1414"/>
      <c r="BM24" s="1414"/>
      <c r="BN24" s="1414"/>
      <c r="BO24" s="1414"/>
      <c r="BP24" s="1414"/>
      <c r="BQ24" s="1414"/>
      <c r="BR24" s="1414"/>
      <c r="BS24" s="1414"/>
      <c r="BT24" s="1414"/>
      <c r="BU24" s="1414"/>
      <c r="BV24" s="1414"/>
      <c r="BW24" s="1414"/>
      <c r="BX24" s="1414"/>
      <c r="BY24" s="1414"/>
      <c r="BZ24" s="1414"/>
      <c r="CA24" s="1414"/>
    </row>
    <row r="25" spans="1:79" s="1184" customFormat="1" ht="20.100000000000001" customHeight="1">
      <c r="A25" s="1188"/>
      <c r="B25" s="1195"/>
      <c r="C25" s="1200"/>
      <c r="D25" s="1214">
        <v>3</v>
      </c>
      <c r="E25" s="1230"/>
      <c r="F25" s="1188"/>
      <c r="G25" s="1195"/>
      <c r="H25" s="1195"/>
      <c r="I25" s="1195"/>
      <c r="J25" s="1200"/>
      <c r="K25" s="1188"/>
      <c r="L25" s="1195"/>
      <c r="M25" s="1195"/>
      <c r="N25" s="1195"/>
      <c r="O25" s="1200"/>
      <c r="P25" s="1188"/>
      <c r="Q25" s="1195"/>
      <c r="R25" s="1195"/>
      <c r="S25" s="1195"/>
      <c r="T25" s="1200"/>
      <c r="U25" s="1188"/>
      <c r="V25" s="1195"/>
      <c r="W25" s="1195"/>
      <c r="X25" s="1195"/>
      <c r="Y25" s="1200"/>
      <c r="Z25" s="1188"/>
      <c r="AA25" s="1195"/>
      <c r="AB25" s="1195"/>
      <c r="AC25" s="1195"/>
      <c r="AD25" s="1200"/>
      <c r="AE25" s="1213"/>
      <c r="AF25" s="1214"/>
      <c r="AG25" s="1214"/>
      <c r="AH25" s="1214"/>
      <c r="AI25" s="1214"/>
      <c r="AJ25" s="1230"/>
      <c r="AK25" s="1188"/>
      <c r="AL25" s="1195"/>
      <c r="AM25" s="1195"/>
      <c r="AN25" s="1195"/>
      <c r="AO25" s="1200"/>
      <c r="AP25" s="1188"/>
      <c r="AQ25" s="1195"/>
      <c r="AR25" s="1195"/>
      <c r="AS25" s="1195"/>
      <c r="AT25" s="1200"/>
      <c r="AU25" s="1213"/>
      <c r="AV25" s="1214"/>
      <c r="AW25" s="1214"/>
      <c r="AX25" s="1214"/>
      <c r="AY25" s="1214"/>
      <c r="AZ25" s="1230"/>
      <c r="BA25" s="1415"/>
      <c r="BB25" s="1415"/>
      <c r="BC25" s="1415"/>
      <c r="BD25" s="1415"/>
      <c r="BE25" s="1415"/>
      <c r="BF25" s="1415"/>
      <c r="BG25" s="1415"/>
      <c r="BH25" s="1415"/>
      <c r="BI25" s="1415"/>
      <c r="BJ25" s="1415"/>
      <c r="BK25" s="1415"/>
      <c r="BL25" s="1415"/>
      <c r="BM25" s="1415"/>
      <c r="BN25" s="1415"/>
      <c r="BO25" s="1415"/>
      <c r="BP25" s="1415"/>
      <c r="BQ25" s="1415"/>
      <c r="BR25" s="1415"/>
      <c r="BS25" s="1415"/>
      <c r="BT25" s="1415"/>
      <c r="BU25" s="1415"/>
      <c r="BV25" s="1415"/>
      <c r="BW25" s="1415"/>
      <c r="BX25" s="1415"/>
      <c r="BY25" s="1415"/>
      <c r="BZ25" s="1415"/>
      <c r="CA25" s="1415"/>
    </row>
    <row r="26" spans="1:79" s="1184" customFormat="1" ht="20.100000000000001" customHeight="1">
      <c r="A26" s="1186"/>
      <c r="B26" s="1193"/>
      <c r="C26" s="1198"/>
      <c r="D26" s="1214">
        <v>1</v>
      </c>
      <c r="E26" s="1230"/>
      <c r="F26" s="1186"/>
      <c r="G26" s="1193"/>
      <c r="H26" s="1193"/>
      <c r="I26" s="1193"/>
      <c r="J26" s="1198"/>
      <c r="K26" s="1186"/>
      <c r="L26" s="1193"/>
      <c r="M26" s="1193"/>
      <c r="N26" s="1193"/>
      <c r="O26" s="1198"/>
      <c r="P26" s="1186"/>
      <c r="Q26" s="1193"/>
      <c r="R26" s="1193"/>
      <c r="S26" s="1193"/>
      <c r="T26" s="1198"/>
      <c r="U26" s="1186"/>
      <c r="V26" s="1193"/>
      <c r="W26" s="1193"/>
      <c r="X26" s="1193"/>
      <c r="Y26" s="1198"/>
      <c r="Z26" s="1186"/>
      <c r="AA26" s="1193"/>
      <c r="AB26" s="1193"/>
      <c r="AC26" s="1193"/>
      <c r="AD26" s="1198"/>
      <c r="AE26" s="1213"/>
      <c r="AF26" s="1214"/>
      <c r="AG26" s="1214"/>
      <c r="AH26" s="1214"/>
      <c r="AI26" s="1214"/>
      <c r="AJ26" s="1230"/>
      <c r="AK26" s="1186"/>
      <c r="AL26" s="1193"/>
      <c r="AM26" s="1193"/>
      <c r="AN26" s="1193"/>
      <c r="AO26" s="1198"/>
      <c r="AP26" s="1186"/>
      <c r="AQ26" s="1193"/>
      <c r="AR26" s="1193"/>
      <c r="AS26" s="1193"/>
      <c r="AT26" s="1198"/>
      <c r="AU26" s="1213"/>
      <c r="AV26" s="1214"/>
      <c r="AW26" s="1214"/>
      <c r="AX26" s="1214"/>
      <c r="AY26" s="1214"/>
      <c r="AZ26" s="1230"/>
      <c r="BA26" s="1413"/>
      <c r="BB26" s="1413"/>
      <c r="BC26" s="1413"/>
      <c r="BD26" s="1413"/>
      <c r="BE26" s="1413"/>
      <c r="BF26" s="1413"/>
      <c r="BG26" s="1413"/>
      <c r="BH26" s="1413"/>
      <c r="BI26" s="1413"/>
      <c r="BJ26" s="1413"/>
      <c r="BK26" s="1413"/>
      <c r="BL26" s="1413"/>
      <c r="BM26" s="1413"/>
      <c r="BN26" s="1413"/>
      <c r="BO26" s="1413"/>
      <c r="BP26" s="1413"/>
      <c r="BQ26" s="1413"/>
      <c r="BR26" s="1413"/>
      <c r="BS26" s="1413"/>
      <c r="BT26" s="1413"/>
      <c r="BU26" s="1413"/>
      <c r="BV26" s="1413"/>
      <c r="BW26" s="1413"/>
      <c r="BX26" s="1413"/>
      <c r="BY26" s="1413"/>
      <c r="BZ26" s="1413"/>
      <c r="CA26" s="1413"/>
    </row>
    <row r="27" spans="1:79" s="1184" customFormat="1" ht="20.100000000000001" customHeight="1">
      <c r="A27" s="1187"/>
      <c r="B27" s="1194"/>
      <c r="C27" s="1199"/>
      <c r="D27" s="1214">
        <v>2</v>
      </c>
      <c r="E27" s="1230"/>
      <c r="F27" s="1187"/>
      <c r="G27" s="1194"/>
      <c r="H27" s="1194"/>
      <c r="I27" s="1194"/>
      <c r="J27" s="1199"/>
      <c r="K27" s="1187"/>
      <c r="L27" s="1194"/>
      <c r="M27" s="1194"/>
      <c r="N27" s="1194"/>
      <c r="O27" s="1199"/>
      <c r="P27" s="1187"/>
      <c r="Q27" s="1194"/>
      <c r="R27" s="1194"/>
      <c r="S27" s="1194"/>
      <c r="T27" s="1199"/>
      <c r="U27" s="1187"/>
      <c r="V27" s="1194"/>
      <c r="W27" s="1194"/>
      <c r="X27" s="1194"/>
      <c r="Y27" s="1199"/>
      <c r="Z27" s="1187"/>
      <c r="AA27" s="1194"/>
      <c r="AB27" s="1194"/>
      <c r="AC27" s="1194"/>
      <c r="AD27" s="1199"/>
      <c r="AE27" s="1213"/>
      <c r="AF27" s="1214"/>
      <c r="AG27" s="1214"/>
      <c r="AH27" s="1214"/>
      <c r="AI27" s="1214"/>
      <c r="AJ27" s="1230"/>
      <c r="AK27" s="1187"/>
      <c r="AL27" s="1194"/>
      <c r="AM27" s="1194"/>
      <c r="AN27" s="1194"/>
      <c r="AO27" s="1199"/>
      <c r="AP27" s="1187"/>
      <c r="AQ27" s="1194"/>
      <c r="AR27" s="1194"/>
      <c r="AS27" s="1194"/>
      <c r="AT27" s="1199"/>
      <c r="AU27" s="1213"/>
      <c r="AV27" s="1214"/>
      <c r="AW27" s="1214"/>
      <c r="AX27" s="1214"/>
      <c r="AY27" s="1214"/>
      <c r="AZ27" s="1230"/>
      <c r="BA27" s="1414"/>
      <c r="BB27" s="1414"/>
      <c r="BC27" s="1414"/>
      <c r="BD27" s="1414"/>
      <c r="BE27" s="1414"/>
      <c r="BF27" s="1414"/>
      <c r="BG27" s="1414"/>
      <c r="BH27" s="1414"/>
      <c r="BI27" s="1414"/>
      <c r="BJ27" s="1414"/>
      <c r="BK27" s="1414"/>
      <c r="BL27" s="1414"/>
      <c r="BM27" s="1414"/>
      <c r="BN27" s="1414"/>
      <c r="BO27" s="1414"/>
      <c r="BP27" s="1414"/>
      <c r="BQ27" s="1414"/>
      <c r="BR27" s="1414"/>
      <c r="BS27" s="1414"/>
      <c r="BT27" s="1414"/>
      <c r="BU27" s="1414"/>
      <c r="BV27" s="1414"/>
      <c r="BW27" s="1414"/>
      <c r="BX27" s="1414"/>
      <c r="BY27" s="1414"/>
      <c r="BZ27" s="1414"/>
      <c r="CA27" s="1414"/>
    </row>
    <row r="28" spans="1:79" s="1184" customFormat="1" ht="20.100000000000001" customHeight="1">
      <c r="A28" s="1188"/>
      <c r="B28" s="1195"/>
      <c r="C28" s="1200"/>
      <c r="D28" s="1214">
        <v>3</v>
      </c>
      <c r="E28" s="1230"/>
      <c r="F28" s="1188"/>
      <c r="G28" s="1195"/>
      <c r="H28" s="1195"/>
      <c r="I28" s="1195"/>
      <c r="J28" s="1200"/>
      <c r="K28" s="1188"/>
      <c r="L28" s="1195"/>
      <c r="M28" s="1195"/>
      <c r="N28" s="1195"/>
      <c r="O28" s="1200"/>
      <c r="P28" s="1188"/>
      <c r="Q28" s="1195"/>
      <c r="R28" s="1195"/>
      <c r="S28" s="1195"/>
      <c r="T28" s="1200"/>
      <c r="U28" s="1188"/>
      <c r="V28" s="1195"/>
      <c r="W28" s="1195"/>
      <c r="X28" s="1195"/>
      <c r="Y28" s="1200"/>
      <c r="Z28" s="1188"/>
      <c r="AA28" s="1195"/>
      <c r="AB28" s="1195"/>
      <c r="AC28" s="1195"/>
      <c r="AD28" s="1200"/>
      <c r="AE28" s="1213"/>
      <c r="AF28" s="1214"/>
      <c r="AG28" s="1214"/>
      <c r="AH28" s="1214"/>
      <c r="AI28" s="1214"/>
      <c r="AJ28" s="1230"/>
      <c r="AK28" s="1188"/>
      <c r="AL28" s="1195"/>
      <c r="AM28" s="1195"/>
      <c r="AN28" s="1195"/>
      <c r="AO28" s="1200"/>
      <c r="AP28" s="1188"/>
      <c r="AQ28" s="1195"/>
      <c r="AR28" s="1195"/>
      <c r="AS28" s="1195"/>
      <c r="AT28" s="1200"/>
      <c r="AU28" s="1213"/>
      <c r="AV28" s="1214"/>
      <c r="AW28" s="1214"/>
      <c r="AX28" s="1214"/>
      <c r="AY28" s="1214"/>
      <c r="AZ28" s="1230"/>
      <c r="BA28" s="1415"/>
      <c r="BB28" s="1415"/>
      <c r="BC28" s="1415"/>
      <c r="BD28" s="1415"/>
      <c r="BE28" s="1415"/>
      <c r="BF28" s="1415"/>
      <c r="BG28" s="1415"/>
      <c r="BH28" s="1415"/>
      <c r="BI28" s="1415"/>
      <c r="BJ28" s="1415"/>
      <c r="BK28" s="1415"/>
      <c r="BL28" s="1415"/>
      <c r="BM28" s="1415"/>
      <c r="BN28" s="1415"/>
      <c r="BO28" s="1415"/>
      <c r="BP28" s="1415"/>
      <c r="BQ28" s="1415"/>
      <c r="BR28" s="1415"/>
      <c r="BS28" s="1415"/>
      <c r="BT28" s="1415"/>
      <c r="BU28" s="1415"/>
      <c r="BV28" s="1415"/>
      <c r="BW28" s="1415"/>
      <c r="BX28" s="1415"/>
      <c r="BY28" s="1415"/>
      <c r="BZ28" s="1415"/>
      <c r="CA28" s="1415"/>
    </row>
    <row r="29" spans="1:79" s="1184" customFormat="1" ht="20.100000000000001" customHeight="1">
      <c r="A29" s="1207" t="s">
        <v>782</v>
      </c>
      <c r="B29" s="1193"/>
      <c r="C29" s="1193"/>
      <c r="D29" s="1193"/>
      <c r="E29" s="1198"/>
      <c r="F29" s="1213" t="s">
        <v>2029</v>
      </c>
      <c r="G29" s="1214"/>
      <c r="H29" s="1214"/>
      <c r="I29" s="1214"/>
      <c r="J29" s="1214"/>
      <c r="K29" s="1214"/>
      <c r="L29" s="1214"/>
      <c r="M29" s="1214"/>
      <c r="N29" s="1214"/>
      <c r="O29" s="1214"/>
      <c r="P29" s="1214"/>
      <c r="Q29" s="1230"/>
      <c r="R29" s="1213"/>
      <c r="S29" s="1214"/>
      <c r="T29" s="1214"/>
      <c r="U29" s="1214"/>
      <c r="V29" s="1230"/>
      <c r="W29" s="1213"/>
      <c r="X29" s="1214"/>
      <c r="Y29" s="1214"/>
      <c r="Z29" s="1214"/>
      <c r="AA29" s="1230"/>
      <c r="AB29" s="1213"/>
      <c r="AC29" s="1214"/>
      <c r="AD29" s="1214"/>
      <c r="AE29" s="1214"/>
      <c r="AF29" s="1230"/>
      <c r="AG29" s="1213"/>
      <c r="AH29" s="1214"/>
      <c r="AI29" s="1214"/>
      <c r="AJ29" s="1214"/>
      <c r="AK29" s="1230"/>
      <c r="AL29" s="1213"/>
      <c r="AM29" s="1214"/>
      <c r="AN29" s="1214"/>
      <c r="AO29" s="1214"/>
      <c r="AP29" s="1230"/>
      <c r="AQ29" s="1213"/>
      <c r="AR29" s="1214"/>
      <c r="AS29" s="1214"/>
      <c r="AT29" s="1214"/>
      <c r="AU29" s="1230"/>
      <c r="AV29" s="1295" t="s">
        <v>1724</v>
      </c>
      <c r="AW29" s="1256"/>
      <c r="AX29" s="1256"/>
      <c r="AY29" s="1256"/>
      <c r="AZ29" s="1256"/>
      <c r="BA29" s="1256"/>
      <c r="BB29" s="1256"/>
      <c r="BC29" s="1256"/>
      <c r="BD29" s="1256"/>
      <c r="BE29" s="1256"/>
      <c r="BF29" s="1256"/>
      <c r="BG29" s="1256"/>
      <c r="BH29" s="1256"/>
      <c r="BI29" s="1256"/>
      <c r="BJ29" s="1256"/>
      <c r="BK29" s="1256"/>
      <c r="BL29" s="1256"/>
      <c r="BM29" s="1256"/>
      <c r="BN29" s="1256"/>
      <c r="BO29" s="1256"/>
      <c r="BP29" s="1256"/>
      <c r="BQ29" s="1256"/>
      <c r="BR29" s="1256"/>
      <c r="BS29" s="1256"/>
      <c r="BT29" s="1256"/>
      <c r="BU29" s="1256"/>
      <c r="BV29" s="1256"/>
      <c r="BW29" s="1256"/>
      <c r="BX29" s="1256"/>
      <c r="BY29" s="1256"/>
      <c r="BZ29" s="1256"/>
      <c r="CA29" s="1317"/>
    </row>
    <row r="30" spans="1:79" s="1184" customFormat="1" ht="20.100000000000001" customHeight="1">
      <c r="A30" s="1187"/>
      <c r="B30" s="1194"/>
      <c r="C30" s="1194"/>
      <c r="D30" s="1194"/>
      <c r="E30" s="1199"/>
      <c r="F30" s="1207" t="s">
        <v>802</v>
      </c>
      <c r="G30" s="1193"/>
      <c r="H30" s="1193"/>
      <c r="I30" s="1198"/>
      <c r="J30" s="1429"/>
      <c r="K30" s="1430"/>
      <c r="L30" s="1430"/>
      <c r="M30" s="1430"/>
      <c r="N30" s="1430"/>
      <c r="O30" s="1430"/>
      <c r="P30" s="1430"/>
      <c r="Q30" s="1431"/>
      <c r="R30" s="1413"/>
      <c r="S30" s="1413"/>
      <c r="T30" s="1413"/>
      <c r="U30" s="1413"/>
      <c r="V30" s="1413"/>
      <c r="W30" s="1413"/>
      <c r="X30" s="1413"/>
      <c r="Y30" s="1413"/>
      <c r="Z30" s="1413"/>
      <c r="AA30" s="1413"/>
      <c r="AB30" s="1413"/>
      <c r="AC30" s="1413"/>
      <c r="AD30" s="1413"/>
      <c r="AE30" s="1413"/>
      <c r="AF30" s="1413"/>
      <c r="AG30" s="1413"/>
      <c r="AH30" s="1413"/>
      <c r="AI30" s="1413"/>
      <c r="AJ30" s="1413"/>
      <c r="AK30" s="1413"/>
      <c r="AL30" s="1413"/>
      <c r="AM30" s="1413"/>
      <c r="AN30" s="1413"/>
      <c r="AO30" s="1413"/>
      <c r="AP30" s="1413"/>
      <c r="AQ30" s="1413"/>
      <c r="AR30" s="1413"/>
      <c r="AS30" s="1413"/>
      <c r="AT30" s="1413"/>
      <c r="AU30" s="1413"/>
      <c r="AV30" s="1296" t="s">
        <v>1440</v>
      </c>
      <c r="AW30" s="1235"/>
      <c r="AX30" s="1235"/>
      <c r="AY30" s="1235"/>
      <c r="AZ30" s="1235"/>
      <c r="BA30" s="1235"/>
      <c r="BB30" s="1235"/>
      <c r="BC30" s="1235"/>
      <c r="BD30" s="1235"/>
      <c r="BE30" s="1235"/>
      <c r="BF30" s="1235"/>
      <c r="BG30" s="1235"/>
      <c r="BH30" s="1235"/>
      <c r="BI30" s="1235"/>
      <c r="BJ30" s="1235"/>
      <c r="BK30" s="1235"/>
      <c r="BL30" s="1235"/>
      <c r="BM30" s="1235"/>
      <c r="BN30" s="1235"/>
      <c r="BO30" s="1235"/>
      <c r="BP30" s="1235"/>
      <c r="BQ30" s="1235"/>
      <c r="BR30" s="1235"/>
      <c r="BS30" s="1235"/>
      <c r="BT30" s="1235"/>
      <c r="BU30" s="1235"/>
      <c r="BV30" s="1235"/>
      <c r="BW30" s="1235"/>
      <c r="BX30" s="1235"/>
      <c r="BY30" s="1235"/>
      <c r="BZ30" s="1235"/>
      <c r="CA30" s="1318"/>
    </row>
    <row r="31" spans="1:79" s="1184" customFormat="1" ht="20.100000000000001" customHeight="1">
      <c r="A31" s="1187"/>
      <c r="B31" s="1194"/>
      <c r="C31" s="1194"/>
      <c r="D31" s="1194"/>
      <c r="E31" s="1199"/>
      <c r="F31" s="1187"/>
      <c r="G31" s="1194"/>
      <c r="H31" s="1194"/>
      <c r="I31" s="1199"/>
      <c r="J31" s="1241"/>
      <c r="K31" s="1246"/>
      <c r="L31" s="1246"/>
      <c r="M31" s="1246"/>
      <c r="N31" s="1246"/>
      <c r="O31" s="1246"/>
      <c r="P31" s="1246"/>
      <c r="Q31" s="1252"/>
      <c r="R31" s="1414"/>
      <c r="S31" s="1414"/>
      <c r="T31" s="1414"/>
      <c r="U31" s="1414"/>
      <c r="V31" s="1414"/>
      <c r="W31" s="1414"/>
      <c r="X31" s="1414"/>
      <c r="Y31" s="1414"/>
      <c r="Z31" s="1414"/>
      <c r="AA31" s="1414"/>
      <c r="AB31" s="1414"/>
      <c r="AC31" s="1414"/>
      <c r="AD31" s="1414"/>
      <c r="AE31" s="1414"/>
      <c r="AF31" s="1414"/>
      <c r="AG31" s="1414"/>
      <c r="AH31" s="1414"/>
      <c r="AI31" s="1414"/>
      <c r="AJ31" s="1414"/>
      <c r="AK31" s="1414"/>
      <c r="AL31" s="1414"/>
      <c r="AM31" s="1414"/>
      <c r="AN31" s="1414"/>
      <c r="AO31" s="1414"/>
      <c r="AP31" s="1414"/>
      <c r="AQ31" s="1414"/>
      <c r="AR31" s="1414"/>
      <c r="AS31" s="1414"/>
      <c r="AT31" s="1414"/>
      <c r="AU31" s="1414"/>
      <c r="AV31" s="1296"/>
      <c r="AW31" s="1235"/>
      <c r="AX31" s="1235"/>
      <c r="AY31" s="1235"/>
      <c r="AZ31" s="1235"/>
      <c r="BA31" s="1235"/>
      <c r="BB31" s="1235"/>
      <c r="BC31" s="1235"/>
      <c r="BD31" s="1235"/>
      <c r="BE31" s="1235"/>
      <c r="BF31" s="1235"/>
      <c r="BG31" s="1235"/>
      <c r="BH31" s="1235"/>
      <c r="BI31" s="1235"/>
      <c r="BJ31" s="1235"/>
      <c r="BK31" s="1235"/>
      <c r="BL31" s="1235"/>
      <c r="BM31" s="1235"/>
      <c r="BN31" s="1235"/>
      <c r="BO31" s="1235"/>
      <c r="BP31" s="1235"/>
      <c r="BQ31" s="1235"/>
      <c r="BR31" s="1235"/>
      <c r="BS31" s="1235"/>
      <c r="BT31" s="1235"/>
      <c r="BU31" s="1235"/>
      <c r="BV31" s="1235"/>
      <c r="BW31" s="1235"/>
      <c r="BX31" s="1235"/>
      <c r="BY31" s="1235"/>
      <c r="BZ31" s="1235"/>
      <c r="CA31" s="1318"/>
    </row>
    <row r="32" spans="1:79" s="1184" customFormat="1" ht="20.100000000000001" customHeight="1">
      <c r="A32" s="1187"/>
      <c r="B32" s="1194"/>
      <c r="C32" s="1194"/>
      <c r="D32" s="1194"/>
      <c r="E32" s="1199"/>
      <c r="F32" s="1187"/>
      <c r="G32" s="1194"/>
      <c r="H32" s="1194"/>
      <c r="I32" s="1199"/>
      <c r="J32" s="1241"/>
      <c r="K32" s="1246"/>
      <c r="L32" s="1246"/>
      <c r="M32" s="1246"/>
      <c r="N32" s="1246"/>
      <c r="O32" s="1246"/>
      <c r="P32" s="1246"/>
      <c r="Q32" s="1252"/>
      <c r="R32" s="1414"/>
      <c r="S32" s="1414"/>
      <c r="T32" s="1414"/>
      <c r="U32" s="1414"/>
      <c r="V32" s="1414"/>
      <c r="W32" s="1414"/>
      <c r="X32" s="1414"/>
      <c r="Y32" s="1414"/>
      <c r="Z32" s="1414"/>
      <c r="AA32" s="1414"/>
      <c r="AB32" s="1414"/>
      <c r="AC32" s="1414"/>
      <c r="AD32" s="1414"/>
      <c r="AE32" s="1414"/>
      <c r="AF32" s="1414"/>
      <c r="AG32" s="1414"/>
      <c r="AH32" s="1414"/>
      <c r="AI32" s="1414"/>
      <c r="AJ32" s="1414"/>
      <c r="AK32" s="1414"/>
      <c r="AL32" s="1414"/>
      <c r="AM32" s="1414"/>
      <c r="AN32" s="1414"/>
      <c r="AO32" s="1414"/>
      <c r="AP32" s="1414"/>
      <c r="AQ32" s="1414"/>
      <c r="AR32" s="1414"/>
      <c r="AS32" s="1414"/>
      <c r="AT32" s="1414"/>
      <c r="AU32" s="1414"/>
      <c r="AV32" s="1296"/>
      <c r="AW32" s="1235"/>
      <c r="AX32" s="1235"/>
      <c r="AY32" s="1235"/>
      <c r="AZ32" s="1235"/>
      <c r="BA32" s="1235"/>
      <c r="BB32" s="1235"/>
      <c r="BC32" s="1235"/>
      <c r="BD32" s="1235"/>
      <c r="BE32" s="1235"/>
      <c r="BF32" s="1235"/>
      <c r="BG32" s="1235"/>
      <c r="BH32" s="1235"/>
      <c r="BI32" s="1235"/>
      <c r="BJ32" s="1235"/>
      <c r="BK32" s="1235"/>
      <c r="BL32" s="1235"/>
      <c r="BM32" s="1235"/>
      <c r="BN32" s="1235"/>
      <c r="BO32" s="1235"/>
      <c r="BP32" s="1235"/>
      <c r="BQ32" s="1235"/>
      <c r="BR32" s="1235"/>
      <c r="BS32" s="1235"/>
      <c r="BT32" s="1235"/>
      <c r="BU32" s="1235"/>
      <c r="BV32" s="1235"/>
      <c r="BW32" s="1235"/>
      <c r="BX32" s="1235"/>
      <c r="BY32" s="1235"/>
      <c r="BZ32" s="1235"/>
      <c r="CA32" s="1318"/>
    </row>
    <row r="33" spans="1:79" s="1184" customFormat="1" ht="20.100000000000001" customHeight="1">
      <c r="A33" s="1187"/>
      <c r="B33" s="1194"/>
      <c r="C33" s="1194"/>
      <c r="D33" s="1194"/>
      <c r="E33" s="1199"/>
      <c r="F33" s="1187"/>
      <c r="G33" s="1194"/>
      <c r="H33" s="1194"/>
      <c r="I33" s="1199"/>
      <c r="J33" s="1241"/>
      <c r="K33" s="1246"/>
      <c r="L33" s="1246"/>
      <c r="M33" s="1246"/>
      <c r="N33" s="1246"/>
      <c r="O33" s="1246"/>
      <c r="P33" s="1246"/>
      <c r="Q33" s="1252"/>
      <c r="R33" s="1414"/>
      <c r="S33" s="1414"/>
      <c r="T33" s="1414"/>
      <c r="U33" s="1414"/>
      <c r="V33" s="1414"/>
      <c r="W33" s="1414"/>
      <c r="X33" s="1414"/>
      <c r="Y33" s="1414"/>
      <c r="Z33" s="1414"/>
      <c r="AA33" s="1414"/>
      <c r="AB33" s="1414"/>
      <c r="AC33" s="1414"/>
      <c r="AD33" s="1414"/>
      <c r="AE33" s="1414"/>
      <c r="AF33" s="1414"/>
      <c r="AG33" s="1414"/>
      <c r="AH33" s="1414"/>
      <c r="AI33" s="1414"/>
      <c r="AJ33" s="1414"/>
      <c r="AK33" s="1414"/>
      <c r="AL33" s="1414"/>
      <c r="AM33" s="1414"/>
      <c r="AN33" s="1414"/>
      <c r="AO33" s="1414"/>
      <c r="AP33" s="1414"/>
      <c r="AQ33" s="1414"/>
      <c r="AR33" s="1414"/>
      <c r="AS33" s="1414"/>
      <c r="AT33" s="1414"/>
      <c r="AU33" s="1414"/>
      <c r="AV33" s="1296"/>
      <c r="AW33" s="1235"/>
      <c r="AX33" s="1235"/>
      <c r="AY33" s="1235"/>
      <c r="AZ33" s="1235"/>
      <c r="BA33" s="1235"/>
      <c r="BB33" s="1235"/>
      <c r="BC33" s="1235"/>
      <c r="BD33" s="1235"/>
      <c r="BE33" s="1235"/>
      <c r="BF33" s="1235"/>
      <c r="BG33" s="1235"/>
      <c r="BH33" s="1235"/>
      <c r="BI33" s="1235"/>
      <c r="BJ33" s="1235"/>
      <c r="BK33" s="1235"/>
      <c r="BL33" s="1235"/>
      <c r="BM33" s="1235"/>
      <c r="BN33" s="1235"/>
      <c r="BO33" s="1235"/>
      <c r="BP33" s="1235"/>
      <c r="BQ33" s="1235"/>
      <c r="BR33" s="1235"/>
      <c r="BS33" s="1235"/>
      <c r="BT33" s="1235"/>
      <c r="BU33" s="1235"/>
      <c r="BV33" s="1235"/>
      <c r="BW33" s="1235"/>
      <c r="BX33" s="1235"/>
      <c r="BY33" s="1235"/>
      <c r="BZ33" s="1235"/>
      <c r="CA33" s="1318"/>
    </row>
    <row r="34" spans="1:79" s="1184" customFormat="1" ht="20.100000000000001" customHeight="1">
      <c r="A34" s="1187"/>
      <c r="B34" s="1194"/>
      <c r="C34" s="1194"/>
      <c r="D34" s="1194"/>
      <c r="E34" s="1199"/>
      <c r="F34" s="1187"/>
      <c r="G34" s="1194"/>
      <c r="H34" s="1194"/>
      <c r="I34" s="1199"/>
      <c r="J34" s="1241"/>
      <c r="K34" s="1246"/>
      <c r="L34" s="1246"/>
      <c r="M34" s="1246"/>
      <c r="N34" s="1246"/>
      <c r="O34" s="1246"/>
      <c r="P34" s="1246"/>
      <c r="Q34" s="1252"/>
      <c r="R34" s="1414"/>
      <c r="S34" s="1414"/>
      <c r="T34" s="1414"/>
      <c r="U34" s="1414"/>
      <c r="V34" s="1414"/>
      <c r="W34" s="1414"/>
      <c r="X34" s="1414"/>
      <c r="Y34" s="1414"/>
      <c r="Z34" s="1414"/>
      <c r="AA34" s="1414"/>
      <c r="AB34" s="1414"/>
      <c r="AC34" s="1414"/>
      <c r="AD34" s="1414"/>
      <c r="AE34" s="1414"/>
      <c r="AF34" s="1414"/>
      <c r="AG34" s="1414"/>
      <c r="AH34" s="1414"/>
      <c r="AI34" s="1414"/>
      <c r="AJ34" s="1414"/>
      <c r="AK34" s="1414"/>
      <c r="AL34" s="1414"/>
      <c r="AM34" s="1414"/>
      <c r="AN34" s="1414"/>
      <c r="AO34" s="1414"/>
      <c r="AP34" s="1414"/>
      <c r="AQ34" s="1414"/>
      <c r="AR34" s="1414"/>
      <c r="AS34" s="1414"/>
      <c r="AT34" s="1414"/>
      <c r="AU34" s="1414"/>
      <c r="AV34" s="1296"/>
      <c r="AW34" s="1235"/>
      <c r="AX34" s="1235"/>
      <c r="AY34" s="1235"/>
      <c r="AZ34" s="1235"/>
      <c r="BA34" s="1235"/>
      <c r="BB34" s="1235"/>
      <c r="BC34" s="1235"/>
      <c r="BD34" s="1235"/>
      <c r="BE34" s="1235"/>
      <c r="BF34" s="1235"/>
      <c r="BG34" s="1235"/>
      <c r="BH34" s="1235"/>
      <c r="BI34" s="1235"/>
      <c r="BJ34" s="1235"/>
      <c r="BK34" s="1235"/>
      <c r="BL34" s="1235"/>
      <c r="BM34" s="1235"/>
      <c r="BN34" s="1235"/>
      <c r="BO34" s="1235"/>
      <c r="BP34" s="1235"/>
      <c r="BQ34" s="1235"/>
      <c r="BR34" s="1235"/>
      <c r="BS34" s="1235"/>
      <c r="BT34" s="1235"/>
      <c r="BU34" s="1235"/>
      <c r="BV34" s="1235"/>
      <c r="BW34" s="1235"/>
      <c r="BX34" s="1235"/>
      <c r="BY34" s="1235"/>
      <c r="BZ34" s="1235"/>
      <c r="CA34" s="1318"/>
    </row>
    <row r="35" spans="1:79" s="1184" customFormat="1" ht="20.100000000000001" customHeight="1">
      <c r="A35" s="1187"/>
      <c r="B35" s="1194"/>
      <c r="C35" s="1194"/>
      <c r="D35" s="1194"/>
      <c r="E35" s="1199"/>
      <c r="F35" s="1187"/>
      <c r="G35" s="1194"/>
      <c r="H35" s="1194"/>
      <c r="I35" s="1199"/>
      <c r="J35" s="1241"/>
      <c r="K35" s="1246"/>
      <c r="L35" s="1246"/>
      <c r="M35" s="1246"/>
      <c r="N35" s="1246"/>
      <c r="O35" s="1246"/>
      <c r="P35" s="1246"/>
      <c r="Q35" s="1252"/>
      <c r="R35" s="1415"/>
      <c r="S35" s="1415"/>
      <c r="T35" s="1415"/>
      <c r="U35" s="1415"/>
      <c r="V35" s="1415"/>
      <c r="W35" s="1415"/>
      <c r="X35" s="1415"/>
      <c r="Y35" s="1415"/>
      <c r="Z35" s="1415"/>
      <c r="AA35" s="1415"/>
      <c r="AB35" s="1415"/>
      <c r="AC35" s="1415"/>
      <c r="AD35" s="1415"/>
      <c r="AE35" s="1415"/>
      <c r="AF35" s="1415"/>
      <c r="AG35" s="1415"/>
      <c r="AH35" s="1415"/>
      <c r="AI35" s="1415"/>
      <c r="AJ35" s="1415"/>
      <c r="AK35" s="1415"/>
      <c r="AL35" s="1415"/>
      <c r="AM35" s="1415"/>
      <c r="AN35" s="1415"/>
      <c r="AO35" s="1415"/>
      <c r="AP35" s="1415"/>
      <c r="AQ35" s="1415"/>
      <c r="AR35" s="1415"/>
      <c r="AS35" s="1415"/>
      <c r="AT35" s="1415"/>
      <c r="AU35" s="1415"/>
      <c r="AV35" s="1296"/>
      <c r="AW35" s="1235"/>
      <c r="AX35" s="1235"/>
      <c r="AY35" s="1235"/>
      <c r="AZ35" s="1235"/>
      <c r="BA35" s="1235"/>
      <c r="BB35" s="1235"/>
      <c r="BC35" s="1235"/>
      <c r="BD35" s="1235"/>
      <c r="BE35" s="1235"/>
      <c r="BF35" s="1235"/>
      <c r="BG35" s="1235"/>
      <c r="BH35" s="1235"/>
      <c r="BI35" s="1235"/>
      <c r="BJ35" s="1235"/>
      <c r="BK35" s="1235"/>
      <c r="BL35" s="1235"/>
      <c r="BM35" s="1235"/>
      <c r="BN35" s="1235"/>
      <c r="BO35" s="1235"/>
      <c r="BP35" s="1235"/>
      <c r="BQ35" s="1235"/>
      <c r="BR35" s="1235"/>
      <c r="BS35" s="1235"/>
      <c r="BT35" s="1235"/>
      <c r="BU35" s="1235"/>
      <c r="BV35" s="1235"/>
      <c r="BW35" s="1235"/>
      <c r="BX35" s="1235"/>
      <c r="BY35" s="1235"/>
      <c r="BZ35" s="1235"/>
      <c r="CA35" s="1318"/>
    </row>
    <row r="36" spans="1:79" s="1184" customFormat="1" ht="20.100000000000001" customHeight="1">
      <c r="A36" s="1187"/>
      <c r="B36" s="1194"/>
      <c r="C36" s="1194"/>
      <c r="D36" s="1194"/>
      <c r="E36" s="1199"/>
      <c r="F36" s="1187"/>
      <c r="G36" s="1194"/>
      <c r="H36" s="1194"/>
      <c r="I36" s="1199"/>
      <c r="J36" s="1241"/>
      <c r="K36" s="1246"/>
      <c r="L36" s="1246"/>
      <c r="M36" s="1246"/>
      <c r="N36" s="1246"/>
      <c r="O36" s="1246"/>
      <c r="P36" s="1246"/>
      <c r="Q36" s="1252"/>
      <c r="R36" s="1432"/>
      <c r="S36" s="1434"/>
      <c r="T36" s="1434"/>
      <c r="U36" s="1434"/>
      <c r="V36" s="1438"/>
      <c r="W36" s="1432"/>
      <c r="X36" s="1434"/>
      <c r="Y36" s="1434"/>
      <c r="Z36" s="1434"/>
      <c r="AA36" s="1438"/>
      <c r="AB36" s="1432"/>
      <c r="AC36" s="1434"/>
      <c r="AD36" s="1434"/>
      <c r="AE36" s="1434"/>
      <c r="AF36" s="1438"/>
      <c r="AG36" s="1432"/>
      <c r="AH36" s="1434"/>
      <c r="AI36" s="1434"/>
      <c r="AJ36" s="1434"/>
      <c r="AK36" s="1438"/>
      <c r="AL36" s="1432"/>
      <c r="AM36" s="1434"/>
      <c r="AN36" s="1434"/>
      <c r="AO36" s="1434"/>
      <c r="AP36" s="1438"/>
      <c r="AQ36" s="1432"/>
      <c r="AR36" s="1434"/>
      <c r="AS36" s="1434"/>
      <c r="AT36" s="1434"/>
      <c r="AU36" s="1438"/>
      <c r="AV36" s="1296"/>
      <c r="AW36" s="1235"/>
      <c r="AX36" s="1235"/>
      <c r="AY36" s="1235"/>
      <c r="AZ36" s="1235"/>
      <c r="BA36" s="1235"/>
      <c r="BB36" s="1235"/>
      <c r="BC36" s="1235"/>
      <c r="BD36" s="1235"/>
      <c r="BE36" s="1235"/>
      <c r="BF36" s="1235"/>
      <c r="BG36" s="1235"/>
      <c r="BH36" s="1235"/>
      <c r="BI36" s="1235"/>
      <c r="BJ36" s="1235"/>
      <c r="BK36" s="1235"/>
      <c r="BL36" s="1235"/>
      <c r="BM36" s="1235"/>
      <c r="BN36" s="1235"/>
      <c r="BO36" s="1235"/>
      <c r="BP36" s="1235"/>
      <c r="BQ36" s="1235"/>
      <c r="BR36" s="1235"/>
      <c r="BS36" s="1235"/>
      <c r="BT36" s="1235"/>
      <c r="BU36" s="1235"/>
      <c r="BV36" s="1235"/>
      <c r="BW36" s="1235"/>
      <c r="BX36" s="1235"/>
      <c r="BY36" s="1235"/>
      <c r="BZ36" s="1235"/>
      <c r="CA36" s="1318"/>
    </row>
    <row r="37" spans="1:79" s="1184" customFormat="1" ht="20.100000000000001" customHeight="1">
      <c r="A37" s="1188"/>
      <c r="B37" s="1195"/>
      <c r="C37" s="1195"/>
      <c r="D37" s="1195"/>
      <c r="E37" s="1200"/>
      <c r="F37" s="1188"/>
      <c r="G37" s="1195"/>
      <c r="H37" s="1195"/>
      <c r="I37" s="1200"/>
      <c r="J37" s="1240"/>
      <c r="K37" s="1245"/>
      <c r="L37" s="1245"/>
      <c r="M37" s="1245"/>
      <c r="N37" s="1245"/>
      <c r="O37" s="1245"/>
      <c r="P37" s="1245"/>
      <c r="Q37" s="1250"/>
      <c r="R37" s="1433"/>
      <c r="S37" s="1435"/>
      <c r="T37" s="1435"/>
      <c r="U37" s="1435"/>
      <c r="V37" s="1439"/>
      <c r="W37" s="1433"/>
      <c r="X37" s="1435"/>
      <c r="Y37" s="1435"/>
      <c r="Z37" s="1435"/>
      <c r="AA37" s="1439"/>
      <c r="AB37" s="1433"/>
      <c r="AC37" s="1435"/>
      <c r="AD37" s="1435"/>
      <c r="AE37" s="1435"/>
      <c r="AF37" s="1439"/>
      <c r="AG37" s="1433"/>
      <c r="AH37" s="1435"/>
      <c r="AI37" s="1435"/>
      <c r="AJ37" s="1435"/>
      <c r="AK37" s="1439"/>
      <c r="AL37" s="1433"/>
      <c r="AM37" s="1435"/>
      <c r="AN37" s="1435"/>
      <c r="AO37" s="1435"/>
      <c r="AP37" s="1439"/>
      <c r="AQ37" s="1433"/>
      <c r="AR37" s="1435"/>
      <c r="AS37" s="1435"/>
      <c r="AT37" s="1435"/>
      <c r="AU37" s="1439"/>
      <c r="AV37" s="1297"/>
      <c r="AW37" s="1232"/>
      <c r="AX37" s="1232"/>
      <c r="AY37" s="1232"/>
      <c r="AZ37" s="1232"/>
      <c r="BA37" s="1232"/>
      <c r="BB37" s="1232"/>
      <c r="BC37" s="1232"/>
      <c r="BD37" s="1232"/>
      <c r="BE37" s="1232"/>
      <c r="BF37" s="1232"/>
      <c r="BG37" s="1232"/>
      <c r="BH37" s="1232"/>
      <c r="BI37" s="1232"/>
      <c r="BJ37" s="1232"/>
      <c r="BK37" s="1232"/>
      <c r="BL37" s="1232"/>
      <c r="BM37" s="1232"/>
      <c r="BN37" s="1232"/>
      <c r="BO37" s="1232"/>
      <c r="BP37" s="1232"/>
      <c r="BQ37" s="1232"/>
      <c r="BR37" s="1232"/>
      <c r="BS37" s="1232"/>
      <c r="BT37" s="1232"/>
      <c r="BU37" s="1232"/>
      <c r="BV37" s="1232"/>
      <c r="BW37" s="1232"/>
      <c r="BX37" s="1232"/>
      <c r="BY37" s="1232"/>
      <c r="BZ37" s="1232"/>
      <c r="CA37" s="1319"/>
    </row>
    <row r="38" spans="1:79" s="1184" customFormat="1" ht="20.100000000000001" customHeight="1">
      <c r="A38" s="1207" t="s">
        <v>508</v>
      </c>
      <c r="B38" s="1193"/>
      <c r="C38" s="1193"/>
      <c r="D38" s="1193"/>
      <c r="E38" s="1198"/>
      <c r="F38" s="1207" t="s">
        <v>856</v>
      </c>
      <c r="G38" s="1193"/>
      <c r="H38" s="1193"/>
      <c r="I38" s="1193"/>
      <c r="J38" s="1198"/>
      <c r="K38" s="1207" t="s">
        <v>1664</v>
      </c>
      <c r="L38" s="1193"/>
      <c r="M38" s="1193"/>
      <c r="N38" s="1193"/>
      <c r="O38" s="1198"/>
      <c r="P38" s="1207" t="s">
        <v>463</v>
      </c>
      <c r="Q38" s="1193"/>
      <c r="R38" s="1193"/>
      <c r="S38" s="1193"/>
      <c r="T38" s="1198"/>
      <c r="U38" s="1207" t="s">
        <v>2034</v>
      </c>
      <c r="V38" s="1193"/>
      <c r="W38" s="1193"/>
      <c r="X38" s="1193"/>
      <c r="Y38" s="1198"/>
      <c r="Z38" s="1207" t="s">
        <v>2035</v>
      </c>
      <c r="AA38" s="1193"/>
      <c r="AB38" s="1193"/>
      <c r="AC38" s="1193"/>
      <c r="AD38" s="1198"/>
      <c r="AE38" s="1213" t="s">
        <v>2036</v>
      </c>
      <c r="AF38" s="1214"/>
      <c r="AG38" s="1214"/>
      <c r="AH38" s="1214"/>
      <c r="AI38" s="1214"/>
      <c r="AJ38" s="1214"/>
      <c r="AK38" s="1214"/>
      <c r="AL38" s="1214"/>
      <c r="AM38" s="1214"/>
      <c r="AN38" s="1214"/>
      <c r="AO38" s="1214"/>
      <c r="AP38" s="1214"/>
      <c r="AQ38" s="1214"/>
      <c r="AR38" s="1214"/>
      <c r="AS38" s="1214"/>
      <c r="AT38" s="1214"/>
      <c r="AU38" s="1214"/>
      <c r="AV38" s="1214"/>
      <c r="AW38" s="1214"/>
      <c r="AX38" s="1214"/>
      <c r="AY38" s="1214"/>
      <c r="AZ38" s="1214"/>
      <c r="BA38" s="1214"/>
      <c r="BB38" s="1214"/>
      <c r="BC38" s="1214"/>
      <c r="BD38" s="1214"/>
      <c r="BE38" s="1214"/>
      <c r="BF38" s="1214"/>
      <c r="BG38" s="1214"/>
      <c r="BH38" s="1214"/>
      <c r="BI38" s="1214"/>
      <c r="BJ38" s="1214"/>
      <c r="BK38" s="1214"/>
      <c r="BL38" s="1214"/>
      <c r="BM38" s="1214"/>
      <c r="BN38" s="1214"/>
      <c r="BO38" s="1214"/>
      <c r="BP38" s="1214"/>
      <c r="BQ38" s="1214"/>
      <c r="BR38" s="1214"/>
      <c r="BS38" s="1214"/>
      <c r="BT38" s="1214"/>
      <c r="BU38" s="1214"/>
      <c r="BV38" s="1230"/>
      <c r="BW38" s="1207" t="s">
        <v>974</v>
      </c>
      <c r="BX38" s="1193"/>
      <c r="BY38" s="1193"/>
      <c r="BZ38" s="1193"/>
      <c r="CA38" s="1198"/>
    </row>
    <row r="39" spans="1:79" s="1184" customFormat="1" ht="20.100000000000001" customHeight="1">
      <c r="A39" s="1187"/>
      <c r="B39" s="1194"/>
      <c r="C39" s="1194"/>
      <c r="D39" s="1194"/>
      <c r="E39" s="1199"/>
      <c r="F39" s="1187"/>
      <c r="G39" s="1194"/>
      <c r="H39" s="1194"/>
      <c r="I39" s="1194"/>
      <c r="J39" s="1199"/>
      <c r="K39" s="1187"/>
      <c r="L39" s="1194"/>
      <c r="M39" s="1194"/>
      <c r="N39" s="1194"/>
      <c r="O39" s="1199"/>
      <c r="P39" s="1187"/>
      <c r="Q39" s="1194"/>
      <c r="R39" s="1194"/>
      <c r="S39" s="1194"/>
      <c r="T39" s="1199"/>
      <c r="U39" s="1187"/>
      <c r="V39" s="1194"/>
      <c r="W39" s="1194"/>
      <c r="X39" s="1194"/>
      <c r="Y39" s="1199"/>
      <c r="Z39" s="1187"/>
      <c r="AA39" s="1194"/>
      <c r="AB39" s="1194"/>
      <c r="AC39" s="1194"/>
      <c r="AD39" s="1199"/>
      <c r="AE39" s="1213" t="s">
        <v>1830</v>
      </c>
      <c r="AF39" s="1214"/>
      <c r="AG39" s="1214"/>
      <c r="AH39" s="1230"/>
      <c r="AI39" s="1213" t="s">
        <v>2039</v>
      </c>
      <c r="AJ39" s="1214"/>
      <c r="AK39" s="1214"/>
      <c r="AL39" s="1214"/>
      <c r="AM39" s="1214"/>
      <c r="AN39" s="1214"/>
      <c r="AO39" s="1214"/>
      <c r="AP39" s="1230"/>
      <c r="AQ39" s="1213" t="s">
        <v>2042</v>
      </c>
      <c r="AR39" s="1214"/>
      <c r="AS39" s="1214"/>
      <c r="AT39" s="1214"/>
      <c r="AU39" s="1214"/>
      <c r="AV39" s="1214"/>
      <c r="AW39" s="1214"/>
      <c r="AX39" s="1230"/>
      <c r="AY39" s="1213" t="s">
        <v>1078</v>
      </c>
      <c r="AZ39" s="1214"/>
      <c r="BA39" s="1214"/>
      <c r="BB39" s="1214"/>
      <c r="BC39" s="1214"/>
      <c r="BD39" s="1214"/>
      <c r="BE39" s="1214"/>
      <c r="BF39" s="1230"/>
      <c r="BG39" s="1213" t="s">
        <v>602</v>
      </c>
      <c r="BH39" s="1214"/>
      <c r="BI39" s="1214"/>
      <c r="BJ39" s="1214"/>
      <c r="BK39" s="1214"/>
      <c r="BL39" s="1214"/>
      <c r="BM39" s="1214"/>
      <c r="BN39" s="1230"/>
      <c r="BO39" s="1213" t="s">
        <v>1908</v>
      </c>
      <c r="BP39" s="1214"/>
      <c r="BQ39" s="1214"/>
      <c r="BR39" s="1214"/>
      <c r="BS39" s="1214"/>
      <c r="BT39" s="1214"/>
      <c r="BU39" s="1214"/>
      <c r="BV39" s="1230"/>
      <c r="BW39" s="1188"/>
      <c r="BX39" s="1195"/>
      <c r="BY39" s="1195"/>
      <c r="BZ39" s="1195"/>
      <c r="CA39" s="1200"/>
    </row>
    <row r="40" spans="1:79" s="1184" customFormat="1" ht="20.100000000000001" customHeight="1">
      <c r="A40" s="1187"/>
      <c r="B40" s="1194"/>
      <c r="C40" s="1194"/>
      <c r="D40" s="1194"/>
      <c r="E40" s="1199"/>
      <c r="F40" s="1188"/>
      <c r="G40" s="1195"/>
      <c r="H40" s="1195"/>
      <c r="I40" s="1195"/>
      <c r="J40" s="1200"/>
      <c r="K40" s="1188"/>
      <c r="L40" s="1195"/>
      <c r="M40" s="1195"/>
      <c r="N40" s="1195"/>
      <c r="O40" s="1200"/>
      <c r="P40" s="1188"/>
      <c r="Q40" s="1195"/>
      <c r="R40" s="1195"/>
      <c r="S40" s="1195"/>
      <c r="T40" s="1200"/>
      <c r="U40" s="1188"/>
      <c r="V40" s="1195"/>
      <c r="W40" s="1195"/>
      <c r="X40" s="1195"/>
      <c r="Y40" s="1200"/>
      <c r="Z40" s="1188"/>
      <c r="AA40" s="1195"/>
      <c r="AB40" s="1195"/>
      <c r="AC40" s="1195"/>
      <c r="AD40" s="1200"/>
      <c r="AE40" s="1213" t="s">
        <v>2037</v>
      </c>
      <c r="AF40" s="1214"/>
      <c r="AG40" s="1214"/>
      <c r="AH40" s="1230"/>
      <c r="AI40" s="1213" t="s">
        <v>1718</v>
      </c>
      <c r="AJ40" s="1214"/>
      <c r="AK40" s="1214"/>
      <c r="AL40" s="1230"/>
      <c r="AM40" s="1213" t="s">
        <v>2037</v>
      </c>
      <c r="AN40" s="1214"/>
      <c r="AO40" s="1214"/>
      <c r="AP40" s="1230"/>
      <c r="AQ40" s="1213" t="s">
        <v>1718</v>
      </c>
      <c r="AR40" s="1214"/>
      <c r="AS40" s="1214"/>
      <c r="AT40" s="1230"/>
      <c r="AU40" s="1213" t="s">
        <v>2037</v>
      </c>
      <c r="AV40" s="1214"/>
      <c r="AW40" s="1214"/>
      <c r="AX40" s="1230"/>
      <c r="AY40" s="1213" t="s">
        <v>1718</v>
      </c>
      <c r="AZ40" s="1214"/>
      <c r="BA40" s="1214"/>
      <c r="BB40" s="1230"/>
      <c r="BC40" s="1213" t="s">
        <v>2037</v>
      </c>
      <c r="BD40" s="1214"/>
      <c r="BE40" s="1214"/>
      <c r="BF40" s="1230"/>
      <c r="BG40" s="1213" t="s">
        <v>1718</v>
      </c>
      <c r="BH40" s="1214"/>
      <c r="BI40" s="1214"/>
      <c r="BJ40" s="1230"/>
      <c r="BK40" s="1213" t="s">
        <v>2037</v>
      </c>
      <c r="BL40" s="1214"/>
      <c r="BM40" s="1214"/>
      <c r="BN40" s="1230"/>
      <c r="BO40" s="1213" t="s">
        <v>1718</v>
      </c>
      <c r="BP40" s="1214"/>
      <c r="BQ40" s="1214"/>
      <c r="BR40" s="1230"/>
      <c r="BS40" s="1213" t="s">
        <v>2037</v>
      </c>
      <c r="BT40" s="1214"/>
      <c r="BU40" s="1214"/>
      <c r="BV40" s="1230"/>
      <c r="BW40" s="1186"/>
      <c r="BX40" s="1193"/>
      <c r="BY40" s="1193"/>
      <c r="BZ40" s="1193"/>
      <c r="CA40" s="1198"/>
    </row>
    <row r="41" spans="1:79" s="1184" customFormat="1" ht="20.100000000000001" customHeight="1">
      <c r="A41" s="1188"/>
      <c r="B41" s="1195"/>
      <c r="C41" s="1195"/>
      <c r="D41" s="1195"/>
      <c r="E41" s="1200"/>
      <c r="F41" s="1213"/>
      <c r="G41" s="1214"/>
      <c r="H41" s="1214"/>
      <c r="I41" s="1214"/>
      <c r="J41" s="1230"/>
      <c r="K41" s="1213"/>
      <c r="L41" s="1214"/>
      <c r="M41" s="1214"/>
      <c r="N41" s="1214"/>
      <c r="O41" s="1230"/>
      <c r="P41" s="1213"/>
      <c r="Q41" s="1214"/>
      <c r="R41" s="1214"/>
      <c r="S41" s="1214"/>
      <c r="T41" s="1230"/>
      <c r="U41" s="1213"/>
      <c r="V41" s="1214"/>
      <c r="W41" s="1214"/>
      <c r="X41" s="1214"/>
      <c r="Y41" s="1230"/>
      <c r="Z41" s="1213"/>
      <c r="AA41" s="1214"/>
      <c r="AB41" s="1214"/>
      <c r="AC41" s="1214"/>
      <c r="AD41" s="1230"/>
      <c r="AE41" s="1213"/>
      <c r="AF41" s="1214"/>
      <c r="AG41" s="1214"/>
      <c r="AH41" s="1230"/>
      <c r="AI41" s="1213"/>
      <c r="AJ41" s="1214"/>
      <c r="AK41" s="1214"/>
      <c r="AL41" s="1230"/>
      <c r="AM41" s="1213"/>
      <c r="AN41" s="1214"/>
      <c r="AO41" s="1214"/>
      <c r="AP41" s="1230"/>
      <c r="AQ41" s="1213"/>
      <c r="AR41" s="1214"/>
      <c r="AS41" s="1214"/>
      <c r="AT41" s="1230"/>
      <c r="AU41" s="1213"/>
      <c r="AV41" s="1214"/>
      <c r="AW41" s="1214"/>
      <c r="AX41" s="1230"/>
      <c r="AY41" s="1213"/>
      <c r="AZ41" s="1214"/>
      <c r="BA41" s="1214"/>
      <c r="BB41" s="1230"/>
      <c r="BC41" s="1213"/>
      <c r="BD41" s="1214"/>
      <c r="BE41" s="1214"/>
      <c r="BF41" s="1230"/>
      <c r="BG41" s="1213"/>
      <c r="BH41" s="1214"/>
      <c r="BI41" s="1214"/>
      <c r="BJ41" s="1230"/>
      <c r="BK41" s="1213"/>
      <c r="BL41" s="1214"/>
      <c r="BM41" s="1214"/>
      <c r="BN41" s="1230"/>
      <c r="BO41" s="1213"/>
      <c r="BP41" s="1214"/>
      <c r="BQ41" s="1214"/>
      <c r="BR41" s="1230"/>
      <c r="BS41" s="1213"/>
      <c r="BT41" s="1214"/>
      <c r="BU41" s="1214"/>
      <c r="BV41" s="1230"/>
      <c r="BW41" s="1188"/>
      <c r="BX41" s="1195"/>
      <c r="BY41" s="1195"/>
      <c r="BZ41" s="1195"/>
      <c r="CA41" s="1200"/>
    </row>
    <row r="42" spans="1:79" s="1184" customFormat="1" ht="20.100000000000001" customHeight="1">
      <c r="A42" s="1186" t="s">
        <v>1552</v>
      </c>
      <c r="B42" s="1193"/>
      <c r="C42" s="1193"/>
      <c r="D42" s="1193"/>
      <c r="E42" s="1193"/>
      <c r="F42" s="1193"/>
      <c r="G42" s="1193"/>
      <c r="H42" s="1198"/>
      <c r="I42" s="1186"/>
      <c r="J42" s="1193"/>
      <c r="K42" s="1193"/>
      <c r="L42" s="1193"/>
      <c r="M42" s="1193" t="s">
        <v>2032</v>
      </c>
      <c r="N42" s="1193"/>
      <c r="O42" s="1193"/>
      <c r="P42" s="1198"/>
      <c r="Q42" s="1207" t="s">
        <v>1909</v>
      </c>
      <c r="R42" s="1193"/>
      <c r="S42" s="1193"/>
      <c r="T42" s="1193"/>
      <c r="U42" s="1193"/>
      <c r="V42" s="1193"/>
      <c r="W42" s="1193"/>
      <c r="X42" s="1198"/>
      <c r="Y42" s="1186"/>
      <c r="Z42" s="1193"/>
      <c r="AA42" s="1193"/>
      <c r="AB42" s="1193"/>
      <c r="AC42" s="1193" t="s">
        <v>287</v>
      </c>
      <c r="AD42" s="1193"/>
      <c r="AE42" s="1193"/>
      <c r="AF42" s="1198"/>
      <c r="AG42" s="1186" t="s">
        <v>2038</v>
      </c>
      <c r="AH42" s="1193"/>
      <c r="AI42" s="1193"/>
      <c r="AJ42" s="1193"/>
      <c r="AK42" s="1193"/>
      <c r="AL42" s="1193"/>
      <c r="AM42" s="1193"/>
      <c r="AN42" s="1198"/>
      <c r="AO42" s="1186"/>
      <c r="AP42" s="1193"/>
      <c r="AQ42" s="1193"/>
      <c r="AR42" s="1193"/>
      <c r="AS42" s="1193" t="s">
        <v>2027</v>
      </c>
      <c r="AT42" s="1193"/>
      <c r="AU42" s="1193"/>
      <c r="AV42" s="1198"/>
      <c r="AW42" s="1186" t="s">
        <v>2044</v>
      </c>
      <c r="AX42" s="1193"/>
      <c r="AY42" s="1193"/>
      <c r="AZ42" s="1193"/>
      <c r="BA42" s="1193"/>
      <c r="BB42" s="1193"/>
      <c r="BC42" s="1193"/>
      <c r="BD42" s="1198"/>
      <c r="BE42" s="1186"/>
      <c r="BF42" s="1193"/>
      <c r="BG42" s="1193"/>
      <c r="BH42" s="1193"/>
      <c r="BI42" s="1193" t="s">
        <v>2028</v>
      </c>
      <c r="BJ42" s="1193"/>
      <c r="BK42" s="1193"/>
      <c r="BL42" s="1198"/>
      <c r="BM42" s="1186" t="s">
        <v>1833</v>
      </c>
      <c r="BN42" s="1193"/>
      <c r="BO42" s="1193"/>
      <c r="BP42" s="1193"/>
      <c r="BQ42" s="1193"/>
      <c r="BR42" s="1193"/>
      <c r="BS42" s="1193"/>
      <c r="BT42" s="1198"/>
      <c r="BU42" s="1186"/>
      <c r="BV42" s="1193"/>
      <c r="BW42" s="1193"/>
      <c r="BX42" s="1193"/>
      <c r="BY42" s="1193"/>
      <c r="BZ42" s="1193"/>
      <c r="CA42" s="1198"/>
    </row>
    <row r="43" spans="1:79" s="1184" customFormat="1" ht="20.100000000000001" customHeight="1">
      <c r="A43" s="1188"/>
      <c r="B43" s="1195"/>
      <c r="C43" s="1195"/>
      <c r="D43" s="1195"/>
      <c r="E43" s="1195"/>
      <c r="F43" s="1195"/>
      <c r="G43" s="1195"/>
      <c r="H43" s="1200"/>
      <c r="I43" s="1188"/>
      <c r="J43" s="1195"/>
      <c r="K43" s="1195"/>
      <c r="L43" s="1195"/>
      <c r="M43" s="1195"/>
      <c r="N43" s="1195"/>
      <c r="O43" s="1195"/>
      <c r="P43" s="1200"/>
      <c r="Q43" s="1188"/>
      <c r="R43" s="1195"/>
      <c r="S43" s="1195"/>
      <c r="T43" s="1195"/>
      <c r="U43" s="1195"/>
      <c r="V43" s="1195"/>
      <c r="W43" s="1195"/>
      <c r="X43" s="1200"/>
      <c r="Y43" s="1188"/>
      <c r="Z43" s="1195"/>
      <c r="AA43" s="1195"/>
      <c r="AB43" s="1195"/>
      <c r="AC43" s="1195"/>
      <c r="AD43" s="1195"/>
      <c r="AE43" s="1195"/>
      <c r="AF43" s="1200"/>
      <c r="AG43" s="1188"/>
      <c r="AH43" s="1195"/>
      <c r="AI43" s="1195"/>
      <c r="AJ43" s="1195"/>
      <c r="AK43" s="1195"/>
      <c r="AL43" s="1195"/>
      <c r="AM43" s="1195"/>
      <c r="AN43" s="1200"/>
      <c r="AO43" s="1188"/>
      <c r="AP43" s="1195"/>
      <c r="AQ43" s="1195"/>
      <c r="AR43" s="1195"/>
      <c r="AS43" s="1195"/>
      <c r="AT43" s="1195"/>
      <c r="AU43" s="1195"/>
      <c r="AV43" s="1200"/>
      <c r="AW43" s="1188"/>
      <c r="AX43" s="1195"/>
      <c r="AY43" s="1195"/>
      <c r="AZ43" s="1195"/>
      <c r="BA43" s="1195"/>
      <c r="BB43" s="1195"/>
      <c r="BC43" s="1195"/>
      <c r="BD43" s="1200"/>
      <c r="BE43" s="1188"/>
      <c r="BF43" s="1195"/>
      <c r="BG43" s="1195"/>
      <c r="BH43" s="1195"/>
      <c r="BI43" s="1195"/>
      <c r="BJ43" s="1195"/>
      <c r="BK43" s="1195"/>
      <c r="BL43" s="1200"/>
      <c r="BM43" s="1188"/>
      <c r="BN43" s="1195"/>
      <c r="BO43" s="1195"/>
      <c r="BP43" s="1195"/>
      <c r="BQ43" s="1195"/>
      <c r="BR43" s="1195"/>
      <c r="BS43" s="1195"/>
      <c r="BT43" s="1200"/>
      <c r="BU43" s="1188"/>
      <c r="BV43" s="1195"/>
      <c r="BW43" s="1195"/>
      <c r="BX43" s="1195"/>
      <c r="BY43" s="1195"/>
      <c r="BZ43" s="1195"/>
      <c r="CA43" s="1200"/>
    </row>
    <row r="44" spans="1:79" ht="20.100000000000001" customHeight="1">
      <c r="D44" s="1423" t="s">
        <v>1883</v>
      </c>
      <c r="E44" s="1423"/>
      <c r="F44" s="1423"/>
      <c r="G44" s="1423"/>
      <c r="H44" s="1423"/>
      <c r="I44" s="1423"/>
      <c r="J44" s="1423"/>
      <c r="K44" s="1423"/>
      <c r="L44" s="1423"/>
      <c r="M44" s="1423"/>
      <c r="N44" s="1423"/>
      <c r="O44" s="1423"/>
      <c r="P44" s="1423"/>
      <c r="Q44" s="1423"/>
      <c r="R44" s="1423"/>
      <c r="S44" s="1423"/>
      <c r="T44" s="1423"/>
      <c r="U44" s="1423"/>
      <c r="V44" s="1423"/>
      <c r="W44" s="1423"/>
      <c r="X44" s="1423"/>
      <c r="Y44" s="1423"/>
      <c r="Z44" s="1423"/>
      <c r="AA44" s="1423"/>
      <c r="AB44" s="1423"/>
      <c r="AC44" s="1423"/>
      <c r="AD44" s="1423"/>
      <c r="AE44" s="1423"/>
      <c r="AF44" s="1423"/>
      <c r="AG44" s="1423"/>
      <c r="AH44" s="1423"/>
      <c r="AI44" s="1423"/>
      <c r="AJ44" s="1423"/>
      <c r="AK44" s="1423"/>
      <c r="AL44" s="1423"/>
      <c r="AM44" s="1423"/>
      <c r="AN44" s="1423"/>
      <c r="AO44" s="1423"/>
      <c r="AP44" s="1423"/>
      <c r="AQ44" s="1423"/>
      <c r="AR44" s="1423"/>
      <c r="AS44" s="1423"/>
      <c r="AT44" s="1423"/>
      <c r="AU44" s="1423"/>
      <c r="AV44" s="1423"/>
      <c r="AW44" s="1423"/>
      <c r="AX44" s="1423"/>
      <c r="AY44" s="1423"/>
      <c r="AZ44" s="1423"/>
      <c r="BA44" s="1423"/>
      <c r="BB44" s="1423"/>
      <c r="BC44" s="1423"/>
      <c r="BD44" s="1423"/>
      <c r="BE44" s="1423"/>
      <c r="BF44" s="1423"/>
      <c r="BG44" s="1423"/>
      <c r="BH44" s="1423"/>
      <c r="BI44" s="1423"/>
      <c r="BJ44" s="1423"/>
      <c r="BK44" s="1423"/>
      <c r="BL44" s="1423"/>
      <c r="BM44" s="1423"/>
      <c r="BN44" s="1423"/>
      <c r="BO44" s="1423"/>
      <c r="BP44" s="1423"/>
      <c r="BQ44" s="1423"/>
      <c r="BR44" s="1423"/>
      <c r="BS44" s="1423"/>
      <c r="BT44" s="1423"/>
    </row>
    <row r="45" spans="1:79" ht="20.100000000000001" customHeight="1">
      <c r="D45" s="1424" t="s">
        <v>1122</v>
      </c>
      <c r="E45" s="1424"/>
      <c r="F45" s="1424"/>
      <c r="G45" s="1424"/>
      <c r="H45" s="1424"/>
      <c r="I45" s="1424"/>
      <c r="J45" s="1424"/>
      <c r="K45" s="1424"/>
      <c r="L45" s="1424"/>
      <c r="M45" s="1424"/>
      <c r="N45" s="1424"/>
      <c r="O45" s="1424"/>
      <c r="P45" s="1424"/>
      <c r="Q45" s="1424"/>
      <c r="R45" s="1424"/>
      <c r="S45" s="1424"/>
      <c r="T45" s="1424"/>
      <c r="U45" s="1424"/>
      <c r="V45" s="1424"/>
      <c r="W45" s="1424"/>
      <c r="X45" s="1424"/>
      <c r="Y45" s="1424"/>
      <c r="Z45" s="1424"/>
      <c r="AA45" s="1424"/>
      <c r="AB45" s="1424"/>
      <c r="AC45" s="1424"/>
      <c r="AD45" s="1424"/>
      <c r="AE45" s="1424"/>
      <c r="AF45" s="1424"/>
      <c r="AG45" s="1424"/>
      <c r="AH45" s="1424"/>
      <c r="AI45" s="1424"/>
      <c r="AJ45" s="1424"/>
      <c r="AK45" s="1424"/>
      <c r="AL45" s="1424"/>
      <c r="AM45" s="1424"/>
      <c r="AN45" s="1424"/>
      <c r="AO45" s="1424"/>
      <c r="AP45" s="1424"/>
      <c r="AQ45" s="1424"/>
      <c r="AR45" s="1424"/>
      <c r="AS45" s="1424"/>
      <c r="AT45" s="1424"/>
      <c r="AU45" s="1424"/>
      <c r="AV45" s="1424"/>
      <c r="AW45" s="1424"/>
      <c r="AX45" s="1424"/>
      <c r="AY45" s="1424"/>
      <c r="AZ45" s="1424"/>
      <c r="BA45" s="1424"/>
      <c r="BB45" s="1424"/>
      <c r="BC45" s="1424"/>
      <c r="BD45" s="1424"/>
      <c r="BE45" s="1424"/>
      <c r="BF45" s="1424"/>
      <c r="BG45" s="1424"/>
      <c r="BH45" s="1424"/>
      <c r="BI45" s="1424"/>
      <c r="BJ45" s="1424"/>
      <c r="BK45" s="1424"/>
      <c r="BL45" s="1424"/>
      <c r="BM45" s="1424"/>
      <c r="BN45" s="1424"/>
      <c r="BO45" s="1424"/>
      <c r="BP45" s="1424"/>
      <c r="BQ45" s="1424"/>
      <c r="BR45" s="1424"/>
      <c r="BS45" s="1424"/>
      <c r="BT45" s="1424"/>
    </row>
    <row r="46" spans="1:79" ht="25.5">
      <c r="A46" s="1185"/>
      <c r="B46" s="1185"/>
      <c r="C46" s="1185"/>
      <c r="D46" s="1185"/>
      <c r="E46" s="1185"/>
      <c r="F46" s="1185"/>
      <c r="G46" s="1185"/>
      <c r="H46" s="1185"/>
      <c r="I46" s="1185"/>
      <c r="J46" s="1185"/>
      <c r="K46" s="1185"/>
      <c r="L46" s="1185"/>
      <c r="M46" s="1185"/>
      <c r="N46" s="1185"/>
      <c r="O46" s="1185"/>
      <c r="P46" s="1185"/>
      <c r="Q46" s="1185"/>
      <c r="R46" s="1185"/>
      <c r="S46" s="1185"/>
      <c r="T46" s="1436" t="s">
        <v>1827</v>
      </c>
      <c r="U46" s="1436"/>
      <c r="V46" s="1436"/>
      <c r="W46" s="1436"/>
      <c r="X46" s="1436"/>
      <c r="Y46" s="1436"/>
      <c r="Z46" s="1436"/>
      <c r="AA46" s="1436"/>
      <c r="AB46" s="1436"/>
      <c r="AC46" s="1436"/>
      <c r="AD46" s="1436"/>
      <c r="AE46" s="1436"/>
      <c r="AF46" s="1436"/>
      <c r="AG46" s="1436"/>
      <c r="AH46" s="1436"/>
      <c r="AI46" s="1436"/>
      <c r="AJ46" s="1436"/>
      <c r="AK46" s="1436"/>
      <c r="AL46" s="1436"/>
      <c r="AM46" s="1436"/>
      <c r="AN46" s="1436"/>
      <c r="AO46" s="1436"/>
      <c r="AP46" s="1436"/>
      <c r="AQ46" s="1436"/>
      <c r="AR46" s="1436"/>
      <c r="AS46" s="1436"/>
      <c r="AT46" s="1436"/>
      <c r="AU46" s="1436"/>
      <c r="AV46" s="1436"/>
      <c r="AW46" s="1436"/>
      <c r="AX46" s="1436"/>
      <c r="AY46" s="1436"/>
      <c r="AZ46" s="1436"/>
      <c r="BA46" s="1436"/>
      <c r="BB46" s="1436"/>
      <c r="BC46" s="1436"/>
      <c r="BD46" s="1436"/>
      <c r="BE46" s="1369" t="s">
        <v>2005</v>
      </c>
      <c r="BF46" s="1185"/>
      <c r="BG46" s="1185"/>
      <c r="BH46" s="1185"/>
      <c r="BI46" s="1185"/>
      <c r="BJ46" s="1185"/>
      <c r="BK46" s="1185"/>
      <c r="BL46" s="1185"/>
      <c r="BM46" s="1185"/>
      <c r="BN46" s="1185"/>
      <c r="BO46" s="1185"/>
      <c r="BP46" s="1185"/>
      <c r="BQ46" s="1185"/>
      <c r="BR46" s="1185"/>
      <c r="BS46" s="1185"/>
      <c r="BT46" s="1185"/>
      <c r="BU46" s="1185"/>
      <c r="BV46" s="1185"/>
      <c r="BW46" s="1185"/>
      <c r="BX46" s="1185"/>
      <c r="BY46" s="1185"/>
      <c r="BZ46" s="1185"/>
      <c r="CA46" s="1185"/>
    </row>
    <row r="47" spans="1:79" ht="12.75" customHeight="1">
      <c r="A47" s="1185"/>
      <c r="B47" s="1185"/>
      <c r="C47" s="1185"/>
      <c r="D47" s="1185"/>
      <c r="E47" s="1185"/>
      <c r="F47" s="1185"/>
      <c r="G47" s="1185"/>
      <c r="H47" s="1185"/>
      <c r="I47" s="1185"/>
      <c r="J47" s="1185"/>
      <c r="K47" s="1185"/>
      <c r="L47" s="1185"/>
      <c r="M47" s="1185"/>
      <c r="N47" s="1185"/>
      <c r="O47" s="1185"/>
      <c r="P47" s="1185"/>
      <c r="Q47" s="1185"/>
      <c r="R47" s="1185"/>
      <c r="S47" s="1185"/>
      <c r="T47" s="1185"/>
      <c r="U47" s="1394"/>
      <c r="V47" s="1394"/>
      <c r="W47" s="1394"/>
      <c r="X47" s="1394"/>
      <c r="Y47" s="1394"/>
      <c r="Z47" s="1394"/>
      <c r="AA47" s="1394"/>
      <c r="AB47" s="1394"/>
      <c r="AC47" s="1394"/>
      <c r="AD47" s="1394"/>
      <c r="AE47" s="1394"/>
      <c r="AF47" s="1394"/>
      <c r="AG47" s="1394"/>
      <c r="AH47" s="1394"/>
      <c r="AI47" s="1394"/>
      <c r="AJ47" s="1394"/>
      <c r="AK47" s="1394"/>
      <c r="AL47" s="1394"/>
      <c r="AM47" s="1394"/>
      <c r="AN47" s="1394"/>
      <c r="AO47" s="1394"/>
      <c r="AP47" s="1394"/>
      <c r="AQ47" s="1394"/>
      <c r="AR47" s="1394"/>
      <c r="AS47" s="1394"/>
      <c r="AT47" s="1394"/>
      <c r="AU47" s="1394"/>
      <c r="AV47" s="1394"/>
      <c r="AW47" s="1394"/>
      <c r="AX47" s="1394"/>
      <c r="AY47" s="1394"/>
      <c r="AZ47" s="1394"/>
      <c r="BA47" s="1394"/>
      <c r="BB47" s="1394"/>
      <c r="BC47" s="1394"/>
      <c r="BD47" s="1185"/>
      <c r="BE47" s="1185"/>
      <c r="BF47" s="1185"/>
      <c r="BG47" s="1185"/>
      <c r="BH47" s="1185"/>
      <c r="BI47" s="1185"/>
      <c r="BJ47" s="1185"/>
      <c r="BK47" s="1185"/>
      <c r="BL47" s="1185"/>
      <c r="BM47" s="1185"/>
      <c r="BN47" s="1185"/>
      <c r="BO47" s="1185"/>
      <c r="BP47" s="1185"/>
      <c r="BQ47" s="1185"/>
      <c r="BR47" s="1185"/>
      <c r="BS47" s="1185"/>
      <c r="BT47" s="1185"/>
      <c r="BU47" s="1185"/>
      <c r="BV47" s="1185"/>
      <c r="BW47" s="1185"/>
      <c r="BX47" s="1185"/>
      <c r="BY47" s="1185"/>
      <c r="BZ47" s="1185"/>
      <c r="CA47" s="1185"/>
    </row>
    <row r="48" spans="1:79" s="1184" customFormat="1" ht="20.100000000000001" customHeight="1">
      <c r="A48" s="1292" t="s">
        <v>1929</v>
      </c>
      <c r="B48" s="1264"/>
      <c r="C48" s="1264"/>
      <c r="D48" s="1264"/>
      <c r="E48" s="1299"/>
      <c r="F48" s="1292" t="s">
        <v>778</v>
      </c>
      <c r="G48" s="1264"/>
      <c r="H48" s="1264"/>
      <c r="I48" s="1264"/>
      <c r="J48" s="1299"/>
      <c r="K48" s="1292" t="s">
        <v>2031</v>
      </c>
      <c r="L48" s="1264"/>
      <c r="M48" s="1264"/>
      <c r="N48" s="1264"/>
      <c r="O48" s="1299"/>
      <c r="P48" s="1292" t="s">
        <v>482</v>
      </c>
      <c r="Q48" s="1264"/>
      <c r="R48" s="1264"/>
      <c r="S48" s="1264"/>
      <c r="T48" s="1299"/>
      <c r="U48" s="1404" t="s">
        <v>1600</v>
      </c>
      <c r="V48" s="1217"/>
      <c r="W48" s="1217"/>
      <c r="X48" s="1217"/>
      <c r="Y48" s="1217"/>
      <c r="Z48" s="1217"/>
      <c r="AA48" s="1217"/>
      <c r="AB48" s="1217"/>
      <c r="AC48" s="1217"/>
      <c r="AD48" s="1412"/>
      <c r="AE48" s="1292" t="s">
        <v>1136</v>
      </c>
      <c r="AF48" s="1264"/>
      <c r="AG48" s="1264"/>
      <c r="AH48" s="1264"/>
      <c r="AI48" s="1264"/>
      <c r="AJ48" s="1299"/>
      <c r="AK48" s="1292" t="s">
        <v>2040</v>
      </c>
      <c r="AL48" s="1264"/>
      <c r="AM48" s="1264"/>
      <c r="AN48" s="1264"/>
      <c r="AO48" s="1299"/>
      <c r="AP48" s="1292" t="s">
        <v>1172</v>
      </c>
      <c r="AQ48" s="1264"/>
      <c r="AR48" s="1264"/>
      <c r="AS48" s="1264"/>
      <c r="AT48" s="1299"/>
      <c r="AU48" s="1292" t="s">
        <v>2043</v>
      </c>
      <c r="AV48" s="1264"/>
      <c r="AW48" s="1264"/>
      <c r="AX48" s="1264"/>
      <c r="AY48" s="1264"/>
      <c r="AZ48" s="1299"/>
      <c r="BA48" s="1292" t="s">
        <v>2045</v>
      </c>
      <c r="BB48" s="1447"/>
      <c r="BC48" s="1447"/>
      <c r="BD48" s="1447"/>
      <c r="BE48" s="1447"/>
      <c r="BF48" s="1447"/>
      <c r="BG48" s="1447"/>
      <c r="BH48" s="1447"/>
      <c r="BI48" s="1447"/>
      <c r="BJ48" s="1447"/>
      <c r="BK48" s="1447"/>
      <c r="BL48" s="1450"/>
      <c r="BM48" s="1452" t="s">
        <v>793</v>
      </c>
      <c r="BN48" s="1264"/>
      <c r="BO48" s="1264"/>
      <c r="BP48" s="1264"/>
      <c r="BQ48" s="1299"/>
      <c r="BR48" s="1292" t="s">
        <v>2048</v>
      </c>
      <c r="BS48" s="1264"/>
      <c r="BT48" s="1264"/>
      <c r="BU48" s="1264"/>
      <c r="BV48" s="1299"/>
      <c r="BW48" s="1452" t="s">
        <v>1305</v>
      </c>
      <c r="BX48" s="1264"/>
      <c r="BY48" s="1264"/>
      <c r="BZ48" s="1264"/>
      <c r="CA48" s="1299"/>
    </row>
    <row r="49" spans="1:79" s="1184" customFormat="1" ht="20.100000000000001" customHeight="1">
      <c r="A49" s="1420"/>
      <c r="B49" s="1191"/>
      <c r="C49" s="1191"/>
      <c r="D49" s="1191"/>
      <c r="E49" s="1426"/>
      <c r="F49" s="1420"/>
      <c r="G49" s="1191"/>
      <c r="H49" s="1191"/>
      <c r="I49" s="1191"/>
      <c r="J49" s="1426"/>
      <c r="K49" s="1420"/>
      <c r="L49" s="1191"/>
      <c r="M49" s="1191"/>
      <c r="N49" s="1191"/>
      <c r="O49" s="1426"/>
      <c r="P49" s="1420"/>
      <c r="Q49" s="1191"/>
      <c r="R49" s="1191"/>
      <c r="S49" s="1191"/>
      <c r="T49" s="1426"/>
      <c r="U49" s="1404" t="s">
        <v>546</v>
      </c>
      <c r="V49" s="1217"/>
      <c r="W49" s="1217"/>
      <c r="X49" s="1217"/>
      <c r="Y49" s="1412"/>
      <c r="Z49" s="1404" t="s">
        <v>1705</v>
      </c>
      <c r="AA49" s="1217"/>
      <c r="AB49" s="1217"/>
      <c r="AC49" s="1217"/>
      <c r="AD49" s="1412"/>
      <c r="AE49" s="1420"/>
      <c r="AF49" s="1191"/>
      <c r="AG49" s="1191"/>
      <c r="AH49" s="1191"/>
      <c r="AI49" s="1191"/>
      <c r="AJ49" s="1426"/>
      <c r="AK49" s="1420"/>
      <c r="AL49" s="1191"/>
      <c r="AM49" s="1191"/>
      <c r="AN49" s="1191"/>
      <c r="AO49" s="1426"/>
      <c r="AP49" s="1420"/>
      <c r="AQ49" s="1191"/>
      <c r="AR49" s="1191"/>
      <c r="AS49" s="1191"/>
      <c r="AT49" s="1426"/>
      <c r="AU49" s="1420"/>
      <c r="AV49" s="1191"/>
      <c r="AW49" s="1191"/>
      <c r="AX49" s="1191"/>
      <c r="AY49" s="1191"/>
      <c r="AZ49" s="1426"/>
      <c r="BA49" s="1446"/>
      <c r="BB49" s="1448"/>
      <c r="BC49" s="1448"/>
      <c r="BD49" s="1448"/>
      <c r="BE49" s="1448"/>
      <c r="BF49" s="1448"/>
      <c r="BG49" s="1448"/>
      <c r="BH49" s="1448"/>
      <c r="BI49" s="1448"/>
      <c r="BJ49" s="1448"/>
      <c r="BK49" s="1448"/>
      <c r="BL49" s="1451"/>
      <c r="BM49" s="1420"/>
      <c r="BN49" s="1191"/>
      <c r="BO49" s="1191"/>
      <c r="BP49" s="1191"/>
      <c r="BQ49" s="1426"/>
      <c r="BR49" s="1420"/>
      <c r="BS49" s="1191"/>
      <c r="BT49" s="1191"/>
      <c r="BU49" s="1191"/>
      <c r="BV49" s="1426"/>
      <c r="BW49" s="1420"/>
      <c r="BX49" s="1191"/>
      <c r="BY49" s="1191"/>
      <c r="BZ49" s="1191"/>
      <c r="CA49" s="1426"/>
    </row>
    <row r="50" spans="1:79" s="1184" customFormat="1" ht="20.100000000000001" customHeight="1">
      <c r="A50" s="1186"/>
      <c r="B50" s="1193"/>
      <c r="C50" s="1198"/>
      <c r="D50" s="1214">
        <v>1</v>
      </c>
      <c r="E50" s="1230"/>
      <c r="F50" s="1186"/>
      <c r="G50" s="1193"/>
      <c r="H50" s="1193"/>
      <c r="I50" s="1193"/>
      <c r="J50" s="1198"/>
      <c r="K50" s="1186"/>
      <c r="L50" s="1193"/>
      <c r="M50" s="1193"/>
      <c r="N50" s="1193"/>
      <c r="O50" s="1198"/>
      <c r="P50" s="1186"/>
      <c r="Q50" s="1193"/>
      <c r="R50" s="1193"/>
      <c r="S50" s="1193"/>
      <c r="T50" s="1198"/>
      <c r="U50" s="1186"/>
      <c r="V50" s="1193"/>
      <c r="W50" s="1193"/>
      <c r="X50" s="1193"/>
      <c r="Y50" s="1198"/>
      <c r="Z50" s="1186"/>
      <c r="AA50" s="1193"/>
      <c r="AB50" s="1193"/>
      <c r="AC50" s="1193"/>
      <c r="AD50" s="1198"/>
      <c r="AE50" s="1213"/>
      <c r="AF50" s="1214"/>
      <c r="AG50" s="1214"/>
      <c r="AH50" s="1214"/>
      <c r="AI50" s="1214"/>
      <c r="AJ50" s="1230"/>
      <c r="AK50" s="1186"/>
      <c r="AL50" s="1193"/>
      <c r="AM50" s="1193"/>
      <c r="AN50" s="1193"/>
      <c r="AO50" s="1198"/>
      <c r="AP50" s="1186"/>
      <c r="AQ50" s="1193"/>
      <c r="AR50" s="1193"/>
      <c r="AS50" s="1193"/>
      <c r="AT50" s="1198"/>
      <c r="AU50" s="1213"/>
      <c r="AV50" s="1214"/>
      <c r="AW50" s="1214"/>
      <c r="AX50" s="1214"/>
      <c r="AY50" s="1214"/>
      <c r="AZ50" s="1230"/>
      <c r="BA50" s="1413"/>
      <c r="BB50" s="1413"/>
      <c r="BC50" s="1413"/>
      <c r="BD50" s="1413"/>
      <c r="BE50" s="1413"/>
      <c r="BF50" s="1413"/>
      <c r="BG50" s="1413"/>
      <c r="BH50" s="1413"/>
      <c r="BI50" s="1413"/>
      <c r="BJ50" s="1413"/>
      <c r="BK50" s="1413"/>
      <c r="BL50" s="1413"/>
      <c r="BM50" s="1413"/>
      <c r="BN50" s="1413"/>
      <c r="BO50" s="1413"/>
      <c r="BP50" s="1413"/>
      <c r="BQ50" s="1413"/>
      <c r="BR50" s="1413"/>
      <c r="BS50" s="1413"/>
      <c r="BT50" s="1413"/>
      <c r="BU50" s="1413"/>
      <c r="BV50" s="1413"/>
      <c r="BW50" s="1413"/>
      <c r="BX50" s="1413"/>
      <c r="BY50" s="1413"/>
      <c r="BZ50" s="1413"/>
      <c r="CA50" s="1413"/>
    </row>
    <row r="51" spans="1:79" s="1184" customFormat="1" ht="20.100000000000001" customHeight="1">
      <c r="A51" s="1187"/>
      <c r="B51" s="1194"/>
      <c r="C51" s="1199"/>
      <c r="D51" s="1214">
        <v>2</v>
      </c>
      <c r="E51" s="1230"/>
      <c r="F51" s="1187"/>
      <c r="G51" s="1194"/>
      <c r="H51" s="1194"/>
      <c r="I51" s="1194"/>
      <c r="J51" s="1199"/>
      <c r="K51" s="1187"/>
      <c r="L51" s="1194"/>
      <c r="M51" s="1194"/>
      <c r="N51" s="1194"/>
      <c r="O51" s="1199"/>
      <c r="P51" s="1187"/>
      <c r="Q51" s="1194"/>
      <c r="R51" s="1194"/>
      <c r="S51" s="1194"/>
      <c r="T51" s="1199"/>
      <c r="U51" s="1187"/>
      <c r="V51" s="1194"/>
      <c r="W51" s="1194"/>
      <c r="X51" s="1194"/>
      <c r="Y51" s="1199"/>
      <c r="Z51" s="1187"/>
      <c r="AA51" s="1194"/>
      <c r="AB51" s="1194"/>
      <c r="AC51" s="1194"/>
      <c r="AD51" s="1199"/>
      <c r="AE51" s="1213"/>
      <c r="AF51" s="1214"/>
      <c r="AG51" s="1214"/>
      <c r="AH51" s="1214"/>
      <c r="AI51" s="1214"/>
      <c r="AJ51" s="1230"/>
      <c r="AK51" s="1187"/>
      <c r="AL51" s="1194"/>
      <c r="AM51" s="1194"/>
      <c r="AN51" s="1194"/>
      <c r="AO51" s="1199"/>
      <c r="AP51" s="1187"/>
      <c r="AQ51" s="1194"/>
      <c r="AR51" s="1194"/>
      <c r="AS51" s="1194"/>
      <c r="AT51" s="1199"/>
      <c r="AU51" s="1213"/>
      <c r="AV51" s="1214"/>
      <c r="AW51" s="1214"/>
      <c r="AX51" s="1214"/>
      <c r="AY51" s="1214"/>
      <c r="AZ51" s="1230"/>
      <c r="BA51" s="1414"/>
      <c r="BB51" s="1414"/>
      <c r="BC51" s="1414"/>
      <c r="BD51" s="1414"/>
      <c r="BE51" s="1414"/>
      <c r="BF51" s="1414"/>
      <c r="BG51" s="1414"/>
      <c r="BH51" s="1414"/>
      <c r="BI51" s="1414"/>
      <c r="BJ51" s="1414"/>
      <c r="BK51" s="1414"/>
      <c r="BL51" s="1414"/>
      <c r="BM51" s="1414"/>
      <c r="BN51" s="1414"/>
      <c r="BO51" s="1414"/>
      <c r="BP51" s="1414"/>
      <c r="BQ51" s="1414"/>
      <c r="BR51" s="1414"/>
      <c r="BS51" s="1414"/>
      <c r="BT51" s="1414"/>
      <c r="BU51" s="1414"/>
      <c r="BV51" s="1414"/>
      <c r="BW51" s="1414"/>
      <c r="BX51" s="1414"/>
      <c r="BY51" s="1414"/>
      <c r="BZ51" s="1414"/>
      <c r="CA51" s="1414"/>
    </row>
    <row r="52" spans="1:79" s="1184" customFormat="1" ht="20.100000000000001" customHeight="1">
      <c r="A52" s="1188"/>
      <c r="B52" s="1195"/>
      <c r="C52" s="1200"/>
      <c r="D52" s="1214">
        <v>3</v>
      </c>
      <c r="E52" s="1230"/>
      <c r="F52" s="1188"/>
      <c r="G52" s="1195"/>
      <c r="H52" s="1195"/>
      <c r="I52" s="1195"/>
      <c r="J52" s="1200"/>
      <c r="K52" s="1188"/>
      <c r="L52" s="1195"/>
      <c r="M52" s="1195"/>
      <c r="N52" s="1195"/>
      <c r="O52" s="1200"/>
      <c r="P52" s="1188"/>
      <c r="Q52" s="1195"/>
      <c r="R52" s="1195"/>
      <c r="S52" s="1195"/>
      <c r="T52" s="1200"/>
      <c r="U52" s="1188"/>
      <c r="V52" s="1195"/>
      <c r="W52" s="1195"/>
      <c r="X52" s="1195"/>
      <c r="Y52" s="1200"/>
      <c r="Z52" s="1188"/>
      <c r="AA52" s="1195"/>
      <c r="AB52" s="1195"/>
      <c r="AC52" s="1195"/>
      <c r="AD52" s="1200"/>
      <c r="AE52" s="1213"/>
      <c r="AF52" s="1214"/>
      <c r="AG52" s="1214"/>
      <c r="AH52" s="1214"/>
      <c r="AI52" s="1214"/>
      <c r="AJ52" s="1230"/>
      <c r="AK52" s="1188"/>
      <c r="AL52" s="1195"/>
      <c r="AM52" s="1195"/>
      <c r="AN52" s="1195"/>
      <c r="AO52" s="1200"/>
      <c r="AP52" s="1188"/>
      <c r="AQ52" s="1195"/>
      <c r="AR52" s="1195"/>
      <c r="AS52" s="1195"/>
      <c r="AT52" s="1200"/>
      <c r="AU52" s="1213"/>
      <c r="AV52" s="1214"/>
      <c r="AW52" s="1214"/>
      <c r="AX52" s="1214"/>
      <c r="AY52" s="1214"/>
      <c r="AZ52" s="1230"/>
      <c r="BA52" s="1415"/>
      <c r="BB52" s="1415"/>
      <c r="BC52" s="1415"/>
      <c r="BD52" s="1415"/>
      <c r="BE52" s="1415"/>
      <c r="BF52" s="1415"/>
      <c r="BG52" s="1415"/>
      <c r="BH52" s="1415"/>
      <c r="BI52" s="1415"/>
      <c r="BJ52" s="1415"/>
      <c r="BK52" s="1415"/>
      <c r="BL52" s="1415"/>
      <c r="BM52" s="1415"/>
      <c r="BN52" s="1415"/>
      <c r="BO52" s="1415"/>
      <c r="BP52" s="1415"/>
      <c r="BQ52" s="1415"/>
      <c r="BR52" s="1415"/>
      <c r="BS52" s="1415"/>
      <c r="BT52" s="1415"/>
      <c r="BU52" s="1415"/>
      <c r="BV52" s="1415"/>
      <c r="BW52" s="1415"/>
      <c r="BX52" s="1415"/>
      <c r="BY52" s="1415"/>
      <c r="BZ52" s="1415"/>
      <c r="CA52" s="1415"/>
    </row>
    <row r="53" spans="1:79" s="1184" customFormat="1" ht="20.100000000000001" customHeight="1">
      <c r="A53" s="1186"/>
      <c r="B53" s="1193"/>
      <c r="C53" s="1198"/>
      <c r="D53" s="1214">
        <v>1</v>
      </c>
      <c r="E53" s="1230"/>
      <c r="F53" s="1186"/>
      <c r="G53" s="1193"/>
      <c r="H53" s="1193"/>
      <c r="I53" s="1193"/>
      <c r="J53" s="1198"/>
      <c r="K53" s="1186"/>
      <c r="L53" s="1193"/>
      <c r="M53" s="1193"/>
      <c r="N53" s="1193"/>
      <c r="O53" s="1198"/>
      <c r="P53" s="1186"/>
      <c r="Q53" s="1193"/>
      <c r="R53" s="1193"/>
      <c r="S53" s="1193"/>
      <c r="T53" s="1198"/>
      <c r="U53" s="1186"/>
      <c r="V53" s="1193"/>
      <c r="W53" s="1193"/>
      <c r="X53" s="1193"/>
      <c r="Y53" s="1198"/>
      <c r="Z53" s="1186"/>
      <c r="AA53" s="1193"/>
      <c r="AB53" s="1193"/>
      <c r="AC53" s="1193"/>
      <c r="AD53" s="1198"/>
      <c r="AE53" s="1213"/>
      <c r="AF53" s="1214"/>
      <c r="AG53" s="1214"/>
      <c r="AH53" s="1214"/>
      <c r="AI53" s="1214"/>
      <c r="AJ53" s="1230"/>
      <c r="AK53" s="1186"/>
      <c r="AL53" s="1193"/>
      <c r="AM53" s="1193"/>
      <c r="AN53" s="1193"/>
      <c r="AO53" s="1198"/>
      <c r="AP53" s="1186"/>
      <c r="AQ53" s="1193"/>
      <c r="AR53" s="1193"/>
      <c r="AS53" s="1193"/>
      <c r="AT53" s="1198"/>
      <c r="AU53" s="1213"/>
      <c r="AV53" s="1214"/>
      <c r="AW53" s="1214"/>
      <c r="AX53" s="1214"/>
      <c r="AY53" s="1214"/>
      <c r="AZ53" s="1230"/>
      <c r="BA53" s="1413"/>
      <c r="BB53" s="1413"/>
      <c r="BC53" s="1413"/>
      <c r="BD53" s="1413"/>
      <c r="BE53" s="1413"/>
      <c r="BF53" s="1413"/>
      <c r="BG53" s="1413"/>
      <c r="BH53" s="1413"/>
      <c r="BI53" s="1413"/>
      <c r="BJ53" s="1413"/>
      <c r="BK53" s="1413"/>
      <c r="BL53" s="1413"/>
      <c r="BM53" s="1413"/>
      <c r="BN53" s="1413"/>
      <c r="BO53" s="1413"/>
      <c r="BP53" s="1413"/>
      <c r="BQ53" s="1413"/>
      <c r="BR53" s="1413"/>
      <c r="BS53" s="1413"/>
      <c r="BT53" s="1413"/>
      <c r="BU53" s="1413"/>
      <c r="BV53" s="1413"/>
      <c r="BW53" s="1413"/>
      <c r="BX53" s="1413"/>
      <c r="BY53" s="1413"/>
      <c r="BZ53" s="1413"/>
      <c r="CA53" s="1413"/>
    </row>
    <row r="54" spans="1:79" s="1184" customFormat="1" ht="20.100000000000001" customHeight="1">
      <c r="A54" s="1187"/>
      <c r="B54" s="1194"/>
      <c r="C54" s="1199"/>
      <c r="D54" s="1214">
        <v>2</v>
      </c>
      <c r="E54" s="1230"/>
      <c r="F54" s="1187"/>
      <c r="G54" s="1194"/>
      <c r="H54" s="1194"/>
      <c r="I54" s="1194"/>
      <c r="J54" s="1199"/>
      <c r="K54" s="1187"/>
      <c r="L54" s="1194"/>
      <c r="M54" s="1194"/>
      <c r="N54" s="1194"/>
      <c r="O54" s="1199"/>
      <c r="P54" s="1187"/>
      <c r="Q54" s="1194"/>
      <c r="R54" s="1194"/>
      <c r="S54" s="1194"/>
      <c r="T54" s="1199"/>
      <c r="U54" s="1187"/>
      <c r="V54" s="1194"/>
      <c r="W54" s="1194"/>
      <c r="X54" s="1194"/>
      <c r="Y54" s="1199"/>
      <c r="Z54" s="1187"/>
      <c r="AA54" s="1194"/>
      <c r="AB54" s="1194"/>
      <c r="AC54" s="1194"/>
      <c r="AD54" s="1199"/>
      <c r="AE54" s="1213"/>
      <c r="AF54" s="1214"/>
      <c r="AG54" s="1214"/>
      <c r="AH54" s="1214"/>
      <c r="AI54" s="1214"/>
      <c r="AJ54" s="1230"/>
      <c r="AK54" s="1187"/>
      <c r="AL54" s="1194"/>
      <c r="AM54" s="1194"/>
      <c r="AN54" s="1194"/>
      <c r="AO54" s="1199"/>
      <c r="AP54" s="1187"/>
      <c r="AQ54" s="1194"/>
      <c r="AR54" s="1194"/>
      <c r="AS54" s="1194"/>
      <c r="AT54" s="1199"/>
      <c r="AU54" s="1213"/>
      <c r="AV54" s="1214"/>
      <c r="AW54" s="1214"/>
      <c r="AX54" s="1214"/>
      <c r="AY54" s="1214"/>
      <c r="AZ54" s="1230"/>
      <c r="BA54" s="1414"/>
      <c r="BB54" s="1414"/>
      <c r="BC54" s="1414"/>
      <c r="BD54" s="1414"/>
      <c r="BE54" s="1414"/>
      <c r="BF54" s="1414"/>
      <c r="BG54" s="1414"/>
      <c r="BH54" s="1414"/>
      <c r="BI54" s="1414"/>
      <c r="BJ54" s="1414"/>
      <c r="BK54" s="1414"/>
      <c r="BL54" s="1414"/>
      <c r="BM54" s="1414"/>
      <c r="BN54" s="1414"/>
      <c r="BO54" s="1414"/>
      <c r="BP54" s="1414"/>
      <c r="BQ54" s="1414"/>
      <c r="BR54" s="1414"/>
      <c r="BS54" s="1414"/>
      <c r="BT54" s="1414"/>
      <c r="BU54" s="1414"/>
      <c r="BV54" s="1414"/>
      <c r="BW54" s="1414"/>
      <c r="BX54" s="1414"/>
      <c r="BY54" s="1414"/>
      <c r="BZ54" s="1414"/>
      <c r="CA54" s="1414"/>
    </row>
    <row r="55" spans="1:79" s="1184" customFormat="1" ht="20.100000000000001" customHeight="1">
      <c r="A55" s="1188"/>
      <c r="B55" s="1195"/>
      <c r="C55" s="1200"/>
      <c r="D55" s="1214">
        <v>3</v>
      </c>
      <c r="E55" s="1230"/>
      <c r="F55" s="1188"/>
      <c r="G55" s="1195"/>
      <c r="H55" s="1195"/>
      <c r="I55" s="1195"/>
      <c r="J55" s="1200"/>
      <c r="K55" s="1188"/>
      <c r="L55" s="1195"/>
      <c r="M55" s="1195"/>
      <c r="N55" s="1195"/>
      <c r="O55" s="1200"/>
      <c r="P55" s="1188"/>
      <c r="Q55" s="1195"/>
      <c r="R55" s="1195"/>
      <c r="S55" s="1195"/>
      <c r="T55" s="1200"/>
      <c r="U55" s="1188"/>
      <c r="V55" s="1195"/>
      <c r="W55" s="1195"/>
      <c r="X55" s="1195"/>
      <c r="Y55" s="1200"/>
      <c r="Z55" s="1188"/>
      <c r="AA55" s="1195"/>
      <c r="AB55" s="1195"/>
      <c r="AC55" s="1195"/>
      <c r="AD55" s="1200"/>
      <c r="AE55" s="1213"/>
      <c r="AF55" s="1214"/>
      <c r="AG55" s="1214"/>
      <c r="AH55" s="1214"/>
      <c r="AI55" s="1214"/>
      <c r="AJ55" s="1230"/>
      <c r="AK55" s="1188"/>
      <c r="AL55" s="1195"/>
      <c r="AM55" s="1195"/>
      <c r="AN55" s="1195"/>
      <c r="AO55" s="1200"/>
      <c r="AP55" s="1188"/>
      <c r="AQ55" s="1195"/>
      <c r="AR55" s="1195"/>
      <c r="AS55" s="1195"/>
      <c r="AT55" s="1200"/>
      <c r="AU55" s="1213"/>
      <c r="AV55" s="1214"/>
      <c r="AW55" s="1214"/>
      <c r="AX55" s="1214"/>
      <c r="AY55" s="1214"/>
      <c r="AZ55" s="1230"/>
      <c r="BA55" s="1415"/>
      <c r="BB55" s="1415"/>
      <c r="BC55" s="1415"/>
      <c r="BD55" s="1415"/>
      <c r="BE55" s="1415"/>
      <c r="BF55" s="1415"/>
      <c r="BG55" s="1415"/>
      <c r="BH55" s="1415"/>
      <c r="BI55" s="1415"/>
      <c r="BJ55" s="1415"/>
      <c r="BK55" s="1415"/>
      <c r="BL55" s="1415"/>
      <c r="BM55" s="1415"/>
      <c r="BN55" s="1415"/>
      <c r="BO55" s="1415"/>
      <c r="BP55" s="1415"/>
      <c r="BQ55" s="1415"/>
      <c r="BR55" s="1415"/>
      <c r="BS55" s="1415"/>
      <c r="BT55" s="1415"/>
      <c r="BU55" s="1415"/>
      <c r="BV55" s="1415"/>
      <c r="BW55" s="1415"/>
      <c r="BX55" s="1415"/>
      <c r="BY55" s="1415"/>
      <c r="BZ55" s="1415"/>
      <c r="CA55" s="1415"/>
    </row>
    <row r="56" spans="1:79" s="1184" customFormat="1" ht="20.100000000000001" customHeight="1">
      <c r="A56" s="1186"/>
      <c r="B56" s="1193"/>
      <c r="C56" s="1198"/>
      <c r="D56" s="1214">
        <v>1</v>
      </c>
      <c r="E56" s="1230"/>
      <c r="F56" s="1186"/>
      <c r="G56" s="1193"/>
      <c r="H56" s="1193"/>
      <c r="I56" s="1193"/>
      <c r="J56" s="1198"/>
      <c r="K56" s="1186"/>
      <c r="L56" s="1193"/>
      <c r="M56" s="1193"/>
      <c r="N56" s="1193"/>
      <c r="O56" s="1198"/>
      <c r="P56" s="1186"/>
      <c r="Q56" s="1193"/>
      <c r="R56" s="1193"/>
      <c r="S56" s="1193"/>
      <c r="T56" s="1198"/>
      <c r="U56" s="1186"/>
      <c r="V56" s="1193"/>
      <c r="W56" s="1193"/>
      <c r="X56" s="1193"/>
      <c r="Y56" s="1198"/>
      <c r="Z56" s="1186"/>
      <c r="AA56" s="1193"/>
      <c r="AB56" s="1193"/>
      <c r="AC56" s="1193"/>
      <c r="AD56" s="1198"/>
      <c r="AE56" s="1213"/>
      <c r="AF56" s="1214"/>
      <c r="AG56" s="1214"/>
      <c r="AH56" s="1214"/>
      <c r="AI56" s="1214"/>
      <c r="AJ56" s="1230"/>
      <c r="AK56" s="1186"/>
      <c r="AL56" s="1193"/>
      <c r="AM56" s="1193"/>
      <c r="AN56" s="1193"/>
      <c r="AO56" s="1198"/>
      <c r="AP56" s="1186"/>
      <c r="AQ56" s="1193"/>
      <c r="AR56" s="1193"/>
      <c r="AS56" s="1193"/>
      <c r="AT56" s="1198"/>
      <c r="AU56" s="1213"/>
      <c r="AV56" s="1214"/>
      <c r="AW56" s="1214"/>
      <c r="AX56" s="1214"/>
      <c r="AY56" s="1214"/>
      <c r="AZ56" s="1230"/>
      <c r="BA56" s="1413"/>
      <c r="BB56" s="1413"/>
      <c r="BC56" s="1413"/>
      <c r="BD56" s="1413"/>
      <c r="BE56" s="1413"/>
      <c r="BF56" s="1413"/>
      <c r="BG56" s="1413"/>
      <c r="BH56" s="1413"/>
      <c r="BI56" s="1413"/>
      <c r="BJ56" s="1413"/>
      <c r="BK56" s="1413"/>
      <c r="BL56" s="1413"/>
      <c r="BM56" s="1413"/>
      <c r="BN56" s="1413"/>
      <c r="BO56" s="1413"/>
      <c r="BP56" s="1413"/>
      <c r="BQ56" s="1413"/>
      <c r="BR56" s="1413"/>
      <c r="BS56" s="1413"/>
      <c r="BT56" s="1413"/>
      <c r="BU56" s="1413"/>
      <c r="BV56" s="1413"/>
      <c r="BW56" s="1413"/>
      <c r="BX56" s="1413"/>
      <c r="BY56" s="1413"/>
      <c r="BZ56" s="1413"/>
      <c r="CA56" s="1413"/>
    </row>
    <row r="57" spans="1:79" s="1184" customFormat="1" ht="20.100000000000001" customHeight="1">
      <c r="A57" s="1187"/>
      <c r="B57" s="1194"/>
      <c r="C57" s="1199"/>
      <c r="D57" s="1214">
        <v>2</v>
      </c>
      <c r="E57" s="1230"/>
      <c r="F57" s="1187"/>
      <c r="G57" s="1194"/>
      <c r="H57" s="1194"/>
      <c r="I57" s="1194"/>
      <c r="J57" s="1199"/>
      <c r="K57" s="1187"/>
      <c r="L57" s="1194"/>
      <c r="M57" s="1194"/>
      <c r="N57" s="1194"/>
      <c r="O57" s="1199"/>
      <c r="P57" s="1187"/>
      <c r="Q57" s="1194"/>
      <c r="R57" s="1194"/>
      <c r="S57" s="1194"/>
      <c r="T57" s="1199"/>
      <c r="U57" s="1187"/>
      <c r="V57" s="1194"/>
      <c r="W57" s="1194"/>
      <c r="X57" s="1194"/>
      <c r="Y57" s="1199"/>
      <c r="Z57" s="1187"/>
      <c r="AA57" s="1194"/>
      <c r="AB57" s="1194"/>
      <c r="AC57" s="1194"/>
      <c r="AD57" s="1199"/>
      <c r="AE57" s="1213"/>
      <c r="AF57" s="1214"/>
      <c r="AG57" s="1214"/>
      <c r="AH57" s="1214"/>
      <c r="AI57" s="1214"/>
      <c r="AJ57" s="1230"/>
      <c r="AK57" s="1187"/>
      <c r="AL57" s="1194"/>
      <c r="AM57" s="1194"/>
      <c r="AN57" s="1194"/>
      <c r="AO57" s="1199"/>
      <c r="AP57" s="1187"/>
      <c r="AQ57" s="1194"/>
      <c r="AR57" s="1194"/>
      <c r="AS57" s="1194"/>
      <c r="AT57" s="1199"/>
      <c r="AU57" s="1213"/>
      <c r="AV57" s="1214"/>
      <c r="AW57" s="1214"/>
      <c r="AX57" s="1214"/>
      <c r="AY57" s="1214"/>
      <c r="AZ57" s="1230"/>
      <c r="BA57" s="1414"/>
      <c r="BB57" s="1414"/>
      <c r="BC57" s="1414"/>
      <c r="BD57" s="1414"/>
      <c r="BE57" s="1414"/>
      <c r="BF57" s="1414"/>
      <c r="BG57" s="1414"/>
      <c r="BH57" s="1414"/>
      <c r="BI57" s="1414"/>
      <c r="BJ57" s="1414"/>
      <c r="BK57" s="1414"/>
      <c r="BL57" s="1414"/>
      <c r="BM57" s="1414"/>
      <c r="BN57" s="1414"/>
      <c r="BO57" s="1414"/>
      <c r="BP57" s="1414"/>
      <c r="BQ57" s="1414"/>
      <c r="BR57" s="1414"/>
      <c r="BS57" s="1414"/>
      <c r="BT57" s="1414"/>
      <c r="BU57" s="1414"/>
      <c r="BV57" s="1414"/>
      <c r="BW57" s="1414"/>
      <c r="BX57" s="1414"/>
      <c r="BY57" s="1414"/>
      <c r="BZ57" s="1414"/>
      <c r="CA57" s="1414"/>
    </row>
    <row r="58" spans="1:79" s="1184" customFormat="1" ht="20.100000000000001" customHeight="1">
      <c r="A58" s="1188"/>
      <c r="B58" s="1195"/>
      <c r="C58" s="1200"/>
      <c r="D58" s="1214">
        <v>3</v>
      </c>
      <c r="E58" s="1230"/>
      <c r="F58" s="1188"/>
      <c r="G58" s="1195"/>
      <c r="H58" s="1195"/>
      <c r="I58" s="1195"/>
      <c r="J58" s="1200"/>
      <c r="K58" s="1188"/>
      <c r="L58" s="1195"/>
      <c r="M58" s="1195"/>
      <c r="N58" s="1195"/>
      <c r="O58" s="1200"/>
      <c r="P58" s="1188"/>
      <c r="Q58" s="1195"/>
      <c r="R58" s="1195"/>
      <c r="S58" s="1195"/>
      <c r="T58" s="1200"/>
      <c r="U58" s="1188"/>
      <c r="V58" s="1195"/>
      <c r="W58" s="1195"/>
      <c r="X58" s="1195"/>
      <c r="Y58" s="1200"/>
      <c r="Z58" s="1188"/>
      <c r="AA58" s="1195"/>
      <c r="AB58" s="1195"/>
      <c r="AC58" s="1195"/>
      <c r="AD58" s="1200"/>
      <c r="AE58" s="1213"/>
      <c r="AF58" s="1214"/>
      <c r="AG58" s="1214"/>
      <c r="AH58" s="1214"/>
      <c r="AI58" s="1214"/>
      <c r="AJ58" s="1230"/>
      <c r="AK58" s="1188"/>
      <c r="AL58" s="1195"/>
      <c r="AM58" s="1195"/>
      <c r="AN58" s="1195"/>
      <c r="AO58" s="1200"/>
      <c r="AP58" s="1188"/>
      <c r="AQ58" s="1195"/>
      <c r="AR58" s="1195"/>
      <c r="AS58" s="1195"/>
      <c r="AT58" s="1200"/>
      <c r="AU58" s="1213"/>
      <c r="AV58" s="1214"/>
      <c r="AW58" s="1214"/>
      <c r="AX58" s="1214"/>
      <c r="AY58" s="1214"/>
      <c r="AZ58" s="1230"/>
      <c r="BA58" s="1415"/>
      <c r="BB58" s="1415"/>
      <c r="BC58" s="1415"/>
      <c r="BD58" s="1415"/>
      <c r="BE58" s="1415"/>
      <c r="BF58" s="1415"/>
      <c r="BG58" s="1415"/>
      <c r="BH58" s="1415"/>
      <c r="BI58" s="1415"/>
      <c r="BJ58" s="1415"/>
      <c r="BK58" s="1415"/>
      <c r="BL58" s="1415"/>
      <c r="BM58" s="1415"/>
      <c r="BN58" s="1415"/>
      <c r="BO58" s="1415"/>
      <c r="BP58" s="1415"/>
      <c r="BQ58" s="1415"/>
      <c r="BR58" s="1415"/>
      <c r="BS58" s="1415"/>
      <c r="BT58" s="1415"/>
      <c r="BU58" s="1415"/>
      <c r="BV58" s="1415"/>
      <c r="BW58" s="1415"/>
      <c r="BX58" s="1415"/>
      <c r="BY58" s="1415"/>
      <c r="BZ58" s="1415"/>
      <c r="CA58" s="1415"/>
    </row>
    <row r="59" spans="1:79" s="1184" customFormat="1" ht="20.100000000000001" customHeight="1">
      <c r="A59" s="1186"/>
      <c r="B59" s="1193"/>
      <c r="C59" s="1198"/>
      <c r="D59" s="1214">
        <v>1</v>
      </c>
      <c r="E59" s="1230"/>
      <c r="F59" s="1186"/>
      <c r="G59" s="1193"/>
      <c r="H59" s="1193"/>
      <c r="I59" s="1193"/>
      <c r="J59" s="1198"/>
      <c r="K59" s="1186"/>
      <c r="L59" s="1193"/>
      <c r="M59" s="1193"/>
      <c r="N59" s="1193"/>
      <c r="O59" s="1198"/>
      <c r="P59" s="1186"/>
      <c r="Q59" s="1193"/>
      <c r="R59" s="1193"/>
      <c r="S59" s="1193"/>
      <c r="T59" s="1198"/>
      <c r="U59" s="1186"/>
      <c r="V59" s="1193"/>
      <c r="W59" s="1193"/>
      <c r="X59" s="1193"/>
      <c r="Y59" s="1198"/>
      <c r="Z59" s="1186"/>
      <c r="AA59" s="1193"/>
      <c r="AB59" s="1193"/>
      <c r="AC59" s="1193"/>
      <c r="AD59" s="1198"/>
      <c r="AE59" s="1213"/>
      <c r="AF59" s="1214"/>
      <c r="AG59" s="1214"/>
      <c r="AH59" s="1214"/>
      <c r="AI59" s="1214"/>
      <c r="AJ59" s="1230"/>
      <c r="AK59" s="1186"/>
      <c r="AL59" s="1193"/>
      <c r="AM59" s="1193"/>
      <c r="AN59" s="1193"/>
      <c r="AO59" s="1198"/>
      <c r="AP59" s="1186"/>
      <c r="AQ59" s="1193"/>
      <c r="AR59" s="1193"/>
      <c r="AS59" s="1193"/>
      <c r="AT59" s="1198"/>
      <c r="AU59" s="1213"/>
      <c r="AV59" s="1214"/>
      <c r="AW59" s="1214"/>
      <c r="AX59" s="1214"/>
      <c r="AY59" s="1214"/>
      <c r="AZ59" s="1230"/>
      <c r="BA59" s="1413"/>
      <c r="BB59" s="1413"/>
      <c r="BC59" s="1413"/>
      <c r="BD59" s="1413"/>
      <c r="BE59" s="1413"/>
      <c r="BF59" s="1413"/>
      <c r="BG59" s="1413"/>
      <c r="BH59" s="1413"/>
      <c r="BI59" s="1413"/>
      <c r="BJ59" s="1413"/>
      <c r="BK59" s="1413"/>
      <c r="BL59" s="1413"/>
      <c r="BM59" s="1413"/>
      <c r="BN59" s="1413"/>
      <c r="BO59" s="1413"/>
      <c r="BP59" s="1413"/>
      <c r="BQ59" s="1413"/>
      <c r="BR59" s="1413"/>
      <c r="BS59" s="1413"/>
      <c r="BT59" s="1413"/>
      <c r="BU59" s="1413"/>
      <c r="BV59" s="1413"/>
      <c r="BW59" s="1413"/>
      <c r="BX59" s="1413"/>
      <c r="BY59" s="1413"/>
      <c r="BZ59" s="1413"/>
      <c r="CA59" s="1413"/>
    </row>
    <row r="60" spans="1:79" s="1184" customFormat="1" ht="20.100000000000001" customHeight="1">
      <c r="A60" s="1187"/>
      <c r="B60" s="1194"/>
      <c r="C60" s="1199"/>
      <c r="D60" s="1214">
        <v>2</v>
      </c>
      <c r="E60" s="1230"/>
      <c r="F60" s="1187"/>
      <c r="G60" s="1194"/>
      <c r="H60" s="1194"/>
      <c r="I60" s="1194"/>
      <c r="J60" s="1199"/>
      <c r="K60" s="1187"/>
      <c r="L60" s="1194"/>
      <c r="M60" s="1194"/>
      <c r="N60" s="1194"/>
      <c r="O60" s="1199"/>
      <c r="P60" s="1187"/>
      <c r="Q60" s="1194"/>
      <c r="R60" s="1194"/>
      <c r="S60" s="1194"/>
      <c r="T60" s="1199"/>
      <c r="U60" s="1187"/>
      <c r="V60" s="1194"/>
      <c r="W60" s="1194"/>
      <c r="X60" s="1194"/>
      <c r="Y60" s="1199"/>
      <c r="Z60" s="1187"/>
      <c r="AA60" s="1194"/>
      <c r="AB60" s="1194"/>
      <c r="AC60" s="1194"/>
      <c r="AD60" s="1199"/>
      <c r="AE60" s="1213"/>
      <c r="AF60" s="1214"/>
      <c r="AG60" s="1214"/>
      <c r="AH60" s="1214"/>
      <c r="AI60" s="1214"/>
      <c r="AJ60" s="1230"/>
      <c r="AK60" s="1187"/>
      <c r="AL60" s="1194"/>
      <c r="AM60" s="1194"/>
      <c r="AN60" s="1194"/>
      <c r="AO60" s="1199"/>
      <c r="AP60" s="1187"/>
      <c r="AQ60" s="1194"/>
      <c r="AR60" s="1194"/>
      <c r="AS60" s="1194"/>
      <c r="AT60" s="1199"/>
      <c r="AU60" s="1213"/>
      <c r="AV60" s="1214"/>
      <c r="AW60" s="1214"/>
      <c r="AX60" s="1214"/>
      <c r="AY60" s="1214"/>
      <c r="AZ60" s="1230"/>
      <c r="BA60" s="1414"/>
      <c r="BB60" s="1414"/>
      <c r="BC60" s="1414"/>
      <c r="BD60" s="1414"/>
      <c r="BE60" s="1414"/>
      <c r="BF60" s="1414"/>
      <c r="BG60" s="1414"/>
      <c r="BH60" s="1414"/>
      <c r="BI60" s="1414"/>
      <c r="BJ60" s="1414"/>
      <c r="BK60" s="1414"/>
      <c r="BL60" s="1414"/>
      <c r="BM60" s="1414"/>
      <c r="BN60" s="1414"/>
      <c r="BO60" s="1414"/>
      <c r="BP60" s="1414"/>
      <c r="BQ60" s="1414"/>
      <c r="BR60" s="1414"/>
      <c r="BS60" s="1414"/>
      <c r="BT60" s="1414"/>
      <c r="BU60" s="1414"/>
      <c r="BV60" s="1414"/>
      <c r="BW60" s="1414"/>
      <c r="BX60" s="1414"/>
      <c r="BY60" s="1414"/>
      <c r="BZ60" s="1414"/>
      <c r="CA60" s="1414"/>
    </row>
    <row r="61" spans="1:79" s="1184" customFormat="1" ht="20.100000000000001" customHeight="1">
      <c r="A61" s="1188"/>
      <c r="B61" s="1195"/>
      <c r="C61" s="1200"/>
      <c r="D61" s="1214">
        <v>3</v>
      </c>
      <c r="E61" s="1230"/>
      <c r="F61" s="1188"/>
      <c r="G61" s="1195"/>
      <c r="H61" s="1195"/>
      <c r="I61" s="1195"/>
      <c r="J61" s="1200"/>
      <c r="K61" s="1188"/>
      <c r="L61" s="1195"/>
      <c r="M61" s="1195"/>
      <c r="N61" s="1195"/>
      <c r="O61" s="1200"/>
      <c r="P61" s="1188"/>
      <c r="Q61" s="1195"/>
      <c r="R61" s="1195"/>
      <c r="S61" s="1195"/>
      <c r="T61" s="1200"/>
      <c r="U61" s="1188"/>
      <c r="V61" s="1195"/>
      <c r="W61" s="1195"/>
      <c r="X61" s="1195"/>
      <c r="Y61" s="1200"/>
      <c r="Z61" s="1188"/>
      <c r="AA61" s="1195"/>
      <c r="AB61" s="1195"/>
      <c r="AC61" s="1195"/>
      <c r="AD61" s="1200"/>
      <c r="AE61" s="1213"/>
      <c r="AF61" s="1214"/>
      <c r="AG61" s="1214"/>
      <c r="AH61" s="1214"/>
      <c r="AI61" s="1214"/>
      <c r="AJ61" s="1230"/>
      <c r="AK61" s="1188"/>
      <c r="AL61" s="1195"/>
      <c r="AM61" s="1195"/>
      <c r="AN61" s="1195"/>
      <c r="AO61" s="1200"/>
      <c r="AP61" s="1188"/>
      <c r="AQ61" s="1195"/>
      <c r="AR61" s="1195"/>
      <c r="AS61" s="1195"/>
      <c r="AT61" s="1200"/>
      <c r="AU61" s="1213"/>
      <c r="AV61" s="1214"/>
      <c r="AW61" s="1214"/>
      <c r="AX61" s="1214"/>
      <c r="AY61" s="1214"/>
      <c r="AZ61" s="1230"/>
      <c r="BA61" s="1415"/>
      <c r="BB61" s="1415"/>
      <c r="BC61" s="1415"/>
      <c r="BD61" s="1415"/>
      <c r="BE61" s="1415"/>
      <c r="BF61" s="1415"/>
      <c r="BG61" s="1415"/>
      <c r="BH61" s="1415"/>
      <c r="BI61" s="1415"/>
      <c r="BJ61" s="1415"/>
      <c r="BK61" s="1415"/>
      <c r="BL61" s="1415"/>
      <c r="BM61" s="1415"/>
      <c r="BN61" s="1415"/>
      <c r="BO61" s="1415"/>
      <c r="BP61" s="1415"/>
      <c r="BQ61" s="1415"/>
      <c r="BR61" s="1415"/>
      <c r="BS61" s="1415"/>
      <c r="BT61" s="1415"/>
      <c r="BU61" s="1415"/>
      <c r="BV61" s="1415"/>
      <c r="BW61" s="1415"/>
      <c r="BX61" s="1415"/>
      <c r="BY61" s="1415"/>
      <c r="BZ61" s="1415"/>
      <c r="CA61" s="1415"/>
    </row>
    <row r="62" spans="1:79" s="1184" customFormat="1" ht="20.100000000000001" customHeight="1">
      <c r="A62" s="1186"/>
      <c r="B62" s="1193"/>
      <c r="C62" s="1198"/>
      <c r="D62" s="1214">
        <v>1</v>
      </c>
      <c r="E62" s="1230"/>
      <c r="F62" s="1186"/>
      <c r="G62" s="1193"/>
      <c r="H62" s="1193"/>
      <c r="I62" s="1193"/>
      <c r="J62" s="1198"/>
      <c r="K62" s="1186"/>
      <c r="L62" s="1193"/>
      <c r="M62" s="1193"/>
      <c r="N62" s="1193"/>
      <c r="O62" s="1198"/>
      <c r="P62" s="1186"/>
      <c r="Q62" s="1193"/>
      <c r="R62" s="1193"/>
      <c r="S62" s="1193"/>
      <c r="T62" s="1198"/>
      <c r="U62" s="1186"/>
      <c r="V62" s="1193"/>
      <c r="W62" s="1193"/>
      <c r="X62" s="1193"/>
      <c r="Y62" s="1198"/>
      <c r="Z62" s="1186"/>
      <c r="AA62" s="1193"/>
      <c r="AB62" s="1193"/>
      <c r="AC62" s="1193"/>
      <c r="AD62" s="1198"/>
      <c r="AE62" s="1213"/>
      <c r="AF62" s="1214"/>
      <c r="AG62" s="1214"/>
      <c r="AH62" s="1214"/>
      <c r="AI62" s="1214"/>
      <c r="AJ62" s="1230"/>
      <c r="AK62" s="1186"/>
      <c r="AL62" s="1193"/>
      <c r="AM62" s="1193"/>
      <c r="AN62" s="1193"/>
      <c r="AO62" s="1198"/>
      <c r="AP62" s="1186"/>
      <c r="AQ62" s="1193"/>
      <c r="AR62" s="1193"/>
      <c r="AS62" s="1193"/>
      <c r="AT62" s="1198"/>
      <c r="AU62" s="1213"/>
      <c r="AV62" s="1214"/>
      <c r="AW62" s="1214"/>
      <c r="AX62" s="1214"/>
      <c r="AY62" s="1214"/>
      <c r="AZ62" s="1230"/>
      <c r="BA62" s="1413"/>
      <c r="BB62" s="1413"/>
      <c r="BC62" s="1413"/>
      <c r="BD62" s="1413"/>
      <c r="BE62" s="1413"/>
      <c r="BF62" s="1413"/>
      <c r="BG62" s="1413"/>
      <c r="BH62" s="1413"/>
      <c r="BI62" s="1413"/>
      <c r="BJ62" s="1413"/>
      <c r="BK62" s="1413"/>
      <c r="BL62" s="1413"/>
      <c r="BM62" s="1413"/>
      <c r="BN62" s="1413"/>
      <c r="BO62" s="1413"/>
      <c r="BP62" s="1413"/>
      <c r="BQ62" s="1413"/>
      <c r="BR62" s="1413"/>
      <c r="BS62" s="1413"/>
      <c r="BT62" s="1413"/>
      <c r="BU62" s="1413"/>
      <c r="BV62" s="1413"/>
      <c r="BW62" s="1413"/>
      <c r="BX62" s="1413"/>
      <c r="BY62" s="1413"/>
      <c r="BZ62" s="1413"/>
      <c r="CA62" s="1413"/>
    </row>
    <row r="63" spans="1:79" s="1184" customFormat="1" ht="20.100000000000001" customHeight="1">
      <c r="A63" s="1187"/>
      <c r="B63" s="1194"/>
      <c r="C63" s="1199"/>
      <c r="D63" s="1214">
        <v>2</v>
      </c>
      <c r="E63" s="1230"/>
      <c r="F63" s="1187"/>
      <c r="G63" s="1194"/>
      <c r="H63" s="1194"/>
      <c r="I63" s="1194"/>
      <c r="J63" s="1199"/>
      <c r="K63" s="1187"/>
      <c r="L63" s="1194"/>
      <c r="M63" s="1194"/>
      <c r="N63" s="1194"/>
      <c r="O63" s="1199"/>
      <c r="P63" s="1187"/>
      <c r="Q63" s="1194"/>
      <c r="R63" s="1194"/>
      <c r="S63" s="1194"/>
      <c r="T63" s="1199"/>
      <c r="U63" s="1187"/>
      <c r="V63" s="1194"/>
      <c r="W63" s="1194"/>
      <c r="X63" s="1194"/>
      <c r="Y63" s="1199"/>
      <c r="Z63" s="1187"/>
      <c r="AA63" s="1194"/>
      <c r="AB63" s="1194"/>
      <c r="AC63" s="1194"/>
      <c r="AD63" s="1199"/>
      <c r="AE63" s="1213"/>
      <c r="AF63" s="1214"/>
      <c r="AG63" s="1214"/>
      <c r="AH63" s="1214"/>
      <c r="AI63" s="1214"/>
      <c r="AJ63" s="1230"/>
      <c r="AK63" s="1187"/>
      <c r="AL63" s="1194"/>
      <c r="AM63" s="1194"/>
      <c r="AN63" s="1194"/>
      <c r="AO63" s="1199"/>
      <c r="AP63" s="1187"/>
      <c r="AQ63" s="1194"/>
      <c r="AR63" s="1194"/>
      <c r="AS63" s="1194"/>
      <c r="AT63" s="1199"/>
      <c r="AU63" s="1213"/>
      <c r="AV63" s="1214"/>
      <c r="AW63" s="1214"/>
      <c r="AX63" s="1214"/>
      <c r="AY63" s="1214"/>
      <c r="AZ63" s="1230"/>
      <c r="BA63" s="1414"/>
      <c r="BB63" s="1414"/>
      <c r="BC63" s="1414"/>
      <c r="BD63" s="1414"/>
      <c r="BE63" s="1414"/>
      <c r="BF63" s="1414"/>
      <c r="BG63" s="1414"/>
      <c r="BH63" s="1414"/>
      <c r="BI63" s="1414"/>
      <c r="BJ63" s="1414"/>
      <c r="BK63" s="1414"/>
      <c r="BL63" s="1414"/>
      <c r="BM63" s="1414"/>
      <c r="BN63" s="1414"/>
      <c r="BO63" s="1414"/>
      <c r="BP63" s="1414"/>
      <c r="BQ63" s="1414"/>
      <c r="BR63" s="1414"/>
      <c r="BS63" s="1414"/>
      <c r="BT63" s="1414"/>
      <c r="BU63" s="1414"/>
      <c r="BV63" s="1414"/>
      <c r="BW63" s="1414"/>
      <c r="BX63" s="1414"/>
      <c r="BY63" s="1414"/>
      <c r="BZ63" s="1414"/>
      <c r="CA63" s="1414"/>
    </row>
    <row r="64" spans="1:79" s="1184" customFormat="1" ht="20.100000000000001" customHeight="1">
      <c r="A64" s="1188"/>
      <c r="B64" s="1195"/>
      <c r="C64" s="1200"/>
      <c r="D64" s="1214">
        <v>3</v>
      </c>
      <c r="E64" s="1230"/>
      <c r="F64" s="1188"/>
      <c r="G64" s="1195"/>
      <c r="H64" s="1195"/>
      <c r="I64" s="1195"/>
      <c r="J64" s="1200"/>
      <c r="K64" s="1188"/>
      <c r="L64" s="1195"/>
      <c r="M64" s="1195"/>
      <c r="N64" s="1195"/>
      <c r="O64" s="1200"/>
      <c r="P64" s="1188"/>
      <c r="Q64" s="1195"/>
      <c r="R64" s="1195"/>
      <c r="S64" s="1195"/>
      <c r="T64" s="1200"/>
      <c r="U64" s="1188"/>
      <c r="V64" s="1195"/>
      <c r="W64" s="1195"/>
      <c r="X64" s="1195"/>
      <c r="Y64" s="1200"/>
      <c r="Z64" s="1188"/>
      <c r="AA64" s="1195"/>
      <c r="AB64" s="1195"/>
      <c r="AC64" s="1195"/>
      <c r="AD64" s="1200"/>
      <c r="AE64" s="1213"/>
      <c r="AF64" s="1214"/>
      <c r="AG64" s="1214"/>
      <c r="AH64" s="1214"/>
      <c r="AI64" s="1214"/>
      <c r="AJ64" s="1230"/>
      <c r="AK64" s="1188"/>
      <c r="AL64" s="1195"/>
      <c r="AM64" s="1195"/>
      <c r="AN64" s="1195"/>
      <c r="AO64" s="1200"/>
      <c r="AP64" s="1188"/>
      <c r="AQ64" s="1195"/>
      <c r="AR64" s="1195"/>
      <c r="AS64" s="1195"/>
      <c r="AT64" s="1200"/>
      <c r="AU64" s="1213"/>
      <c r="AV64" s="1214"/>
      <c r="AW64" s="1214"/>
      <c r="AX64" s="1214"/>
      <c r="AY64" s="1214"/>
      <c r="AZ64" s="1230"/>
      <c r="BA64" s="1415"/>
      <c r="BB64" s="1415"/>
      <c r="BC64" s="1415"/>
      <c r="BD64" s="1415"/>
      <c r="BE64" s="1415"/>
      <c r="BF64" s="1415"/>
      <c r="BG64" s="1415"/>
      <c r="BH64" s="1415"/>
      <c r="BI64" s="1415"/>
      <c r="BJ64" s="1415"/>
      <c r="BK64" s="1415"/>
      <c r="BL64" s="1415"/>
      <c r="BM64" s="1415"/>
      <c r="BN64" s="1415"/>
      <c r="BO64" s="1415"/>
      <c r="BP64" s="1415"/>
      <c r="BQ64" s="1415"/>
      <c r="BR64" s="1415"/>
      <c r="BS64" s="1415"/>
      <c r="BT64" s="1415"/>
      <c r="BU64" s="1415"/>
      <c r="BV64" s="1415"/>
      <c r="BW64" s="1415"/>
      <c r="BX64" s="1415"/>
      <c r="BY64" s="1415"/>
      <c r="BZ64" s="1415"/>
      <c r="CA64" s="1415"/>
    </row>
    <row r="65" spans="1:79" s="1184" customFormat="1" ht="20.100000000000001" customHeight="1">
      <c r="A65" s="1186"/>
      <c r="B65" s="1193"/>
      <c r="C65" s="1198"/>
      <c r="D65" s="1214">
        <v>1</v>
      </c>
      <c r="E65" s="1230"/>
      <c r="F65" s="1186"/>
      <c r="G65" s="1193"/>
      <c r="H65" s="1193"/>
      <c r="I65" s="1193"/>
      <c r="J65" s="1198"/>
      <c r="K65" s="1186"/>
      <c r="L65" s="1193"/>
      <c r="M65" s="1193"/>
      <c r="N65" s="1193"/>
      <c r="O65" s="1198"/>
      <c r="P65" s="1186"/>
      <c r="Q65" s="1193"/>
      <c r="R65" s="1193"/>
      <c r="S65" s="1193"/>
      <c r="T65" s="1198"/>
      <c r="U65" s="1186"/>
      <c r="V65" s="1193"/>
      <c r="W65" s="1193"/>
      <c r="X65" s="1193"/>
      <c r="Y65" s="1198"/>
      <c r="Z65" s="1186"/>
      <c r="AA65" s="1193"/>
      <c r="AB65" s="1193"/>
      <c r="AC65" s="1193"/>
      <c r="AD65" s="1198"/>
      <c r="AE65" s="1213"/>
      <c r="AF65" s="1214"/>
      <c r="AG65" s="1214"/>
      <c r="AH65" s="1214"/>
      <c r="AI65" s="1214"/>
      <c r="AJ65" s="1230"/>
      <c r="AK65" s="1186"/>
      <c r="AL65" s="1193"/>
      <c r="AM65" s="1193"/>
      <c r="AN65" s="1193"/>
      <c r="AO65" s="1198"/>
      <c r="AP65" s="1186"/>
      <c r="AQ65" s="1193"/>
      <c r="AR65" s="1193"/>
      <c r="AS65" s="1193"/>
      <c r="AT65" s="1198"/>
      <c r="AU65" s="1213"/>
      <c r="AV65" s="1214"/>
      <c r="AW65" s="1214"/>
      <c r="AX65" s="1214"/>
      <c r="AY65" s="1214"/>
      <c r="AZ65" s="1230"/>
      <c r="BA65" s="1413"/>
      <c r="BB65" s="1413"/>
      <c r="BC65" s="1413"/>
      <c r="BD65" s="1413"/>
      <c r="BE65" s="1413"/>
      <c r="BF65" s="1413"/>
      <c r="BG65" s="1413"/>
      <c r="BH65" s="1413"/>
      <c r="BI65" s="1413"/>
      <c r="BJ65" s="1413"/>
      <c r="BK65" s="1413"/>
      <c r="BL65" s="1413"/>
      <c r="BM65" s="1413"/>
      <c r="BN65" s="1413"/>
      <c r="BO65" s="1413"/>
      <c r="BP65" s="1413"/>
      <c r="BQ65" s="1413"/>
      <c r="BR65" s="1413"/>
      <c r="BS65" s="1413"/>
      <c r="BT65" s="1413"/>
      <c r="BU65" s="1413"/>
      <c r="BV65" s="1413"/>
      <c r="BW65" s="1413"/>
      <c r="BX65" s="1413"/>
      <c r="BY65" s="1413"/>
      <c r="BZ65" s="1413"/>
      <c r="CA65" s="1413"/>
    </row>
    <row r="66" spans="1:79" s="1184" customFormat="1" ht="20.100000000000001" customHeight="1">
      <c r="A66" s="1187"/>
      <c r="B66" s="1194"/>
      <c r="C66" s="1199"/>
      <c r="D66" s="1214">
        <v>2</v>
      </c>
      <c r="E66" s="1230"/>
      <c r="F66" s="1187"/>
      <c r="G66" s="1194"/>
      <c r="H66" s="1194"/>
      <c r="I66" s="1194"/>
      <c r="J66" s="1199"/>
      <c r="K66" s="1187"/>
      <c r="L66" s="1194"/>
      <c r="M66" s="1194"/>
      <c r="N66" s="1194"/>
      <c r="O66" s="1199"/>
      <c r="P66" s="1187"/>
      <c r="Q66" s="1194"/>
      <c r="R66" s="1194"/>
      <c r="S66" s="1194"/>
      <c r="T66" s="1199"/>
      <c r="U66" s="1187"/>
      <c r="V66" s="1194"/>
      <c r="W66" s="1194"/>
      <c r="X66" s="1194"/>
      <c r="Y66" s="1199"/>
      <c r="Z66" s="1187"/>
      <c r="AA66" s="1194"/>
      <c r="AB66" s="1194"/>
      <c r="AC66" s="1194"/>
      <c r="AD66" s="1199"/>
      <c r="AE66" s="1213"/>
      <c r="AF66" s="1214"/>
      <c r="AG66" s="1214"/>
      <c r="AH66" s="1214"/>
      <c r="AI66" s="1214"/>
      <c r="AJ66" s="1230"/>
      <c r="AK66" s="1187"/>
      <c r="AL66" s="1194"/>
      <c r="AM66" s="1194"/>
      <c r="AN66" s="1194"/>
      <c r="AO66" s="1199"/>
      <c r="AP66" s="1187"/>
      <c r="AQ66" s="1194"/>
      <c r="AR66" s="1194"/>
      <c r="AS66" s="1194"/>
      <c r="AT66" s="1199"/>
      <c r="AU66" s="1213"/>
      <c r="AV66" s="1214"/>
      <c r="AW66" s="1214"/>
      <c r="AX66" s="1214"/>
      <c r="AY66" s="1214"/>
      <c r="AZ66" s="1230"/>
      <c r="BA66" s="1414"/>
      <c r="BB66" s="1414"/>
      <c r="BC66" s="1414"/>
      <c r="BD66" s="1414"/>
      <c r="BE66" s="1414"/>
      <c r="BF66" s="1414"/>
      <c r="BG66" s="1414"/>
      <c r="BH66" s="1414"/>
      <c r="BI66" s="1414"/>
      <c r="BJ66" s="1414"/>
      <c r="BK66" s="1414"/>
      <c r="BL66" s="1414"/>
      <c r="BM66" s="1414"/>
      <c r="BN66" s="1414"/>
      <c r="BO66" s="1414"/>
      <c r="BP66" s="1414"/>
      <c r="BQ66" s="1414"/>
      <c r="BR66" s="1414"/>
      <c r="BS66" s="1414"/>
      <c r="BT66" s="1414"/>
      <c r="BU66" s="1414"/>
      <c r="BV66" s="1414"/>
      <c r="BW66" s="1414"/>
      <c r="BX66" s="1414"/>
      <c r="BY66" s="1414"/>
      <c r="BZ66" s="1414"/>
      <c r="CA66" s="1414"/>
    </row>
    <row r="67" spans="1:79" s="1184" customFormat="1" ht="20.100000000000001" customHeight="1">
      <c r="A67" s="1188"/>
      <c r="B67" s="1195"/>
      <c r="C67" s="1200"/>
      <c r="D67" s="1214">
        <v>3</v>
      </c>
      <c r="E67" s="1230"/>
      <c r="F67" s="1188"/>
      <c r="G67" s="1195"/>
      <c r="H67" s="1195"/>
      <c r="I67" s="1195"/>
      <c r="J67" s="1200"/>
      <c r="K67" s="1188"/>
      <c r="L67" s="1195"/>
      <c r="M67" s="1195"/>
      <c r="N67" s="1195"/>
      <c r="O67" s="1200"/>
      <c r="P67" s="1188"/>
      <c r="Q67" s="1195"/>
      <c r="R67" s="1195"/>
      <c r="S67" s="1195"/>
      <c r="T67" s="1200"/>
      <c r="U67" s="1188"/>
      <c r="V67" s="1195"/>
      <c r="W67" s="1195"/>
      <c r="X67" s="1195"/>
      <c r="Y67" s="1200"/>
      <c r="Z67" s="1188"/>
      <c r="AA67" s="1195"/>
      <c r="AB67" s="1195"/>
      <c r="AC67" s="1195"/>
      <c r="AD67" s="1200"/>
      <c r="AE67" s="1213"/>
      <c r="AF67" s="1214"/>
      <c r="AG67" s="1214"/>
      <c r="AH67" s="1214"/>
      <c r="AI67" s="1214"/>
      <c r="AJ67" s="1230"/>
      <c r="AK67" s="1188"/>
      <c r="AL67" s="1195"/>
      <c r="AM67" s="1195"/>
      <c r="AN67" s="1195"/>
      <c r="AO67" s="1200"/>
      <c r="AP67" s="1188"/>
      <c r="AQ67" s="1195"/>
      <c r="AR67" s="1195"/>
      <c r="AS67" s="1195"/>
      <c r="AT67" s="1200"/>
      <c r="AU67" s="1213"/>
      <c r="AV67" s="1214"/>
      <c r="AW67" s="1214"/>
      <c r="AX67" s="1214"/>
      <c r="AY67" s="1214"/>
      <c r="AZ67" s="1230"/>
      <c r="BA67" s="1415"/>
      <c r="BB67" s="1415"/>
      <c r="BC67" s="1415"/>
      <c r="BD67" s="1415"/>
      <c r="BE67" s="1415"/>
      <c r="BF67" s="1415"/>
      <c r="BG67" s="1415"/>
      <c r="BH67" s="1415"/>
      <c r="BI67" s="1415"/>
      <c r="BJ67" s="1415"/>
      <c r="BK67" s="1415"/>
      <c r="BL67" s="1415"/>
      <c r="BM67" s="1415"/>
      <c r="BN67" s="1415"/>
      <c r="BO67" s="1415"/>
      <c r="BP67" s="1415"/>
      <c r="BQ67" s="1415"/>
      <c r="BR67" s="1415"/>
      <c r="BS67" s="1415"/>
      <c r="BT67" s="1415"/>
      <c r="BU67" s="1415"/>
      <c r="BV67" s="1415"/>
      <c r="BW67" s="1415"/>
      <c r="BX67" s="1415"/>
      <c r="BY67" s="1415"/>
      <c r="BZ67" s="1415"/>
      <c r="CA67" s="1415"/>
    </row>
    <row r="68" spans="1:79" s="1184" customFormat="1" ht="20.100000000000001" customHeight="1">
      <c r="A68" s="1186"/>
      <c r="B68" s="1193"/>
      <c r="C68" s="1198"/>
      <c r="D68" s="1214">
        <v>1</v>
      </c>
      <c r="E68" s="1230"/>
      <c r="F68" s="1186"/>
      <c r="G68" s="1193"/>
      <c r="H68" s="1193"/>
      <c r="I68" s="1193"/>
      <c r="J68" s="1198"/>
      <c r="K68" s="1186"/>
      <c r="L68" s="1193"/>
      <c r="M68" s="1193"/>
      <c r="N68" s="1193"/>
      <c r="O68" s="1198"/>
      <c r="P68" s="1186"/>
      <c r="Q68" s="1193"/>
      <c r="R68" s="1193"/>
      <c r="S68" s="1193"/>
      <c r="T68" s="1198"/>
      <c r="U68" s="1186"/>
      <c r="V68" s="1193"/>
      <c r="W68" s="1193"/>
      <c r="X68" s="1193"/>
      <c r="Y68" s="1198"/>
      <c r="Z68" s="1186"/>
      <c r="AA68" s="1193"/>
      <c r="AB68" s="1193"/>
      <c r="AC68" s="1193"/>
      <c r="AD68" s="1198"/>
      <c r="AE68" s="1213"/>
      <c r="AF68" s="1214"/>
      <c r="AG68" s="1214"/>
      <c r="AH68" s="1214"/>
      <c r="AI68" s="1214"/>
      <c r="AJ68" s="1230"/>
      <c r="AK68" s="1186"/>
      <c r="AL68" s="1193"/>
      <c r="AM68" s="1193"/>
      <c r="AN68" s="1193"/>
      <c r="AO68" s="1198"/>
      <c r="AP68" s="1186"/>
      <c r="AQ68" s="1193"/>
      <c r="AR68" s="1193"/>
      <c r="AS68" s="1193"/>
      <c r="AT68" s="1198"/>
      <c r="AU68" s="1213"/>
      <c r="AV68" s="1214"/>
      <c r="AW68" s="1214"/>
      <c r="AX68" s="1214"/>
      <c r="AY68" s="1214"/>
      <c r="AZ68" s="1230"/>
      <c r="BA68" s="1413"/>
      <c r="BB68" s="1413"/>
      <c r="BC68" s="1413"/>
      <c r="BD68" s="1413"/>
      <c r="BE68" s="1413"/>
      <c r="BF68" s="1413"/>
      <c r="BG68" s="1413"/>
      <c r="BH68" s="1413"/>
      <c r="BI68" s="1413"/>
      <c r="BJ68" s="1413"/>
      <c r="BK68" s="1413"/>
      <c r="BL68" s="1413"/>
      <c r="BM68" s="1413"/>
      <c r="BN68" s="1413"/>
      <c r="BO68" s="1413"/>
      <c r="BP68" s="1413"/>
      <c r="BQ68" s="1413"/>
      <c r="BR68" s="1413"/>
      <c r="BS68" s="1413"/>
      <c r="BT68" s="1413"/>
      <c r="BU68" s="1413"/>
      <c r="BV68" s="1413"/>
      <c r="BW68" s="1413"/>
      <c r="BX68" s="1413"/>
      <c r="BY68" s="1413"/>
      <c r="BZ68" s="1413"/>
      <c r="CA68" s="1413"/>
    </row>
    <row r="69" spans="1:79" s="1184" customFormat="1" ht="20.100000000000001" customHeight="1">
      <c r="A69" s="1187"/>
      <c r="B69" s="1194"/>
      <c r="C69" s="1199"/>
      <c r="D69" s="1214">
        <v>2</v>
      </c>
      <c r="E69" s="1230"/>
      <c r="F69" s="1187"/>
      <c r="G69" s="1194"/>
      <c r="H69" s="1194"/>
      <c r="I69" s="1194"/>
      <c r="J69" s="1199"/>
      <c r="K69" s="1187"/>
      <c r="L69" s="1194"/>
      <c r="M69" s="1194"/>
      <c r="N69" s="1194"/>
      <c r="O69" s="1199"/>
      <c r="P69" s="1187"/>
      <c r="Q69" s="1194"/>
      <c r="R69" s="1194"/>
      <c r="S69" s="1194"/>
      <c r="T69" s="1199"/>
      <c r="U69" s="1187"/>
      <c r="V69" s="1194"/>
      <c r="W69" s="1194"/>
      <c r="X69" s="1194"/>
      <c r="Y69" s="1199"/>
      <c r="Z69" s="1187"/>
      <c r="AA69" s="1194"/>
      <c r="AB69" s="1194"/>
      <c r="AC69" s="1194"/>
      <c r="AD69" s="1199"/>
      <c r="AE69" s="1213"/>
      <c r="AF69" s="1214"/>
      <c r="AG69" s="1214"/>
      <c r="AH69" s="1214"/>
      <c r="AI69" s="1214"/>
      <c r="AJ69" s="1230"/>
      <c r="AK69" s="1187"/>
      <c r="AL69" s="1194"/>
      <c r="AM69" s="1194"/>
      <c r="AN69" s="1194"/>
      <c r="AO69" s="1199"/>
      <c r="AP69" s="1187"/>
      <c r="AQ69" s="1194"/>
      <c r="AR69" s="1194"/>
      <c r="AS69" s="1194"/>
      <c r="AT69" s="1199"/>
      <c r="AU69" s="1213"/>
      <c r="AV69" s="1214"/>
      <c r="AW69" s="1214"/>
      <c r="AX69" s="1214"/>
      <c r="AY69" s="1214"/>
      <c r="AZ69" s="1230"/>
      <c r="BA69" s="1414"/>
      <c r="BB69" s="1414"/>
      <c r="BC69" s="1414"/>
      <c r="BD69" s="1414"/>
      <c r="BE69" s="1414"/>
      <c r="BF69" s="1414"/>
      <c r="BG69" s="1414"/>
      <c r="BH69" s="1414"/>
      <c r="BI69" s="1414"/>
      <c r="BJ69" s="1414"/>
      <c r="BK69" s="1414"/>
      <c r="BL69" s="1414"/>
      <c r="BM69" s="1414"/>
      <c r="BN69" s="1414"/>
      <c r="BO69" s="1414"/>
      <c r="BP69" s="1414"/>
      <c r="BQ69" s="1414"/>
      <c r="BR69" s="1414"/>
      <c r="BS69" s="1414"/>
      <c r="BT69" s="1414"/>
      <c r="BU69" s="1414"/>
      <c r="BV69" s="1414"/>
      <c r="BW69" s="1414"/>
      <c r="BX69" s="1414"/>
      <c r="BY69" s="1414"/>
      <c r="BZ69" s="1414"/>
      <c r="CA69" s="1414"/>
    </row>
    <row r="70" spans="1:79" s="1184" customFormat="1" ht="20.100000000000001" customHeight="1">
      <c r="A70" s="1188"/>
      <c r="B70" s="1195"/>
      <c r="C70" s="1200"/>
      <c r="D70" s="1214">
        <v>3</v>
      </c>
      <c r="E70" s="1230"/>
      <c r="F70" s="1188"/>
      <c r="G70" s="1195"/>
      <c r="H70" s="1195"/>
      <c r="I70" s="1195"/>
      <c r="J70" s="1200"/>
      <c r="K70" s="1188"/>
      <c r="L70" s="1195"/>
      <c r="M70" s="1195"/>
      <c r="N70" s="1195"/>
      <c r="O70" s="1200"/>
      <c r="P70" s="1188"/>
      <c r="Q70" s="1195"/>
      <c r="R70" s="1195"/>
      <c r="S70" s="1195"/>
      <c r="T70" s="1200"/>
      <c r="U70" s="1188"/>
      <c r="V70" s="1195"/>
      <c r="W70" s="1195"/>
      <c r="X70" s="1195"/>
      <c r="Y70" s="1200"/>
      <c r="Z70" s="1188"/>
      <c r="AA70" s="1195"/>
      <c r="AB70" s="1195"/>
      <c r="AC70" s="1195"/>
      <c r="AD70" s="1200"/>
      <c r="AE70" s="1213"/>
      <c r="AF70" s="1214"/>
      <c r="AG70" s="1214"/>
      <c r="AH70" s="1214"/>
      <c r="AI70" s="1214"/>
      <c r="AJ70" s="1230"/>
      <c r="AK70" s="1188"/>
      <c r="AL70" s="1195"/>
      <c r="AM70" s="1195"/>
      <c r="AN70" s="1195"/>
      <c r="AO70" s="1200"/>
      <c r="AP70" s="1188"/>
      <c r="AQ70" s="1195"/>
      <c r="AR70" s="1195"/>
      <c r="AS70" s="1195"/>
      <c r="AT70" s="1200"/>
      <c r="AU70" s="1213"/>
      <c r="AV70" s="1214"/>
      <c r="AW70" s="1214"/>
      <c r="AX70" s="1214"/>
      <c r="AY70" s="1214"/>
      <c r="AZ70" s="1230"/>
      <c r="BA70" s="1415"/>
      <c r="BB70" s="1415"/>
      <c r="BC70" s="1415"/>
      <c r="BD70" s="1415"/>
      <c r="BE70" s="1415"/>
      <c r="BF70" s="1415"/>
      <c r="BG70" s="1415"/>
      <c r="BH70" s="1415"/>
      <c r="BI70" s="1415"/>
      <c r="BJ70" s="1415"/>
      <c r="BK70" s="1415"/>
      <c r="BL70" s="1415"/>
      <c r="BM70" s="1415"/>
      <c r="BN70" s="1415"/>
      <c r="BO70" s="1415"/>
      <c r="BP70" s="1415"/>
      <c r="BQ70" s="1415"/>
      <c r="BR70" s="1415"/>
      <c r="BS70" s="1415"/>
      <c r="BT70" s="1415"/>
      <c r="BU70" s="1415"/>
      <c r="BV70" s="1415"/>
      <c r="BW70" s="1415"/>
      <c r="BX70" s="1415"/>
      <c r="BY70" s="1415"/>
      <c r="BZ70" s="1415"/>
      <c r="CA70" s="1415"/>
    </row>
    <row r="71" spans="1:79" s="1184" customFormat="1" ht="20.100000000000001" customHeight="1">
      <c r="A71" s="1186"/>
      <c r="B71" s="1193"/>
      <c r="C71" s="1198"/>
      <c r="D71" s="1214">
        <v>1</v>
      </c>
      <c r="E71" s="1230"/>
      <c r="F71" s="1186"/>
      <c r="G71" s="1193"/>
      <c r="H71" s="1193"/>
      <c r="I71" s="1193"/>
      <c r="J71" s="1198"/>
      <c r="K71" s="1186"/>
      <c r="L71" s="1193"/>
      <c r="M71" s="1193"/>
      <c r="N71" s="1193"/>
      <c r="O71" s="1198"/>
      <c r="P71" s="1186"/>
      <c r="Q71" s="1193"/>
      <c r="R71" s="1193"/>
      <c r="S71" s="1193"/>
      <c r="T71" s="1198"/>
      <c r="U71" s="1186"/>
      <c r="V71" s="1193"/>
      <c r="W71" s="1193"/>
      <c r="X71" s="1193"/>
      <c r="Y71" s="1198"/>
      <c r="Z71" s="1186"/>
      <c r="AA71" s="1193"/>
      <c r="AB71" s="1193"/>
      <c r="AC71" s="1193"/>
      <c r="AD71" s="1198"/>
      <c r="AE71" s="1213"/>
      <c r="AF71" s="1214"/>
      <c r="AG71" s="1214"/>
      <c r="AH71" s="1214"/>
      <c r="AI71" s="1214"/>
      <c r="AJ71" s="1230"/>
      <c r="AK71" s="1186"/>
      <c r="AL71" s="1193"/>
      <c r="AM71" s="1193"/>
      <c r="AN71" s="1193"/>
      <c r="AO71" s="1198"/>
      <c r="AP71" s="1186"/>
      <c r="AQ71" s="1193"/>
      <c r="AR71" s="1193"/>
      <c r="AS71" s="1193"/>
      <c r="AT71" s="1198"/>
      <c r="AU71" s="1213"/>
      <c r="AV71" s="1214"/>
      <c r="AW71" s="1214"/>
      <c r="AX71" s="1214"/>
      <c r="AY71" s="1214"/>
      <c r="AZ71" s="1230"/>
      <c r="BA71" s="1413"/>
      <c r="BB71" s="1413"/>
      <c r="BC71" s="1413"/>
      <c r="BD71" s="1413"/>
      <c r="BE71" s="1413"/>
      <c r="BF71" s="1413"/>
      <c r="BG71" s="1413"/>
      <c r="BH71" s="1413"/>
      <c r="BI71" s="1413"/>
      <c r="BJ71" s="1413"/>
      <c r="BK71" s="1413"/>
      <c r="BL71" s="1413"/>
      <c r="BM71" s="1413"/>
      <c r="BN71" s="1413"/>
      <c r="BO71" s="1413"/>
      <c r="BP71" s="1413"/>
      <c r="BQ71" s="1413"/>
      <c r="BR71" s="1413"/>
      <c r="BS71" s="1413"/>
      <c r="BT71" s="1413"/>
      <c r="BU71" s="1413"/>
      <c r="BV71" s="1413"/>
      <c r="BW71" s="1413"/>
      <c r="BX71" s="1413"/>
      <c r="BY71" s="1413"/>
      <c r="BZ71" s="1413"/>
      <c r="CA71" s="1413"/>
    </row>
    <row r="72" spans="1:79" s="1184" customFormat="1" ht="20.100000000000001" customHeight="1">
      <c r="A72" s="1187"/>
      <c r="B72" s="1194"/>
      <c r="C72" s="1199"/>
      <c r="D72" s="1214">
        <v>2</v>
      </c>
      <c r="E72" s="1230"/>
      <c r="F72" s="1187"/>
      <c r="G72" s="1194"/>
      <c r="H72" s="1194"/>
      <c r="I72" s="1194"/>
      <c r="J72" s="1199"/>
      <c r="K72" s="1187"/>
      <c r="L72" s="1194"/>
      <c r="M72" s="1194"/>
      <c r="N72" s="1194"/>
      <c r="O72" s="1199"/>
      <c r="P72" s="1187"/>
      <c r="Q72" s="1194"/>
      <c r="R72" s="1194"/>
      <c r="S72" s="1194"/>
      <c r="T72" s="1199"/>
      <c r="U72" s="1187"/>
      <c r="V72" s="1194"/>
      <c r="W72" s="1194"/>
      <c r="X72" s="1194"/>
      <c r="Y72" s="1199"/>
      <c r="Z72" s="1187"/>
      <c r="AA72" s="1194"/>
      <c r="AB72" s="1194"/>
      <c r="AC72" s="1194"/>
      <c r="AD72" s="1199"/>
      <c r="AE72" s="1213"/>
      <c r="AF72" s="1214"/>
      <c r="AG72" s="1214"/>
      <c r="AH72" s="1214"/>
      <c r="AI72" s="1214"/>
      <c r="AJ72" s="1230"/>
      <c r="AK72" s="1187"/>
      <c r="AL72" s="1194"/>
      <c r="AM72" s="1194"/>
      <c r="AN72" s="1194"/>
      <c r="AO72" s="1199"/>
      <c r="AP72" s="1187"/>
      <c r="AQ72" s="1194"/>
      <c r="AR72" s="1194"/>
      <c r="AS72" s="1194"/>
      <c r="AT72" s="1199"/>
      <c r="AU72" s="1213"/>
      <c r="AV72" s="1214"/>
      <c r="AW72" s="1214"/>
      <c r="AX72" s="1214"/>
      <c r="AY72" s="1214"/>
      <c r="AZ72" s="1230"/>
      <c r="BA72" s="1414"/>
      <c r="BB72" s="1414"/>
      <c r="BC72" s="1414"/>
      <c r="BD72" s="1414"/>
      <c r="BE72" s="1414"/>
      <c r="BF72" s="1414"/>
      <c r="BG72" s="1414"/>
      <c r="BH72" s="1414"/>
      <c r="BI72" s="1414"/>
      <c r="BJ72" s="1414"/>
      <c r="BK72" s="1414"/>
      <c r="BL72" s="1414"/>
      <c r="BM72" s="1414"/>
      <c r="BN72" s="1414"/>
      <c r="BO72" s="1414"/>
      <c r="BP72" s="1414"/>
      <c r="BQ72" s="1414"/>
      <c r="BR72" s="1414"/>
      <c r="BS72" s="1414"/>
      <c r="BT72" s="1414"/>
      <c r="BU72" s="1414"/>
      <c r="BV72" s="1414"/>
      <c r="BW72" s="1414"/>
      <c r="BX72" s="1414"/>
      <c r="BY72" s="1414"/>
      <c r="BZ72" s="1414"/>
      <c r="CA72" s="1414"/>
    </row>
    <row r="73" spans="1:79" s="1184" customFormat="1" ht="20.100000000000001" customHeight="1">
      <c r="A73" s="1188"/>
      <c r="B73" s="1195"/>
      <c r="C73" s="1200"/>
      <c r="D73" s="1214">
        <v>3</v>
      </c>
      <c r="E73" s="1230"/>
      <c r="F73" s="1188"/>
      <c r="G73" s="1195"/>
      <c r="H73" s="1195"/>
      <c r="I73" s="1195"/>
      <c r="J73" s="1200"/>
      <c r="K73" s="1188"/>
      <c r="L73" s="1195"/>
      <c r="M73" s="1195"/>
      <c r="N73" s="1195"/>
      <c r="O73" s="1200"/>
      <c r="P73" s="1188"/>
      <c r="Q73" s="1195"/>
      <c r="R73" s="1195"/>
      <c r="S73" s="1195"/>
      <c r="T73" s="1200"/>
      <c r="U73" s="1188"/>
      <c r="V73" s="1195"/>
      <c r="W73" s="1195"/>
      <c r="X73" s="1195"/>
      <c r="Y73" s="1200"/>
      <c r="Z73" s="1188"/>
      <c r="AA73" s="1195"/>
      <c r="AB73" s="1195"/>
      <c r="AC73" s="1195"/>
      <c r="AD73" s="1200"/>
      <c r="AE73" s="1213"/>
      <c r="AF73" s="1214"/>
      <c r="AG73" s="1214"/>
      <c r="AH73" s="1214"/>
      <c r="AI73" s="1214"/>
      <c r="AJ73" s="1230"/>
      <c r="AK73" s="1188"/>
      <c r="AL73" s="1195"/>
      <c r="AM73" s="1195"/>
      <c r="AN73" s="1195"/>
      <c r="AO73" s="1200"/>
      <c r="AP73" s="1188"/>
      <c r="AQ73" s="1195"/>
      <c r="AR73" s="1195"/>
      <c r="AS73" s="1195"/>
      <c r="AT73" s="1200"/>
      <c r="AU73" s="1213"/>
      <c r="AV73" s="1214"/>
      <c r="AW73" s="1214"/>
      <c r="AX73" s="1214"/>
      <c r="AY73" s="1214"/>
      <c r="AZ73" s="1230"/>
      <c r="BA73" s="1415"/>
      <c r="BB73" s="1415"/>
      <c r="BC73" s="1415"/>
      <c r="BD73" s="1415"/>
      <c r="BE73" s="1415"/>
      <c r="BF73" s="1415"/>
      <c r="BG73" s="1415"/>
      <c r="BH73" s="1415"/>
      <c r="BI73" s="1415"/>
      <c r="BJ73" s="1415"/>
      <c r="BK73" s="1415"/>
      <c r="BL73" s="1415"/>
      <c r="BM73" s="1415"/>
      <c r="BN73" s="1415"/>
      <c r="BO73" s="1415"/>
      <c r="BP73" s="1415"/>
      <c r="BQ73" s="1415"/>
      <c r="BR73" s="1415"/>
      <c r="BS73" s="1415"/>
      <c r="BT73" s="1415"/>
      <c r="BU73" s="1415"/>
      <c r="BV73" s="1415"/>
      <c r="BW73" s="1415"/>
      <c r="BX73" s="1415"/>
      <c r="BY73" s="1415"/>
      <c r="BZ73" s="1415"/>
      <c r="CA73" s="1415"/>
    </row>
    <row r="74" spans="1:79" s="1184" customFormat="1" ht="20.100000000000001" customHeight="1">
      <c r="A74" s="1186"/>
      <c r="B74" s="1193"/>
      <c r="C74" s="1198"/>
      <c r="D74" s="1214">
        <v>1</v>
      </c>
      <c r="E74" s="1230"/>
      <c r="F74" s="1186"/>
      <c r="G74" s="1193"/>
      <c r="H74" s="1193"/>
      <c r="I74" s="1193"/>
      <c r="J74" s="1198"/>
      <c r="K74" s="1186"/>
      <c r="L74" s="1193"/>
      <c r="M74" s="1193"/>
      <c r="N74" s="1193"/>
      <c r="O74" s="1198"/>
      <c r="P74" s="1186"/>
      <c r="Q74" s="1193"/>
      <c r="R74" s="1193"/>
      <c r="S74" s="1193"/>
      <c r="T74" s="1198"/>
      <c r="U74" s="1186"/>
      <c r="V74" s="1193"/>
      <c r="W74" s="1193"/>
      <c r="X74" s="1193"/>
      <c r="Y74" s="1198"/>
      <c r="Z74" s="1186"/>
      <c r="AA74" s="1193"/>
      <c r="AB74" s="1193"/>
      <c r="AC74" s="1193"/>
      <c r="AD74" s="1198"/>
      <c r="AE74" s="1213"/>
      <c r="AF74" s="1214"/>
      <c r="AG74" s="1214"/>
      <c r="AH74" s="1214"/>
      <c r="AI74" s="1214"/>
      <c r="AJ74" s="1230"/>
      <c r="AK74" s="1186"/>
      <c r="AL74" s="1193"/>
      <c r="AM74" s="1193"/>
      <c r="AN74" s="1193"/>
      <c r="AO74" s="1198"/>
      <c r="AP74" s="1186"/>
      <c r="AQ74" s="1193"/>
      <c r="AR74" s="1193"/>
      <c r="AS74" s="1193"/>
      <c r="AT74" s="1198"/>
      <c r="AU74" s="1213"/>
      <c r="AV74" s="1214"/>
      <c r="AW74" s="1214"/>
      <c r="AX74" s="1214"/>
      <c r="AY74" s="1214"/>
      <c r="AZ74" s="1230"/>
      <c r="BA74" s="1413"/>
      <c r="BB74" s="1413"/>
      <c r="BC74" s="1413"/>
      <c r="BD74" s="1413"/>
      <c r="BE74" s="1413"/>
      <c r="BF74" s="1413"/>
      <c r="BG74" s="1413"/>
      <c r="BH74" s="1413"/>
      <c r="BI74" s="1413"/>
      <c r="BJ74" s="1413"/>
      <c r="BK74" s="1413"/>
      <c r="BL74" s="1413"/>
      <c r="BM74" s="1413"/>
      <c r="BN74" s="1413"/>
      <c r="BO74" s="1413"/>
      <c r="BP74" s="1413"/>
      <c r="BQ74" s="1413"/>
      <c r="BR74" s="1413"/>
      <c r="BS74" s="1413"/>
      <c r="BT74" s="1413"/>
      <c r="BU74" s="1413"/>
      <c r="BV74" s="1413"/>
      <c r="BW74" s="1413"/>
      <c r="BX74" s="1413"/>
      <c r="BY74" s="1413"/>
      <c r="BZ74" s="1413"/>
      <c r="CA74" s="1413"/>
    </row>
    <row r="75" spans="1:79" s="1184" customFormat="1" ht="20.100000000000001" customHeight="1">
      <c r="A75" s="1187"/>
      <c r="B75" s="1194"/>
      <c r="C75" s="1199"/>
      <c r="D75" s="1214">
        <v>2</v>
      </c>
      <c r="E75" s="1230"/>
      <c r="F75" s="1187"/>
      <c r="G75" s="1194"/>
      <c r="H75" s="1194"/>
      <c r="I75" s="1194"/>
      <c r="J75" s="1199"/>
      <c r="K75" s="1187"/>
      <c r="L75" s="1194"/>
      <c r="M75" s="1194"/>
      <c r="N75" s="1194"/>
      <c r="O75" s="1199"/>
      <c r="P75" s="1187"/>
      <c r="Q75" s="1194"/>
      <c r="R75" s="1194"/>
      <c r="S75" s="1194"/>
      <c r="T75" s="1199"/>
      <c r="U75" s="1187"/>
      <c r="V75" s="1194"/>
      <c r="W75" s="1194"/>
      <c r="X75" s="1194"/>
      <c r="Y75" s="1199"/>
      <c r="Z75" s="1187"/>
      <c r="AA75" s="1194"/>
      <c r="AB75" s="1194"/>
      <c r="AC75" s="1194"/>
      <c r="AD75" s="1199"/>
      <c r="AE75" s="1213"/>
      <c r="AF75" s="1214"/>
      <c r="AG75" s="1214"/>
      <c r="AH75" s="1214"/>
      <c r="AI75" s="1214"/>
      <c r="AJ75" s="1230"/>
      <c r="AK75" s="1187"/>
      <c r="AL75" s="1194"/>
      <c r="AM75" s="1194"/>
      <c r="AN75" s="1194"/>
      <c r="AO75" s="1199"/>
      <c r="AP75" s="1187"/>
      <c r="AQ75" s="1194"/>
      <c r="AR75" s="1194"/>
      <c r="AS75" s="1194"/>
      <c r="AT75" s="1199"/>
      <c r="AU75" s="1213"/>
      <c r="AV75" s="1214"/>
      <c r="AW75" s="1214"/>
      <c r="AX75" s="1214"/>
      <c r="AY75" s="1214"/>
      <c r="AZ75" s="1230"/>
      <c r="BA75" s="1414"/>
      <c r="BB75" s="1414"/>
      <c r="BC75" s="1414"/>
      <c r="BD75" s="1414"/>
      <c r="BE75" s="1414"/>
      <c r="BF75" s="1414"/>
      <c r="BG75" s="1414"/>
      <c r="BH75" s="1414"/>
      <c r="BI75" s="1414"/>
      <c r="BJ75" s="1414"/>
      <c r="BK75" s="1414"/>
      <c r="BL75" s="1414"/>
      <c r="BM75" s="1414"/>
      <c r="BN75" s="1414"/>
      <c r="BO75" s="1414"/>
      <c r="BP75" s="1414"/>
      <c r="BQ75" s="1414"/>
      <c r="BR75" s="1414"/>
      <c r="BS75" s="1414"/>
      <c r="BT75" s="1414"/>
      <c r="BU75" s="1414"/>
      <c r="BV75" s="1414"/>
      <c r="BW75" s="1414"/>
      <c r="BX75" s="1414"/>
      <c r="BY75" s="1414"/>
      <c r="BZ75" s="1414"/>
      <c r="CA75" s="1414"/>
    </row>
    <row r="76" spans="1:79" s="1184" customFormat="1" ht="20.100000000000001" customHeight="1">
      <c r="A76" s="1188"/>
      <c r="B76" s="1195"/>
      <c r="C76" s="1200"/>
      <c r="D76" s="1214">
        <v>3</v>
      </c>
      <c r="E76" s="1230"/>
      <c r="F76" s="1188"/>
      <c r="G76" s="1195"/>
      <c r="H76" s="1195"/>
      <c r="I76" s="1195"/>
      <c r="J76" s="1200"/>
      <c r="K76" s="1188"/>
      <c r="L76" s="1195"/>
      <c r="M76" s="1195"/>
      <c r="N76" s="1195"/>
      <c r="O76" s="1200"/>
      <c r="P76" s="1188"/>
      <c r="Q76" s="1195"/>
      <c r="R76" s="1195"/>
      <c r="S76" s="1195"/>
      <c r="T76" s="1200"/>
      <c r="U76" s="1188"/>
      <c r="V76" s="1195"/>
      <c r="W76" s="1195"/>
      <c r="X76" s="1195"/>
      <c r="Y76" s="1200"/>
      <c r="Z76" s="1188"/>
      <c r="AA76" s="1195"/>
      <c r="AB76" s="1195"/>
      <c r="AC76" s="1195"/>
      <c r="AD76" s="1200"/>
      <c r="AE76" s="1213"/>
      <c r="AF76" s="1214"/>
      <c r="AG76" s="1214"/>
      <c r="AH76" s="1214"/>
      <c r="AI76" s="1214"/>
      <c r="AJ76" s="1230"/>
      <c r="AK76" s="1188"/>
      <c r="AL76" s="1195"/>
      <c r="AM76" s="1195"/>
      <c r="AN76" s="1195"/>
      <c r="AO76" s="1200"/>
      <c r="AP76" s="1188"/>
      <c r="AQ76" s="1195"/>
      <c r="AR76" s="1195"/>
      <c r="AS76" s="1195"/>
      <c r="AT76" s="1200"/>
      <c r="AU76" s="1213"/>
      <c r="AV76" s="1214"/>
      <c r="AW76" s="1214"/>
      <c r="AX76" s="1214"/>
      <c r="AY76" s="1214"/>
      <c r="AZ76" s="1230"/>
      <c r="BA76" s="1415"/>
      <c r="BB76" s="1415"/>
      <c r="BC76" s="1415"/>
      <c r="BD76" s="1415"/>
      <c r="BE76" s="1415"/>
      <c r="BF76" s="1415"/>
      <c r="BG76" s="1415"/>
      <c r="BH76" s="1415"/>
      <c r="BI76" s="1415"/>
      <c r="BJ76" s="1415"/>
      <c r="BK76" s="1415"/>
      <c r="BL76" s="1415"/>
      <c r="BM76" s="1415"/>
      <c r="BN76" s="1415"/>
      <c r="BO76" s="1415"/>
      <c r="BP76" s="1415"/>
      <c r="BQ76" s="1415"/>
      <c r="BR76" s="1415"/>
      <c r="BS76" s="1415"/>
      <c r="BT76" s="1415"/>
      <c r="BU76" s="1415"/>
      <c r="BV76" s="1415"/>
      <c r="BW76" s="1415"/>
      <c r="BX76" s="1415"/>
      <c r="BY76" s="1415"/>
      <c r="BZ76" s="1415"/>
      <c r="CA76" s="1415"/>
    </row>
    <row r="77" spans="1:79" s="1184" customFormat="1" ht="20.100000000000001" customHeight="1">
      <c r="A77" s="1207" t="s">
        <v>782</v>
      </c>
      <c r="B77" s="1193"/>
      <c r="C77" s="1193"/>
      <c r="D77" s="1193"/>
      <c r="E77" s="1198"/>
      <c r="F77" s="1213" t="s">
        <v>2029</v>
      </c>
      <c r="G77" s="1214"/>
      <c r="H77" s="1214"/>
      <c r="I77" s="1214"/>
      <c r="J77" s="1214"/>
      <c r="K77" s="1214"/>
      <c r="L77" s="1214"/>
      <c r="M77" s="1214"/>
      <c r="N77" s="1214"/>
      <c r="O77" s="1214"/>
      <c r="P77" s="1214"/>
      <c r="Q77" s="1230"/>
      <c r="R77" s="1213"/>
      <c r="S77" s="1214"/>
      <c r="T77" s="1214"/>
      <c r="U77" s="1214"/>
      <c r="V77" s="1230"/>
      <c r="W77" s="1213"/>
      <c r="X77" s="1214"/>
      <c r="Y77" s="1214"/>
      <c r="Z77" s="1214"/>
      <c r="AA77" s="1230"/>
      <c r="AB77" s="1213"/>
      <c r="AC77" s="1214"/>
      <c r="AD77" s="1214"/>
      <c r="AE77" s="1214"/>
      <c r="AF77" s="1230"/>
      <c r="AG77" s="1213"/>
      <c r="AH77" s="1214"/>
      <c r="AI77" s="1214"/>
      <c r="AJ77" s="1214"/>
      <c r="AK77" s="1230"/>
      <c r="AL77" s="1213"/>
      <c r="AM77" s="1214"/>
      <c r="AN77" s="1214"/>
      <c r="AO77" s="1214"/>
      <c r="AP77" s="1230"/>
      <c r="AQ77" s="1213"/>
      <c r="AR77" s="1214"/>
      <c r="AS77" s="1214"/>
      <c r="AT77" s="1214"/>
      <c r="AU77" s="1230"/>
      <c r="AV77" s="1295" t="s">
        <v>1724</v>
      </c>
      <c r="AW77" s="1256"/>
      <c r="AX77" s="1256"/>
      <c r="AY77" s="1256"/>
      <c r="AZ77" s="1256"/>
      <c r="BA77" s="1256"/>
      <c r="BB77" s="1256"/>
      <c r="BC77" s="1256"/>
      <c r="BD77" s="1256"/>
      <c r="BE77" s="1256"/>
      <c r="BF77" s="1256"/>
      <c r="BG77" s="1256"/>
      <c r="BH77" s="1256"/>
      <c r="BI77" s="1256"/>
      <c r="BJ77" s="1256"/>
      <c r="BK77" s="1256"/>
      <c r="BL77" s="1256"/>
      <c r="BM77" s="1256"/>
      <c r="BN77" s="1256"/>
      <c r="BO77" s="1256"/>
      <c r="BP77" s="1256"/>
      <c r="BQ77" s="1256"/>
      <c r="BR77" s="1256"/>
      <c r="BS77" s="1256"/>
      <c r="BT77" s="1256"/>
      <c r="BU77" s="1256"/>
      <c r="BV77" s="1256"/>
      <c r="BW77" s="1256"/>
      <c r="BX77" s="1256"/>
      <c r="BY77" s="1256"/>
      <c r="BZ77" s="1256"/>
      <c r="CA77" s="1317"/>
    </row>
    <row r="78" spans="1:79" s="1184" customFormat="1" ht="20.100000000000001" customHeight="1">
      <c r="A78" s="1187"/>
      <c r="B78" s="1194"/>
      <c r="C78" s="1194"/>
      <c r="D78" s="1194"/>
      <c r="E78" s="1199"/>
      <c r="F78" s="1207" t="s">
        <v>1320</v>
      </c>
      <c r="G78" s="1193"/>
      <c r="H78" s="1193"/>
      <c r="I78" s="1198"/>
      <c r="J78" s="1429"/>
      <c r="K78" s="1430"/>
      <c r="L78" s="1430"/>
      <c r="M78" s="1430"/>
      <c r="N78" s="1430"/>
      <c r="O78" s="1430"/>
      <c r="P78" s="1430"/>
      <c r="Q78" s="1431"/>
      <c r="R78" s="1413"/>
      <c r="S78" s="1413"/>
      <c r="T78" s="1413"/>
      <c r="U78" s="1413"/>
      <c r="V78" s="1413"/>
      <c r="W78" s="1413"/>
      <c r="X78" s="1413"/>
      <c r="Y78" s="1413"/>
      <c r="Z78" s="1413"/>
      <c r="AA78" s="1413"/>
      <c r="AB78" s="1413"/>
      <c r="AC78" s="1413"/>
      <c r="AD78" s="1413"/>
      <c r="AE78" s="1413"/>
      <c r="AF78" s="1413"/>
      <c r="AG78" s="1413"/>
      <c r="AH78" s="1413"/>
      <c r="AI78" s="1413"/>
      <c r="AJ78" s="1413"/>
      <c r="AK78" s="1413"/>
      <c r="AL78" s="1413"/>
      <c r="AM78" s="1413"/>
      <c r="AN78" s="1413"/>
      <c r="AO78" s="1413"/>
      <c r="AP78" s="1413"/>
      <c r="AQ78" s="1413"/>
      <c r="AR78" s="1413"/>
      <c r="AS78" s="1413"/>
      <c r="AT78" s="1413"/>
      <c r="AU78" s="1413"/>
      <c r="AV78" s="1296" t="s">
        <v>1440</v>
      </c>
      <c r="AW78" s="1235"/>
      <c r="AX78" s="1235"/>
      <c r="AY78" s="1235"/>
      <c r="AZ78" s="1235"/>
      <c r="BA78" s="1235"/>
      <c r="BB78" s="1235"/>
      <c r="BC78" s="1235"/>
      <c r="BD78" s="1235"/>
      <c r="BE78" s="1235"/>
      <c r="BF78" s="1235"/>
      <c r="BG78" s="1235"/>
      <c r="BH78" s="1235"/>
      <c r="BI78" s="1235"/>
      <c r="BJ78" s="1235"/>
      <c r="BK78" s="1235"/>
      <c r="BL78" s="1235"/>
      <c r="BM78" s="1235"/>
      <c r="BN78" s="1235"/>
      <c r="BO78" s="1235"/>
      <c r="BP78" s="1235"/>
      <c r="BQ78" s="1235"/>
      <c r="BR78" s="1235"/>
      <c r="BS78" s="1235"/>
      <c r="BT78" s="1235"/>
      <c r="BU78" s="1235"/>
      <c r="BV78" s="1235"/>
      <c r="BW78" s="1235"/>
      <c r="BX78" s="1235"/>
      <c r="BY78" s="1235"/>
      <c r="BZ78" s="1235"/>
      <c r="CA78" s="1318"/>
    </row>
    <row r="79" spans="1:79" s="1184" customFormat="1" ht="20.100000000000001" customHeight="1">
      <c r="A79" s="1187"/>
      <c r="B79" s="1194"/>
      <c r="C79" s="1194"/>
      <c r="D79" s="1194"/>
      <c r="E79" s="1199"/>
      <c r="F79" s="1187"/>
      <c r="G79" s="1194"/>
      <c r="H79" s="1194"/>
      <c r="I79" s="1199"/>
      <c r="J79" s="1241"/>
      <c r="K79" s="1246"/>
      <c r="L79" s="1246"/>
      <c r="M79" s="1246"/>
      <c r="N79" s="1246"/>
      <c r="O79" s="1246"/>
      <c r="P79" s="1246"/>
      <c r="Q79" s="1252"/>
      <c r="R79" s="1414"/>
      <c r="S79" s="1414"/>
      <c r="T79" s="1414"/>
      <c r="U79" s="1414"/>
      <c r="V79" s="1414"/>
      <c r="W79" s="1414"/>
      <c r="X79" s="1414"/>
      <c r="Y79" s="1414"/>
      <c r="Z79" s="1414"/>
      <c r="AA79" s="1414"/>
      <c r="AB79" s="1414"/>
      <c r="AC79" s="1414"/>
      <c r="AD79" s="1414"/>
      <c r="AE79" s="1414"/>
      <c r="AF79" s="1414"/>
      <c r="AG79" s="1414"/>
      <c r="AH79" s="1414"/>
      <c r="AI79" s="1414"/>
      <c r="AJ79" s="1414"/>
      <c r="AK79" s="1414"/>
      <c r="AL79" s="1414"/>
      <c r="AM79" s="1414"/>
      <c r="AN79" s="1414"/>
      <c r="AO79" s="1414"/>
      <c r="AP79" s="1414"/>
      <c r="AQ79" s="1414"/>
      <c r="AR79" s="1414"/>
      <c r="AS79" s="1414"/>
      <c r="AT79" s="1414"/>
      <c r="AU79" s="1414"/>
      <c r="AV79" s="1296"/>
      <c r="AW79" s="1235"/>
      <c r="AX79" s="1235"/>
      <c r="AY79" s="1235"/>
      <c r="AZ79" s="1235"/>
      <c r="BA79" s="1235"/>
      <c r="BB79" s="1235"/>
      <c r="BC79" s="1235"/>
      <c r="BD79" s="1235"/>
      <c r="BE79" s="1235"/>
      <c r="BF79" s="1235"/>
      <c r="BG79" s="1235"/>
      <c r="BH79" s="1235"/>
      <c r="BI79" s="1235"/>
      <c r="BJ79" s="1235"/>
      <c r="BK79" s="1235"/>
      <c r="BL79" s="1235"/>
      <c r="BM79" s="1235"/>
      <c r="BN79" s="1235"/>
      <c r="BO79" s="1235"/>
      <c r="BP79" s="1235"/>
      <c r="BQ79" s="1235"/>
      <c r="BR79" s="1235"/>
      <c r="BS79" s="1235"/>
      <c r="BT79" s="1235"/>
      <c r="BU79" s="1235"/>
      <c r="BV79" s="1235"/>
      <c r="BW79" s="1235"/>
      <c r="BX79" s="1235"/>
      <c r="BY79" s="1235"/>
      <c r="BZ79" s="1235"/>
      <c r="CA79" s="1318"/>
    </row>
    <row r="80" spans="1:79" s="1184" customFormat="1" ht="20.100000000000001" customHeight="1">
      <c r="A80" s="1187"/>
      <c r="B80" s="1194"/>
      <c r="C80" s="1194"/>
      <c r="D80" s="1194"/>
      <c r="E80" s="1199"/>
      <c r="F80" s="1187"/>
      <c r="G80" s="1194"/>
      <c r="H80" s="1194"/>
      <c r="I80" s="1199"/>
      <c r="J80" s="1241"/>
      <c r="K80" s="1246"/>
      <c r="L80" s="1246"/>
      <c r="M80" s="1246"/>
      <c r="N80" s="1246"/>
      <c r="O80" s="1246"/>
      <c r="P80" s="1246"/>
      <c r="Q80" s="1252"/>
      <c r="R80" s="1414"/>
      <c r="S80" s="1414"/>
      <c r="T80" s="1414"/>
      <c r="U80" s="1414"/>
      <c r="V80" s="1414"/>
      <c r="W80" s="1414"/>
      <c r="X80" s="1414"/>
      <c r="Y80" s="1414"/>
      <c r="Z80" s="1414"/>
      <c r="AA80" s="1414"/>
      <c r="AB80" s="1414"/>
      <c r="AC80" s="1414"/>
      <c r="AD80" s="1414"/>
      <c r="AE80" s="1414"/>
      <c r="AF80" s="1414"/>
      <c r="AG80" s="1414"/>
      <c r="AH80" s="1414"/>
      <c r="AI80" s="1414"/>
      <c r="AJ80" s="1414"/>
      <c r="AK80" s="1414"/>
      <c r="AL80" s="1414"/>
      <c r="AM80" s="1414"/>
      <c r="AN80" s="1414"/>
      <c r="AO80" s="1414"/>
      <c r="AP80" s="1414"/>
      <c r="AQ80" s="1414"/>
      <c r="AR80" s="1414"/>
      <c r="AS80" s="1414"/>
      <c r="AT80" s="1414"/>
      <c r="AU80" s="1414"/>
      <c r="AV80" s="1296"/>
      <c r="AW80" s="1235"/>
      <c r="AX80" s="1235"/>
      <c r="AY80" s="1235"/>
      <c r="AZ80" s="1235"/>
      <c r="BA80" s="1235"/>
      <c r="BB80" s="1235"/>
      <c r="BC80" s="1235"/>
      <c r="BD80" s="1235"/>
      <c r="BE80" s="1235"/>
      <c r="BF80" s="1235"/>
      <c r="BG80" s="1235"/>
      <c r="BH80" s="1235"/>
      <c r="BI80" s="1235"/>
      <c r="BJ80" s="1235"/>
      <c r="BK80" s="1235"/>
      <c r="BL80" s="1235"/>
      <c r="BM80" s="1235"/>
      <c r="BN80" s="1235"/>
      <c r="BO80" s="1235"/>
      <c r="BP80" s="1235"/>
      <c r="BQ80" s="1235"/>
      <c r="BR80" s="1235"/>
      <c r="BS80" s="1235"/>
      <c r="BT80" s="1235"/>
      <c r="BU80" s="1235"/>
      <c r="BV80" s="1235"/>
      <c r="BW80" s="1235"/>
      <c r="BX80" s="1235"/>
      <c r="BY80" s="1235"/>
      <c r="BZ80" s="1235"/>
      <c r="CA80" s="1318"/>
    </row>
    <row r="81" spans="1:79" s="1184" customFormat="1" ht="20.100000000000001" customHeight="1">
      <c r="A81" s="1187"/>
      <c r="B81" s="1194"/>
      <c r="C81" s="1194"/>
      <c r="D81" s="1194"/>
      <c r="E81" s="1199"/>
      <c r="F81" s="1187"/>
      <c r="G81" s="1194"/>
      <c r="H81" s="1194"/>
      <c r="I81" s="1199"/>
      <c r="J81" s="1241"/>
      <c r="K81" s="1246"/>
      <c r="L81" s="1246"/>
      <c r="M81" s="1246"/>
      <c r="N81" s="1246"/>
      <c r="O81" s="1246"/>
      <c r="P81" s="1246"/>
      <c r="Q81" s="1252"/>
      <c r="R81" s="1414"/>
      <c r="S81" s="1414"/>
      <c r="T81" s="1414"/>
      <c r="U81" s="1414"/>
      <c r="V81" s="1414"/>
      <c r="W81" s="1414"/>
      <c r="X81" s="1414"/>
      <c r="Y81" s="1414"/>
      <c r="Z81" s="1414"/>
      <c r="AA81" s="1414"/>
      <c r="AB81" s="1414"/>
      <c r="AC81" s="1414"/>
      <c r="AD81" s="1414"/>
      <c r="AE81" s="1414"/>
      <c r="AF81" s="1414"/>
      <c r="AG81" s="1414"/>
      <c r="AH81" s="1414"/>
      <c r="AI81" s="1414"/>
      <c r="AJ81" s="1414"/>
      <c r="AK81" s="1414"/>
      <c r="AL81" s="1414"/>
      <c r="AM81" s="1414"/>
      <c r="AN81" s="1414"/>
      <c r="AO81" s="1414"/>
      <c r="AP81" s="1414"/>
      <c r="AQ81" s="1414"/>
      <c r="AR81" s="1414"/>
      <c r="AS81" s="1414"/>
      <c r="AT81" s="1414"/>
      <c r="AU81" s="1414"/>
      <c r="AV81" s="1296"/>
      <c r="AW81" s="1235"/>
      <c r="AX81" s="1235"/>
      <c r="AY81" s="1235"/>
      <c r="AZ81" s="1235"/>
      <c r="BA81" s="1235"/>
      <c r="BB81" s="1235"/>
      <c r="BC81" s="1235"/>
      <c r="BD81" s="1235"/>
      <c r="BE81" s="1235"/>
      <c r="BF81" s="1235"/>
      <c r="BG81" s="1235"/>
      <c r="BH81" s="1235"/>
      <c r="BI81" s="1235"/>
      <c r="BJ81" s="1235"/>
      <c r="BK81" s="1235"/>
      <c r="BL81" s="1235"/>
      <c r="BM81" s="1235"/>
      <c r="BN81" s="1235"/>
      <c r="BO81" s="1235"/>
      <c r="BP81" s="1235"/>
      <c r="BQ81" s="1235"/>
      <c r="BR81" s="1235"/>
      <c r="BS81" s="1235"/>
      <c r="BT81" s="1235"/>
      <c r="BU81" s="1235"/>
      <c r="BV81" s="1235"/>
      <c r="BW81" s="1235"/>
      <c r="BX81" s="1235"/>
      <c r="BY81" s="1235"/>
      <c r="BZ81" s="1235"/>
      <c r="CA81" s="1318"/>
    </row>
    <row r="82" spans="1:79" s="1184" customFormat="1" ht="20.100000000000001" customHeight="1">
      <c r="A82" s="1187"/>
      <c r="B82" s="1194"/>
      <c r="C82" s="1194"/>
      <c r="D82" s="1194"/>
      <c r="E82" s="1199"/>
      <c r="F82" s="1187"/>
      <c r="G82" s="1194"/>
      <c r="H82" s="1194"/>
      <c r="I82" s="1199"/>
      <c r="J82" s="1241"/>
      <c r="K82" s="1246"/>
      <c r="L82" s="1246"/>
      <c r="M82" s="1246"/>
      <c r="N82" s="1246"/>
      <c r="O82" s="1246"/>
      <c r="P82" s="1246"/>
      <c r="Q82" s="1252"/>
      <c r="R82" s="1414"/>
      <c r="S82" s="1414"/>
      <c r="T82" s="1414"/>
      <c r="U82" s="1414"/>
      <c r="V82" s="1414"/>
      <c r="W82" s="1414"/>
      <c r="X82" s="1414"/>
      <c r="Y82" s="1414"/>
      <c r="Z82" s="1414"/>
      <c r="AA82" s="1414"/>
      <c r="AB82" s="1414"/>
      <c r="AC82" s="1414"/>
      <c r="AD82" s="1414"/>
      <c r="AE82" s="1414"/>
      <c r="AF82" s="1414"/>
      <c r="AG82" s="1414"/>
      <c r="AH82" s="1414"/>
      <c r="AI82" s="1414"/>
      <c r="AJ82" s="1414"/>
      <c r="AK82" s="1414"/>
      <c r="AL82" s="1414"/>
      <c r="AM82" s="1414"/>
      <c r="AN82" s="1414"/>
      <c r="AO82" s="1414"/>
      <c r="AP82" s="1414"/>
      <c r="AQ82" s="1414"/>
      <c r="AR82" s="1414"/>
      <c r="AS82" s="1414"/>
      <c r="AT82" s="1414"/>
      <c r="AU82" s="1414"/>
      <c r="AV82" s="1296"/>
      <c r="AW82" s="1235"/>
      <c r="AX82" s="1235"/>
      <c r="AY82" s="1235"/>
      <c r="AZ82" s="1235"/>
      <c r="BA82" s="1235"/>
      <c r="BB82" s="1235"/>
      <c r="BC82" s="1235"/>
      <c r="BD82" s="1235"/>
      <c r="BE82" s="1235"/>
      <c r="BF82" s="1235"/>
      <c r="BG82" s="1235"/>
      <c r="BH82" s="1235"/>
      <c r="BI82" s="1235"/>
      <c r="BJ82" s="1235"/>
      <c r="BK82" s="1235"/>
      <c r="BL82" s="1235"/>
      <c r="BM82" s="1235"/>
      <c r="BN82" s="1235"/>
      <c r="BO82" s="1235"/>
      <c r="BP82" s="1235"/>
      <c r="BQ82" s="1235"/>
      <c r="BR82" s="1235"/>
      <c r="BS82" s="1235"/>
      <c r="BT82" s="1235"/>
      <c r="BU82" s="1235"/>
      <c r="BV82" s="1235"/>
      <c r="BW82" s="1235"/>
      <c r="BX82" s="1235"/>
      <c r="BY82" s="1235"/>
      <c r="BZ82" s="1235"/>
      <c r="CA82" s="1318"/>
    </row>
    <row r="83" spans="1:79" s="1184" customFormat="1" ht="20.100000000000001" customHeight="1">
      <c r="A83" s="1187"/>
      <c r="B83" s="1194"/>
      <c r="C83" s="1194"/>
      <c r="D83" s="1194"/>
      <c r="E83" s="1199"/>
      <c r="F83" s="1187"/>
      <c r="G83" s="1194"/>
      <c r="H83" s="1194"/>
      <c r="I83" s="1199"/>
      <c r="J83" s="1241"/>
      <c r="K83" s="1246"/>
      <c r="L83" s="1246"/>
      <c r="M83" s="1246"/>
      <c r="N83" s="1246"/>
      <c r="O83" s="1246"/>
      <c r="P83" s="1246"/>
      <c r="Q83" s="1252"/>
      <c r="R83" s="1415"/>
      <c r="S83" s="1415"/>
      <c r="T83" s="1415"/>
      <c r="U83" s="1415"/>
      <c r="V83" s="1415"/>
      <c r="W83" s="1415"/>
      <c r="X83" s="1415"/>
      <c r="Y83" s="1415"/>
      <c r="Z83" s="1415"/>
      <c r="AA83" s="1415"/>
      <c r="AB83" s="1415"/>
      <c r="AC83" s="1415"/>
      <c r="AD83" s="1415"/>
      <c r="AE83" s="1415"/>
      <c r="AF83" s="1415"/>
      <c r="AG83" s="1415"/>
      <c r="AH83" s="1415"/>
      <c r="AI83" s="1415"/>
      <c r="AJ83" s="1415"/>
      <c r="AK83" s="1415"/>
      <c r="AL83" s="1415"/>
      <c r="AM83" s="1415"/>
      <c r="AN83" s="1415"/>
      <c r="AO83" s="1415"/>
      <c r="AP83" s="1415"/>
      <c r="AQ83" s="1415"/>
      <c r="AR83" s="1415"/>
      <c r="AS83" s="1415"/>
      <c r="AT83" s="1415"/>
      <c r="AU83" s="1415"/>
      <c r="AV83" s="1296"/>
      <c r="AW83" s="1235"/>
      <c r="AX83" s="1235"/>
      <c r="AY83" s="1235"/>
      <c r="AZ83" s="1235"/>
      <c r="BA83" s="1235"/>
      <c r="BB83" s="1235"/>
      <c r="BC83" s="1235"/>
      <c r="BD83" s="1235"/>
      <c r="BE83" s="1235"/>
      <c r="BF83" s="1235"/>
      <c r="BG83" s="1235"/>
      <c r="BH83" s="1235"/>
      <c r="BI83" s="1235"/>
      <c r="BJ83" s="1235"/>
      <c r="BK83" s="1235"/>
      <c r="BL83" s="1235"/>
      <c r="BM83" s="1235"/>
      <c r="BN83" s="1235"/>
      <c r="BO83" s="1235"/>
      <c r="BP83" s="1235"/>
      <c r="BQ83" s="1235"/>
      <c r="BR83" s="1235"/>
      <c r="BS83" s="1235"/>
      <c r="BT83" s="1235"/>
      <c r="BU83" s="1235"/>
      <c r="BV83" s="1235"/>
      <c r="BW83" s="1235"/>
      <c r="BX83" s="1235"/>
      <c r="BY83" s="1235"/>
      <c r="BZ83" s="1235"/>
      <c r="CA83" s="1318"/>
    </row>
    <row r="84" spans="1:79" s="1184" customFormat="1" ht="20.100000000000001" customHeight="1">
      <c r="A84" s="1187"/>
      <c r="B84" s="1194"/>
      <c r="C84" s="1194"/>
      <c r="D84" s="1194"/>
      <c r="E84" s="1199"/>
      <c r="F84" s="1187"/>
      <c r="G84" s="1194"/>
      <c r="H84" s="1194"/>
      <c r="I84" s="1199"/>
      <c r="J84" s="1241"/>
      <c r="K84" s="1246"/>
      <c r="L84" s="1246"/>
      <c r="M84" s="1246"/>
      <c r="N84" s="1246"/>
      <c r="O84" s="1246"/>
      <c r="P84" s="1246"/>
      <c r="Q84" s="1252"/>
      <c r="R84" s="1432"/>
      <c r="S84" s="1434"/>
      <c r="T84" s="1434"/>
      <c r="U84" s="1434"/>
      <c r="V84" s="1438"/>
      <c r="W84" s="1432"/>
      <c r="X84" s="1434"/>
      <c r="Y84" s="1434"/>
      <c r="Z84" s="1434"/>
      <c r="AA84" s="1438"/>
      <c r="AB84" s="1432"/>
      <c r="AC84" s="1434"/>
      <c r="AD84" s="1434"/>
      <c r="AE84" s="1434"/>
      <c r="AF84" s="1438"/>
      <c r="AG84" s="1432"/>
      <c r="AH84" s="1434"/>
      <c r="AI84" s="1434"/>
      <c r="AJ84" s="1434"/>
      <c r="AK84" s="1438"/>
      <c r="AL84" s="1432"/>
      <c r="AM84" s="1434"/>
      <c r="AN84" s="1434"/>
      <c r="AO84" s="1434"/>
      <c r="AP84" s="1438"/>
      <c r="AQ84" s="1432"/>
      <c r="AR84" s="1434"/>
      <c r="AS84" s="1434"/>
      <c r="AT84" s="1434"/>
      <c r="AU84" s="1438"/>
      <c r="AV84" s="1296"/>
      <c r="AW84" s="1235"/>
      <c r="AX84" s="1235"/>
      <c r="AY84" s="1235"/>
      <c r="AZ84" s="1235"/>
      <c r="BA84" s="1235"/>
      <c r="BB84" s="1235"/>
      <c r="BC84" s="1235"/>
      <c r="BD84" s="1235"/>
      <c r="BE84" s="1235"/>
      <c r="BF84" s="1235"/>
      <c r="BG84" s="1235"/>
      <c r="BH84" s="1235"/>
      <c r="BI84" s="1235"/>
      <c r="BJ84" s="1235"/>
      <c r="BK84" s="1235"/>
      <c r="BL84" s="1235"/>
      <c r="BM84" s="1235"/>
      <c r="BN84" s="1235"/>
      <c r="BO84" s="1235"/>
      <c r="BP84" s="1235"/>
      <c r="BQ84" s="1235"/>
      <c r="BR84" s="1235"/>
      <c r="BS84" s="1235"/>
      <c r="BT84" s="1235"/>
      <c r="BU84" s="1235"/>
      <c r="BV84" s="1235"/>
      <c r="BW84" s="1235"/>
      <c r="BX84" s="1235"/>
      <c r="BY84" s="1235"/>
      <c r="BZ84" s="1235"/>
      <c r="CA84" s="1318"/>
    </row>
    <row r="85" spans="1:79" s="1184" customFormat="1" ht="20.100000000000001" customHeight="1">
      <c r="A85" s="1188"/>
      <c r="B85" s="1195"/>
      <c r="C85" s="1195"/>
      <c r="D85" s="1195"/>
      <c r="E85" s="1200"/>
      <c r="F85" s="1188"/>
      <c r="G85" s="1195"/>
      <c r="H85" s="1195"/>
      <c r="I85" s="1200"/>
      <c r="J85" s="1240"/>
      <c r="K85" s="1245"/>
      <c r="L85" s="1245"/>
      <c r="M85" s="1245"/>
      <c r="N85" s="1245"/>
      <c r="O85" s="1245"/>
      <c r="P85" s="1245"/>
      <c r="Q85" s="1250"/>
      <c r="R85" s="1433"/>
      <c r="S85" s="1435"/>
      <c r="T85" s="1435"/>
      <c r="U85" s="1435"/>
      <c r="V85" s="1439"/>
      <c r="W85" s="1433"/>
      <c r="X85" s="1435"/>
      <c r="Y85" s="1435"/>
      <c r="Z85" s="1435"/>
      <c r="AA85" s="1439"/>
      <c r="AB85" s="1433"/>
      <c r="AC85" s="1435"/>
      <c r="AD85" s="1435"/>
      <c r="AE85" s="1435"/>
      <c r="AF85" s="1439"/>
      <c r="AG85" s="1433"/>
      <c r="AH85" s="1435"/>
      <c r="AI85" s="1435"/>
      <c r="AJ85" s="1435"/>
      <c r="AK85" s="1439"/>
      <c r="AL85" s="1433"/>
      <c r="AM85" s="1435"/>
      <c r="AN85" s="1435"/>
      <c r="AO85" s="1435"/>
      <c r="AP85" s="1439"/>
      <c r="AQ85" s="1433"/>
      <c r="AR85" s="1435"/>
      <c r="AS85" s="1435"/>
      <c r="AT85" s="1435"/>
      <c r="AU85" s="1439"/>
      <c r="AV85" s="1296"/>
      <c r="AW85" s="1235"/>
      <c r="AX85" s="1235"/>
      <c r="AY85" s="1235"/>
      <c r="AZ85" s="1235"/>
      <c r="BA85" s="1235"/>
      <c r="BB85" s="1235"/>
      <c r="BC85" s="1235"/>
      <c r="BD85" s="1235"/>
      <c r="BE85" s="1235"/>
      <c r="BF85" s="1235"/>
      <c r="BG85" s="1235"/>
      <c r="BH85" s="1235"/>
      <c r="BI85" s="1235"/>
      <c r="BJ85" s="1235"/>
      <c r="BK85" s="1235"/>
      <c r="BL85" s="1235"/>
      <c r="BM85" s="1235"/>
      <c r="BN85" s="1235"/>
      <c r="BO85" s="1235"/>
      <c r="BP85" s="1235"/>
      <c r="BQ85" s="1235"/>
      <c r="BR85" s="1235"/>
      <c r="BS85" s="1235"/>
      <c r="BT85" s="1235"/>
      <c r="BU85" s="1235"/>
      <c r="BV85" s="1235"/>
      <c r="BW85" s="1235"/>
      <c r="BX85" s="1235"/>
      <c r="BY85" s="1235"/>
      <c r="BZ85" s="1235"/>
      <c r="CA85" s="1318"/>
    </row>
    <row r="86" spans="1:79" s="1184" customFormat="1" ht="20.100000000000001" customHeight="1">
      <c r="A86" s="1186"/>
      <c r="B86" s="1193"/>
      <c r="C86" s="1193"/>
      <c r="D86" s="1193"/>
      <c r="E86" s="1193"/>
      <c r="F86" s="1193"/>
      <c r="G86" s="1193"/>
      <c r="H86" s="1193"/>
      <c r="I86" s="1193"/>
      <c r="J86" s="1244"/>
      <c r="K86" s="1244"/>
      <c r="L86" s="1244"/>
      <c r="M86" s="1244"/>
      <c r="N86" s="1244"/>
      <c r="O86" s="1244"/>
      <c r="P86" s="1244"/>
      <c r="Q86" s="1244"/>
      <c r="R86" s="1193"/>
      <c r="S86" s="1193"/>
      <c r="T86" s="1193"/>
      <c r="U86" s="1193"/>
      <c r="V86" s="1193"/>
      <c r="W86" s="1193"/>
      <c r="X86" s="1193"/>
      <c r="Y86" s="1193"/>
      <c r="Z86" s="1193"/>
      <c r="AA86" s="1193"/>
      <c r="AB86" s="1193"/>
      <c r="AC86" s="1193"/>
      <c r="AD86" s="1193"/>
      <c r="AE86" s="1193"/>
      <c r="AF86" s="1193"/>
      <c r="AG86" s="1193"/>
      <c r="AH86" s="1193"/>
      <c r="AI86" s="1193"/>
      <c r="AJ86" s="1193"/>
      <c r="AK86" s="1193"/>
      <c r="AL86" s="1193"/>
      <c r="AM86" s="1193"/>
      <c r="AN86" s="1193"/>
      <c r="AO86" s="1193"/>
      <c r="AP86" s="1193"/>
      <c r="AQ86" s="1193"/>
      <c r="AR86" s="1193"/>
      <c r="AS86" s="1193"/>
      <c r="AT86" s="1193"/>
      <c r="AU86" s="1193"/>
      <c r="AV86" s="1296"/>
      <c r="AW86" s="1235"/>
      <c r="AX86" s="1235"/>
      <c r="AY86" s="1235"/>
      <c r="AZ86" s="1235"/>
      <c r="BA86" s="1235"/>
      <c r="BB86" s="1235"/>
      <c r="BC86" s="1235"/>
      <c r="BD86" s="1235"/>
      <c r="BE86" s="1235"/>
      <c r="BF86" s="1235"/>
      <c r="BG86" s="1235"/>
      <c r="BH86" s="1235"/>
      <c r="BI86" s="1235"/>
      <c r="BJ86" s="1235"/>
      <c r="BK86" s="1235"/>
      <c r="BL86" s="1235"/>
      <c r="BM86" s="1235"/>
      <c r="BN86" s="1235"/>
      <c r="BO86" s="1235"/>
      <c r="BP86" s="1235"/>
      <c r="BQ86" s="1235"/>
      <c r="BR86" s="1235"/>
      <c r="BS86" s="1235"/>
      <c r="BT86" s="1235"/>
      <c r="BU86" s="1235"/>
      <c r="BV86" s="1235"/>
      <c r="BW86" s="1235"/>
      <c r="BX86" s="1235"/>
      <c r="BY86" s="1235"/>
      <c r="BZ86" s="1235"/>
      <c r="CA86" s="1318"/>
    </row>
    <row r="87" spans="1:79" s="1184" customFormat="1" ht="20.100000000000001" customHeight="1">
      <c r="A87" s="1188"/>
      <c r="B87" s="1195"/>
      <c r="C87" s="1195"/>
      <c r="D87" s="1195"/>
      <c r="E87" s="1195"/>
      <c r="F87" s="1195"/>
      <c r="G87" s="1195"/>
      <c r="H87" s="1195"/>
      <c r="I87" s="1195"/>
      <c r="J87" s="1245"/>
      <c r="K87" s="1245"/>
      <c r="L87" s="1245"/>
      <c r="M87" s="1245"/>
      <c r="N87" s="1245"/>
      <c r="O87" s="1245"/>
      <c r="P87" s="1245"/>
      <c r="Q87" s="1245"/>
      <c r="R87" s="1195"/>
      <c r="S87" s="1195"/>
      <c r="T87" s="1195"/>
      <c r="U87" s="1195"/>
      <c r="V87" s="1195"/>
      <c r="W87" s="1195"/>
      <c r="X87" s="1195"/>
      <c r="Y87" s="1195"/>
      <c r="Z87" s="1195"/>
      <c r="AA87" s="1195"/>
      <c r="AB87" s="1195"/>
      <c r="AC87" s="1195"/>
      <c r="AD87" s="1195"/>
      <c r="AE87" s="1195"/>
      <c r="AF87" s="1195"/>
      <c r="AG87" s="1195"/>
      <c r="AH87" s="1195"/>
      <c r="AI87" s="1195"/>
      <c r="AJ87" s="1195"/>
      <c r="AK87" s="1195"/>
      <c r="AL87" s="1195"/>
      <c r="AM87" s="1195"/>
      <c r="AN87" s="1195"/>
      <c r="AO87" s="1195"/>
      <c r="AP87" s="1195"/>
      <c r="AQ87" s="1195"/>
      <c r="AR87" s="1195"/>
      <c r="AS87" s="1195"/>
      <c r="AT87" s="1195"/>
      <c r="AU87" s="1195"/>
      <c r="AV87" s="1297"/>
      <c r="AW87" s="1232"/>
      <c r="AX87" s="1232"/>
      <c r="AY87" s="1232"/>
      <c r="AZ87" s="1232"/>
      <c r="BA87" s="1232"/>
      <c r="BB87" s="1232"/>
      <c r="BC87" s="1232"/>
      <c r="BD87" s="1232"/>
      <c r="BE87" s="1232"/>
      <c r="BF87" s="1232"/>
      <c r="BG87" s="1232"/>
      <c r="BH87" s="1232"/>
      <c r="BI87" s="1232"/>
      <c r="BJ87" s="1232"/>
      <c r="BK87" s="1232"/>
      <c r="BL87" s="1232"/>
      <c r="BM87" s="1232"/>
      <c r="BN87" s="1232"/>
      <c r="BO87" s="1232"/>
      <c r="BP87" s="1232"/>
      <c r="BQ87" s="1232"/>
      <c r="BR87" s="1232"/>
      <c r="BS87" s="1232"/>
      <c r="BT87" s="1232"/>
      <c r="BU87" s="1232"/>
      <c r="BV87" s="1232"/>
      <c r="BW87" s="1232"/>
      <c r="BX87" s="1232"/>
      <c r="BY87" s="1232"/>
      <c r="BZ87" s="1232"/>
      <c r="CA87" s="1319"/>
    </row>
    <row r="88" spans="1:79" ht="20.100000000000001" customHeight="1">
      <c r="D88" s="1425" t="s">
        <v>1883</v>
      </c>
      <c r="E88" s="1425"/>
      <c r="F88" s="1425"/>
      <c r="G88" s="1425"/>
      <c r="H88" s="1425"/>
      <c r="I88" s="1425"/>
      <c r="J88" s="1425"/>
      <c r="K88" s="1425"/>
      <c r="L88" s="1425"/>
      <c r="M88" s="1425"/>
      <c r="N88" s="1425"/>
      <c r="O88" s="1425"/>
      <c r="P88" s="1425"/>
      <c r="Q88" s="1425"/>
      <c r="R88" s="1425"/>
      <c r="S88" s="1425"/>
      <c r="T88" s="1425"/>
      <c r="U88" s="1425"/>
      <c r="V88" s="1425"/>
      <c r="W88" s="1425"/>
      <c r="X88" s="1425"/>
      <c r="Y88" s="1425"/>
      <c r="Z88" s="1425"/>
      <c r="AA88" s="1425"/>
      <c r="AB88" s="1425"/>
      <c r="AC88" s="1425"/>
      <c r="AD88" s="1425"/>
      <c r="AE88" s="1425"/>
      <c r="AF88" s="1425"/>
      <c r="AG88" s="1425"/>
      <c r="AH88" s="1425"/>
      <c r="AI88" s="1425"/>
      <c r="AJ88" s="1425"/>
      <c r="AK88" s="1425"/>
      <c r="AL88" s="1425"/>
      <c r="AM88" s="1425"/>
      <c r="AN88" s="1425"/>
      <c r="AO88" s="1425"/>
      <c r="AP88" s="1425"/>
      <c r="AQ88" s="1425"/>
      <c r="AR88" s="1425"/>
      <c r="AS88" s="1425"/>
      <c r="AT88" s="1425"/>
      <c r="AU88" s="1425"/>
      <c r="AV88" s="1425"/>
      <c r="AW88" s="1425"/>
      <c r="AX88" s="1425"/>
      <c r="AY88" s="1425"/>
      <c r="AZ88" s="1425"/>
      <c r="BA88" s="1425"/>
      <c r="BB88" s="1425"/>
      <c r="BC88" s="1425"/>
      <c r="BD88" s="1425"/>
      <c r="BE88" s="1425"/>
      <c r="BF88" s="1425"/>
      <c r="BG88" s="1425"/>
      <c r="BH88" s="1425"/>
      <c r="BI88" s="1425"/>
      <c r="BJ88" s="1425"/>
      <c r="BK88" s="1425"/>
      <c r="BL88" s="1425"/>
      <c r="BM88" s="1425"/>
      <c r="BN88" s="1425"/>
      <c r="BO88" s="1425"/>
      <c r="BP88" s="1425"/>
      <c r="BQ88" s="1425"/>
      <c r="BR88" s="1425"/>
      <c r="BS88" s="1425"/>
      <c r="BT88" s="1425"/>
    </row>
    <row r="89" spans="1:79" ht="20.100000000000001" customHeight="1">
      <c r="D89" s="1424" t="s">
        <v>1122</v>
      </c>
      <c r="E89" s="1424"/>
      <c r="F89" s="1424"/>
      <c r="G89" s="1424"/>
      <c r="H89" s="1424"/>
      <c r="I89" s="1424"/>
      <c r="J89" s="1424"/>
      <c r="K89" s="1424"/>
      <c r="L89" s="1424"/>
      <c r="M89" s="1424"/>
      <c r="N89" s="1424"/>
      <c r="O89" s="1424"/>
      <c r="P89" s="1424"/>
      <c r="Q89" s="1424"/>
      <c r="R89" s="1424"/>
      <c r="S89" s="1424"/>
      <c r="T89" s="1424"/>
      <c r="U89" s="1424"/>
      <c r="V89" s="1424"/>
      <c r="W89" s="1424"/>
      <c r="X89" s="1424"/>
      <c r="Y89" s="1424"/>
      <c r="Z89" s="1424"/>
      <c r="AA89" s="1424"/>
      <c r="AB89" s="1424"/>
      <c r="AC89" s="1424"/>
      <c r="AD89" s="1424"/>
      <c r="AE89" s="1424"/>
      <c r="AF89" s="1424"/>
      <c r="AG89" s="1424"/>
      <c r="AH89" s="1424"/>
      <c r="AI89" s="1424"/>
      <c r="AJ89" s="1424"/>
      <c r="AK89" s="1424"/>
      <c r="AL89" s="1424"/>
      <c r="AM89" s="1424"/>
      <c r="AN89" s="1424"/>
      <c r="AO89" s="1424"/>
      <c r="AP89" s="1424"/>
      <c r="AQ89" s="1424"/>
      <c r="AR89" s="1424"/>
      <c r="AS89" s="1424"/>
      <c r="AT89" s="1424"/>
      <c r="AU89" s="1424"/>
      <c r="AV89" s="1424"/>
      <c r="AW89" s="1424"/>
      <c r="AX89" s="1424"/>
      <c r="AY89" s="1424"/>
      <c r="AZ89" s="1424"/>
      <c r="BA89" s="1424"/>
      <c r="BB89" s="1424"/>
      <c r="BC89" s="1424"/>
      <c r="BD89" s="1424"/>
      <c r="BE89" s="1424"/>
      <c r="BF89" s="1424"/>
      <c r="BG89" s="1424"/>
      <c r="BH89" s="1424"/>
      <c r="BI89" s="1424"/>
      <c r="BJ89" s="1424"/>
      <c r="BK89" s="1424"/>
      <c r="BL89" s="1424"/>
      <c r="BM89" s="1424"/>
      <c r="BN89" s="1424"/>
      <c r="BO89" s="1424"/>
      <c r="BP89" s="1424"/>
      <c r="BQ89" s="1424"/>
      <c r="BR89" s="1424"/>
      <c r="BS89" s="1424"/>
      <c r="BT89" s="1424"/>
    </row>
  </sheetData>
  <mergeCells count="549">
    <mergeCell ref="T1:BD1"/>
    <mergeCell ref="B4:F4"/>
    <mergeCell ref="G4:AA4"/>
    <mergeCell ref="AC4:AG4"/>
    <mergeCell ref="AI4:AX4"/>
    <mergeCell ref="BC4:BG4"/>
    <mergeCell ref="B5:F5"/>
    <mergeCell ref="AC5:AG5"/>
    <mergeCell ref="AI5:AX5"/>
    <mergeCell ref="BC5:BH5"/>
    <mergeCell ref="B6:F6"/>
    <mergeCell ref="AC6:AG6"/>
    <mergeCell ref="AI6:AX6"/>
    <mergeCell ref="B7:F7"/>
    <mergeCell ref="G7:AA7"/>
    <mergeCell ref="AC7:AH7"/>
    <mergeCell ref="AI7:AX7"/>
    <mergeCell ref="BC7:BG7"/>
    <mergeCell ref="U9:AD9"/>
    <mergeCell ref="U10:Y10"/>
    <mergeCell ref="Z10:AD10"/>
    <mergeCell ref="D11:E11"/>
    <mergeCell ref="AE11:AJ11"/>
    <mergeCell ref="AU11:AZ11"/>
    <mergeCell ref="D12:E12"/>
    <mergeCell ref="AE12:AJ12"/>
    <mergeCell ref="AU12:AZ12"/>
    <mergeCell ref="D13:E13"/>
    <mergeCell ref="AE13:AJ13"/>
    <mergeCell ref="AU13:AZ13"/>
    <mergeCell ref="D14:E14"/>
    <mergeCell ref="AE14:AJ14"/>
    <mergeCell ref="AU14:AZ14"/>
    <mergeCell ref="D15:E15"/>
    <mergeCell ref="AE15:AJ15"/>
    <mergeCell ref="AU15:AZ15"/>
    <mergeCell ref="D16:E16"/>
    <mergeCell ref="AE16:AJ16"/>
    <mergeCell ref="AU16:AZ16"/>
    <mergeCell ref="D17:E17"/>
    <mergeCell ref="AE17:AJ17"/>
    <mergeCell ref="AU17:AZ17"/>
    <mergeCell ref="D18:E18"/>
    <mergeCell ref="AE18:AJ18"/>
    <mergeCell ref="AU18:AZ18"/>
    <mergeCell ref="D19:E19"/>
    <mergeCell ref="AE19:AJ19"/>
    <mergeCell ref="AU19:AZ19"/>
    <mergeCell ref="D20:E20"/>
    <mergeCell ref="AE20:AJ20"/>
    <mergeCell ref="AU20:AZ20"/>
    <mergeCell ref="D21:E21"/>
    <mergeCell ref="AE21:AJ21"/>
    <mergeCell ref="AU21:AZ21"/>
    <mergeCell ref="D22:E22"/>
    <mergeCell ref="AE22:AJ22"/>
    <mergeCell ref="AU22:AZ22"/>
    <mergeCell ref="D23:E23"/>
    <mergeCell ref="AE23:AJ23"/>
    <mergeCell ref="AU23:AZ23"/>
    <mergeCell ref="D24:E24"/>
    <mergeCell ref="AE24:AJ24"/>
    <mergeCell ref="AU24:AZ24"/>
    <mergeCell ref="D25:E25"/>
    <mergeCell ref="AE25:AJ25"/>
    <mergeCell ref="AU25:AZ25"/>
    <mergeCell ref="D26:E26"/>
    <mergeCell ref="AE26:AJ26"/>
    <mergeCell ref="AU26:AZ26"/>
    <mergeCell ref="D27:E27"/>
    <mergeCell ref="AE27:AJ27"/>
    <mergeCell ref="AU27:AZ27"/>
    <mergeCell ref="D28:E28"/>
    <mergeCell ref="AE28:AJ28"/>
    <mergeCell ref="AU28:AZ28"/>
    <mergeCell ref="F29:Q29"/>
    <mergeCell ref="R29:V29"/>
    <mergeCell ref="W29:AA29"/>
    <mergeCell ref="AB29:AF29"/>
    <mergeCell ref="AG29:AK29"/>
    <mergeCell ref="AL29:AP29"/>
    <mergeCell ref="AQ29:AU29"/>
    <mergeCell ref="AV29:CA29"/>
    <mergeCell ref="J30:Q30"/>
    <mergeCell ref="R30:V30"/>
    <mergeCell ref="W30:AA30"/>
    <mergeCell ref="AB30:AF30"/>
    <mergeCell ref="AG30:AK30"/>
    <mergeCell ref="AL30:AP30"/>
    <mergeCell ref="AQ30:AU30"/>
    <mergeCell ref="AV30:CA30"/>
    <mergeCell ref="J31:Q31"/>
    <mergeCell ref="R31:V31"/>
    <mergeCell ref="W31:AA31"/>
    <mergeCell ref="AB31:AF31"/>
    <mergeCell ref="AG31:AK31"/>
    <mergeCell ref="AL31:AP31"/>
    <mergeCell ref="AQ31:AU31"/>
    <mergeCell ref="AV31:CA31"/>
    <mergeCell ref="J32:Q32"/>
    <mergeCell ref="R32:V32"/>
    <mergeCell ref="W32:AA32"/>
    <mergeCell ref="AB32:AF32"/>
    <mergeCell ref="AG32:AK32"/>
    <mergeCell ref="AL32:AP32"/>
    <mergeCell ref="AQ32:AU32"/>
    <mergeCell ref="AV32:CA32"/>
    <mergeCell ref="J33:Q33"/>
    <mergeCell ref="R33:V33"/>
    <mergeCell ref="W33:AA33"/>
    <mergeCell ref="AB33:AF33"/>
    <mergeCell ref="AG33:AK33"/>
    <mergeCell ref="AL33:AP33"/>
    <mergeCell ref="AQ33:AU33"/>
    <mergeCell ref="AV33:CA33"/>
    <mergeCell ref="J34:Q34"/>
    <mergeCell ref="R34:V34"/>
    <mergeCell ref="W34:AA34"/>
    <mergeCell ref="AB34:AF34"/>
    <mergeCell ref="AG34:AK34"/>
    <mergeCell ref="AL34:AP34"/>
    <mergeCell ref="AQ34:AU34"/>
    <mergeCell ref="AV34:CA34"/>
    <mergeCell ref="J35:Q35"/>
    <mergeCell ref="R35:V35"/>
    <mergeCell ref="W35:AA35"/>
    <mergeCell ref="AB35:AF35"/>
    <mergeCell ref="AG35:AK35"/>
    <mergeCell ref="AL35:AP35"/>
    <mergeCell ref="AQ35:AU35"/>
    <mergeCell ref="AV35:CA35"/>
    <mergeCell ref="J36:Q36"/>
    <mergeCell ref="R36:V36"/>
    <mergeCell ref="W36:AA36"/>
    <mergeCell ref="AB36:AF36"/>
    <mergeCell ref="AG36:AK36"/>
    <mergeCell ref="AL36:AP36"/>
    <mergeCell ref="AQ36:AU36"/>
    <mergeCell ref="AV36:CA36"/>
    <mergeCell ref="J37:Q37"/>
    <mergeCell ref="R37:V37"/>
    <mergeCell ref="W37:AA37"/>
    <mergeCell ref="AB37:AF37"/>
    <mergeCell ref="AG37:AK37"/>
    <mergeCell ref="AL37:AP37"/>
    <mergeCell ref="AQ37:AU37"/>
    <mergeCell ref="AV37:CA37"/>
    <mergeCell ref="AE38:BV38"/>
    <mergeCell ref="AE39:AH39"/>
    <mergeCell ref="AI39:AP39"/>
    <mergeCell ref="AQ39:AX39"/>
    <mergeCell ref="AY39:BF39"/>
    <mergeCell ref="BG39:BN39"/>
    <mergeCell ref="BO39:BV39"/>
    <mergeCell ref="AE40:AH40"/>
    <mergeCell ref="AI40:AL40"/>
    <mergeCell ref="AM40:AP40"/>
    <mergeCell ref="AQ40:AT40"/>
    <mergeCell ref="AU40:AX40"/>
    <mergeCell ref="AY40:BB40"/>
    <mergeCell ref="BC40:BF40"/>
    <mergeCell ref="BG40:BJ40"/>
    <mergeCell ref="BK40:BN40"/>
    <mergeCell ref="BO40:BR40"/>
    <mergeCell ref="BS40:BV40"/>
    <mergeCell ref="F41:J41"/>
    <mergeCell ref="K41:O41"/>
    <mergeCell ref="P41:T41"/>
    <mergeCell ref="U41:Y41"/>
    <mergeCell ref="Z41:AD41"/>
    <mergeCell ref="AE41:AH41"/>
    <mergeCell ref="AI41:AL41"/>
    <mergeCell ref="AM41:AP41"/>
    <mergeCell ref="AQ41:AT41"/>
    <mergeCell ref="AU41:AX41"/>
    <mergeCell ref="AY41:BB41"/>
    <mergeCell ref="BC41:BF41"/>
    <mergeCell ref="BG41:BJ41"/>
    <mergeCell ref="BK41:BN41"/>
    <mergeCell ref="BO41:BR41"/>
    <mergeCell ref="BS41:BV41"/>
    <mergeCell ref="D44:BT44"/>
    <mergeCell ref="D45:BT45"/>
    <mergeCell ref="T46:BD46"/>
    <mergeCell ref="U48:AD48"/>
    <mergeCell ref="U49:Y49"/>
    <mergeCell ref="Z49:AD49"/>
    <mergeCell ref="D50:E50"/>
    <mergeCell ref="AE50:AJ50"/>
    <mergeCell ref="AU50:AZ50"/>
    <mergeCell ref="D51:E51"/>
    <mergeCell ref="AE51:AJ51"/>
    <mergeCell ref="AU51:AZ51"/>
    <mergeCell ref="D52:E52"/>
    <mergeCell ref="AE52:AJ52"/>
    <mergeCell ref="AU52:AZ52"/>
    <mergeCell ref="D53:E53"/>
    <mergeCell ref="AE53:AJ53"/>
    <mergeCell ref="AU53:AZ53"/>
    <mergeCell ref="D54:E54"/>
    <mergeCell ref="AE54:AJ54"/>
    <mergeCell ref="AU54:AZ54"/>
    <mergeCell ref="D55:E55"/>
    <mergeCell ref="AE55:AJ55"/>
    <mergeCell ref="AU55:AZ55"/>
    <mergeCell ref="D56:E56"/>
    <mergeCell ref="AE56:AJ56"/>
    <mergeCell ref="AU56:AZ56"/>
    <mergeCell ref="D57:E57"/>
    <mergeCell ref="AE57:AJ57"/>
    <mergeCell ref="AU57:AZ57"/>
    <mergeCell ref="D58:E58"/>
    <mergeCell ref="AE58:AJ58"/>
    <mergeCell ref="AU58:AZ58"/>
    <mergeCell ref="D59:E59"/>
    <mergeCell ref="AE59:AJ59"/>
    <mergeCell ref="AU59:AZ59"/>
    <mergeCell ref="D60:E60"/>
    <mergeCell ref="AE60:AJ60"/>
    <mergeCell ref="AU60:AZ60"/>
    <mergeCell ref="D61:E61"/>
    <mergeCell ref="AE61:AJ61"/>
    <mergeCell ref="AU61:AZ61"/>
    <mergeCell ref="D62:E62"/>
    <mergeCell ref="AE62:AJ62"/>
    <mergeCell ref="AU62:AZ62"/>
    <mergeCell ref="D63:E63"/>
    <mergeCell ref="AE63:AJ63"/>
    <mergeCell ref="AU63:AZ63"/>
    <mergeCell ref="D64:E64"/>
    <mergeCell ref="AE64:AJ64"/>
    <mergeCell ref="AU64:AZ64"/>
    <mergeCell ref="D65:E65"/>
    <mergeCell ref="AE65:AJ65"/>
    <mergeCell ref="AU65:AZ65"/>
    <mergeCell ref="D66:E66"/>
    <mergeCell ref="AE66:AJ66"/>
    <mergeCell ref="AU66:AZ66"/>
    <mergeCell ref="D67:E67"/>
    <mergeCell ref="AE67:AJ67"/>
    <mergeCell ref="AU67:AZ67"/>
    <mergeCell ref="D68:E68"/>
    <mergeCell ref="D69:E69"/>
    <mergeCell ref="D70:E70"/>
    <mergeCell ref="D71:E71"/>
    <mergeCell ref="D72:E72"/>
    <mergeCell ref="D73:E73"/>
    <mergeCell ref="D74:E74"/>
    <mergeCell ref="D75:E75"/>
    <mergeCell ref="D76:E76"/>
    <mergeCell ref="F77:Q77"/>
    <mergeCell ref="R77:V77"/>
    <mergeCell ref="W77:AA77"/>
    <mergeCell ref="AB77:AF77"/>
    <mergeCell ref="AG77:AK77"/>
    <mergeCell ref="AL77:AP77"/>
    <mergeCell ref="AQ77:AU77"/>
    <mergeCell ref="AV77:CA77"/>
    <mergeCell ref="J78:Q78"/>
    <mergeCell ref="R78:V78"/>
    <mergeCell ref="W78:AA78"/>
    <mergeCell ref="AB78:AF78"/>
    <mergeCell ref="AG78:AK78"/>
    <mergeCell ref="AL78:AP78"/>
    <mergeCell ref="AQ78:AU78"/>
    <mergeCell ref="AV78:CA78"/>
    <mergeCell ref="J79:Q79"/>
    <mergeCell ref="R79:V79"/>
    <mergeCell ref="W79:AA79"/>
    <mergeCell ref="AB79:AF79"/>
    <mergeCell ref="AG79:AK79"/>
    <mergeCell ref="AL79:AP79"/>
    <mergeCell ref="AQ79:AU79"/>
    <mergeCell ref="AV79:CA79"/>
    <mergeCell ref="J80:Q80"/>
    <mergeCell ref="R80:V80"/>
    <mergeCell ref="W80:AA80"/>
    <mergeCell ref="AB80:AF80"/>
    <mergeCell ref="AG80:AK80"/>
    <mergeCell ref="AL80:AP80"/>
    <mergeCell ref="AQ80:AU80"/>
    <mergeCell ref="AV80:CA80"/>
    <mergeCell ref="J81:Q81"/>
    <mergeCell ref="R81:V81"/>
    <mergeCell ref="W81:AA81"/>
    <mergeCell ref="AB81:AF81"/>
    <mergeCell ref="AG81:AK81"/>
    <mergeCell ref="AL81:AP81"/>
    <mergeCell ref="AQ81:AU81"/>
    <mergeCell ref="AV81:CA81"/>
    <mergeCell ref="J82:Q82"/>
    <mergeCell ref="R82:V82"/>
    <mergeCell ref="W82:AA82"/>
    <mergeCell ref="AB82:AF82"/>
    <mergeCell ref="AG82:AK82"/>
    <mergeCell ref="AL82:AP82"/>
    <mergeCell ref="AQ82:AU82"/>
    <mergeCell ref="AV82:CA82"/>
    <mergeCell ref="J83:Q83"/>
    <mergeCell ref="R83:V83"/>
    <mergeCell ref="W83:AA83"/>
    <mergeCell ref="AB83:AF83"/>
    <mergeCell ref="AG83:AK83"/>
    <mergeCell ref="AL83:AP83"/>
    <mergeCell ref="AQ83:AU83"/>
    <mergeCell ref="AV83:CA83"/>
    <mergeCell ref="J84:Q84"/>
    <mergeCell ref="R84:V84"/>
    <mergeCell ref="W84:AA84"/>
    <mergeCell ref="AB84:AF84"/>
    <mergeCell ref="AG84:AK84"/>
    <mergeCell ref="AL84:AP84"/>
    <mergeCell ref="AQ84:AU84"/>
    <mergeCell ref="AV84:CA84"/>
    <mergeCell ref="J85:Q85"/>
    <mergeCell ref="R85:V85"/>
    <mergeCell ref="W85:AA85"/>
    <mergeCell ref="AB85:AF85"/>
    <mergeCell ref="AG85:AK85"/>
    <mergeCell ref="AL85:AP85"/>
    <mergeCell ref="AQ85:AU85"/>
    <mergeCell ref="AV85:CA85"/>
    <mergeCell ref="D88:BT88"/>
    <mergeCell ref="D89:BT89"/>
    <mergeCell ref="G5:AA6"/>
    <mergeCell ref="A9:E10"/>
    <mergeCell ref="F9:J10"/>
    <mergeCell ref="K9:O10"/>
    <mergeCell ref="P9:T10"/>
    <mergeCell ref="AE9:AJ10"/>
    <mergeCell ref="AK9:AO10"/>
    <mergeCell ref="AP9:AT10"/>
    <mergeCell ref="AU9:AZ10"/>
    <mergeCell ref="BA9:BL10"/>
    <mergeCell ref="BM9:BQ10"/>
    <mergeCell ref="BR9:BV10"/>
    <mergeCell ref="BW9:CA10"/>
    <mergeCell ref="A11:C13"/>
    <mergeCell ref="F11:J13"/>
    <mergeCell ref="K11:O13"/>
    <mergeCell ref="P11:T13"/>
    <mergeCell ref="U11:Y13"/>
    <mergeCell ref="Z11:AD13"/>
    <mergeCell ref="AK11:AO13"/>
    <mergeCell ref="AP11:AT13"/>
    <mergeCell ref="BA11:BF13"/>
    <mergeCell ref="BG11:BL13"/>
    <mergeCell ref="BM11:BQ13"/>
    <mergeCell ref="BR11:BV13"/>
    <mergeCell ref="BW11:CA13"/>
    <mergeCell ref="A14:C16"/>
    <mergeCell ref="F14:J16"/>
    <mergeCell ref="K14:O16"/>
    <mergeCell ref="P14:T16"/>
    <mergeCell ref="U14:Y16"/>
    <mergeCell ref="Z14:AD16"/>
    <mergeCell ref="AK14:AO16"/>
    <mergeCell ref="AP14:AT16"/>
    <mergeCell ref="BA14:BF16"/>
    <mergeCell ref="BG14:BL16"/>
    <mergeCell ref="BM14:BQ16"/>
    <mergeCell ref="BR14:BV16"/>
    <mergeCell ref="BW14:CA16"/>
    <mergeCell ref="A17:C19"/>
    <mergeCell ref="F17:J19"/>
    <mergeCell ref="K17:O19"/>
    <mergeCell ref="P17:T19"/>
    <mergeCell ref="U17:Y19"/>
    <mergeCell ref="Z17:AD19"/>
    <mergeCell ref="AK17:AO19"/>
    <mergeCell ref="AP17:AT19"/>
    <mergeCell ref="BA17:BF19"/>
    <mergeCell ref="BG17:BL19"/>
    <mergeCell ref="BM17:BQ19"/>
    <mergeCell ref="BR17:BV19"/>
    <mergeCell ref="BW17:CA19"/>
    <mergeCell ref="A20:C22"/>
    <mergeCell ref="F20:J22"/>
    <mergeCell ref="K20:O22"/>
    <mergeCell ref="P20:T22"/>
    <mergeCell ref="U20:Y22"/>
    <mergeCell ref="Z20:AD22"/>
    <mergeCell ref="AK20:AO22"/>
    <mergeCell ref="AP20:AT22"/>
    <mergeCell ref="BA20:BF22"/>
    <mergeCell ref="BG20:BL22"/>
    <mergeCell ref="BM20:BQ22"/>
    <mergeCell ref="BR20:BV22"/>
    <mergeCell ref="BW20:CA22"/>
    <mergeCell ref="A23:C25"/>
    <mergeCell ref="F23:J25"/>
    <mergeCell ref="K23:O25"/>
    <mergeCell ref="P23:T25"/>
    <mergeCell ref="U23:Y25"/>
    <mergeCell ref="Z23:AD25"/>
    <mergeCell ref="AK23:AO25"/>
    <mergeCell ref="AP23:AT25"/>
    <mergeCell ref="BA23:BF25"/>
    <mergeCell ref="BG23:BL25"/>
    <mergeCell ref="BM23:BQ25"/>
    <mergeCell ref="BR23:BV25"/>
    <mergeCell ref="BW23:CA25"/>
    <mergeCell ref="A26:C28"/>
    <mergeCell ref="F26:J28"/>
    <mergeCell ref="K26:O28"/>
    <mergeCell ref="P26:T28"/>
    <mergeCell ref="U26:Y28"/>
    <mergeCell ref="Z26:AD28"/>
    <mergeCell ref="AK26:AO28"/>
    <mergeCell ref="AP26:AT28"/>
    <mergeCell ref="BA26:BF28"/>
    <mergeCell ref="BG26:BL28"/>
    <mergeCell ref="BM26:BQ28"/>
    <mergeCell ref="BR26:BV28"/>
    <mergeCell ref="BW26:CA28"/>
    <mergeCell ref="A38:E41"/>
    <mergeCell ref="F38:J40"/>
    <mergeCell ref="K38:O40"/>
    <mergeCell ref="P38:T40"/>
    <mergeCell ref="U38:Y40"/>
    <mergeCell ref="Z38:AD40"/>
    <mergeCell ref="BW38:CA39"/>
    <mergeCell ref="BW40:CA41"/>
    <mergeCell ref="A42:H43"/>
    <mergeCell ref="I42:L43"/>
    <mergeCell ref="M42:P43"/>
    <mergeCell ref="Q42:X43"/>
    <mergeCell ref="Y42:AB43"/>
    <mergeCell ref="AC42:AF43"/>
    <mergeCell ref="AG42:AN43"/>
    <mergeCell ref="AO42:AR43"/>
    <mergeCell ref="AS42:AV43"/>
    <mergeCell ref="AW42:BD43"/>
    <mergeCell ref="BE42:BH43"/>
    <mergeCell ref="BI42:BL43"/>
    <mergeCell ref="BM42:BT43"/>
    <mergeCell ref="BU42:CA43"/>
    <mergeCell ref="A48:E49"/>
    <mergeCell ref="F48:J49"/>
    <mergeCell ref="K48:O49"/>
    <mergeCell ref="P48:T49"/>
    <mergeCell ref="AE48:AJ49"/>
    <mergeCell ref="AK48:AO49"/>
    <mergeCell ref="AP48:AT49"/>
    <mergeCell ref="AU48:AZ49"/>
    <mergeCell ref="BA48:BL49"/>
    <mergeCell ref="BM48:BQ49"/>
    <mergeCell ref="BR48:BV49"/>
    <mergeCell ref="BW48:CA49"/>
    <mergeCell ref="A50:C52"/>
    <mergeCell ref="F50:J52"/>
    <mergeCell ref="K50:O52"/>
    <mergeCell ref="P50:T52"/>
    <mergeCell ref="U50:Y52"/>
    <mergeCell ref="Z50:AD52"/>
    <mergeCell ref="AK50:AO52"/>
    <mergeCell ref="AP50:AT52"/>
    <mergeCell ref="BA50:BF52"/>
    <mergeCell ref="BG50:BL52"/>
    <mergeCell ref="BM50:BQ52"/>
    <mergeCell ref="BR50:BV52"/>
    <mergeCell ref="BW50:CA52"/>
    <mergeCell ref="A53:C55"/>
    <mergeCell ref="F53:J55"/>
    <mergeCell ref="K53:O55"/>
    <mergeCell ref="P53:T55"/>
    <mergeCell ref="U53:Y55"/>
    <mergeCell ref="Z53:AD55"/>
    <mergeCell ref="AK53:AO55"/>
    <mergeCell ref="AP53:AT55"/>
    <mergeCell ref="BA53:BF55"/>
    <mergeCell ref="BG53:BL55"/>
    <mergeCell ref="BM53:BQ55"/>
    <mergeCell ref="BR53:BV55"/>
    <mergeCell ref="BW53:CA55"/>
    <mergeCell ref="A56:C58"/>
    <mergeCell ref="F56:J58"/>
    <mergeCell ref="K56:O58"/>
    <mergeCell ref="P56:T58"/>
    <mergeCell ref="U56:Y58"/>
    <mergeCell ref="Z56:AD58"/>
    <mergeCell ref="AK56:AO58"/>
    <mergeCell ref="AP56:AT58"/>
    <mergeCell ref="BA56:BF58"/>
    <mergeCell ref="BG56:BL58"/>
    <mergeCell ref="BM56:BQ58"/>
    <mergeCell ref="BR56:BV58"/>
    <mergeCell ref="BW56:CA58"/>
    <mergeCell ref="A59:C61"/>
    <mergeCell ref="F59:J61"/>
    <mergeCell ref="K59:O61"/>
    <mergeCell ref="P59:T61"/>
    <mergeCell ref="U59:Y61"/>
    <mergeCell ref="Z59:AD61"/>
    <mergeCell ref="AK59:AO61"/>
    <mergeCell ref="AP59:AT61"/>
    <mergeCell ref="BA59:BF61"/>
    <mergeCell ref="BG59:BL61"/>
    <mergeCell ref="BM59:BQ61"/>
    <mergeCell ref="BR59:BV61"/>
    <mergeCell ref="BW59:CA61"/>
    <mergeCell ref="A62:C64"/>
    <mergeCell ref="F62:J64"/>
    <mergeCell ref="K62:O64"/>
    <mergeCell ref="P62:T64"/>
    <mergeCell ref="U62:Y64"/>
    <mergeCell ref="Z62:AD64"/>
    <mergeCell ref="AK62:AO64"/>
    <mergeCell ref="AP62:AT64"/>
    <mergeCell ref="BA62:BF64"/>
    <mergeCell ref="BG62:BL64"/>
    <mergeCell ref="BM62:BQ64"/>
    <mergeCell ref="BR62:BV64"/>
    <mergeCell ref="BW62:CA64"/>
    <mergeCell ref="A65:C67"/>
    <mergeCell ref="F65:J67"/>
    <mergeCell ref="K65:O67"/>
    <mergeCell ref="P65:T67"/>
    <mergeCell ref="U65:Y67"/>
    <mergeCell ref="Z65:AD67"/>
    <mergeCell ref="AK65:AO67"/>
    <mergeCell ref="AP65:AT67"/>
    <mergeCell ref="BA65:BF67"/>
    <mergeCell ref="BG65:BL67"/>
    <mergeCell ref="BM65:BQ67"/>
    <mergeCell ref="BR65:BV67"/>
    <mergeCell ref="BW65:CA67"/>
    <mergeCell ref="A68:C70"/>
    <mergeCell ref="BA68:BF70"/>
    <mergeCell ref="BG68:BL70"/>
    <mergeCell ref="BM68:BQ70"/>
    <mergeCell ref="BR68:BV70"/>
    <mergeCell ref="BW68:CA70"/>
    <mergeCell ref="A71:C73"/>
    <mergeCell ref="BA71:BF73"/>
    <mergeCell ref="BG71:BL73"/>
    <mergeCell ref="BM71:BQ73"/>
    <mergeCell ref="BR71:BV73"/>
    <mergeCell ref="BW71:CA73"/>
    <mergeCell ref="A74:C76"/>
    <mergeCell ref="BA74:BF76"/>
    <mergeCell ref="BG74:BL76"/>
    <mergeCell ref="BM74:BQ76"/>
    <mergeCell ref="BR74:BV76"/>
    <mergeCell ref="BW74:CA76"/>
    <mergeCell ref="A29:E37"/>
    <mergeCell ref="F30:I37"/>
    <mergeCell ref="A77:E85"/>
    <mergeCell ref="F78:I85"/>
  </mergeCells>
  <phoneticPr fontId="12"/>
  <printOptions horizontalCentered="1"/>
  <pageMargins left="0.70866141732283472" right="0.70866141732283472" top="0.74803149606299213" bottom="0.74803149606299213" header="0.31496062992125984" footer="0.31496062992125984"/>
  <pageSetup paperSize="9" scale="59" fitToWidth="1" fitToHeight="1" orientation="landscape" usePrinterDefaults="1" r:id="rId1"/>
  <rowBreaks count="1" manualBreakCount="1">
    <brk id="45" max="78"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sheetPr>
    <tabColor rgb="FFFFFF00"/>
  </sheetPr>
  <dimension ref="A1:BE44"/>
  <sheetViews>
    <sheetView view="pageBreakPreview" zoomScale="60" workbookViewId="0">
      <selection activeCell="BB3" sqref="BB3"/>
    </sheetView>
  </sheetViews>
  <sheetFormatPr defaultRowHeight="13.5"/>
  <cols>
    <col min="1" max="57" width="2.625" style="1183" customWidth="1"/>
    <col min="58" max="16384" width="9" style="1183" customWidth="1"/>
  </cols>
  <sheetData>
    <row r="1" spans="1:57" ht="30" customHeight="1">
      <c r="A1" s="1185"/>
      <c r="B1" s="1185"/>
      <c r="C1" s="1185"/>
      <c r="D1" s="1185"/>
      <c r="E1" s="1185"/>
      <c r="F1" s="1185"/>
      <c r="G1" s="1185"/>
      <c r="H1" s="1185"/>
      <c r="I1" s="1185"/>
      <c r="J1" s="1370" t="s">
        <v>505</v>
      </c>
      <c r="K1" s="1370"/>
      <c r="L1" s="1370"/>
      <c r="M1" s="1370"/>
      <c r="N1" s="1370"/>
      <c r="O1" s="1370"/>
      <c r="P1" s="1370"/>
      <c r="Q1" s="1370"/>
      <c r="R1" s="1370"/>
      <c r="S1" s="1370"/>
      <c r="T1" s="1370"/>
      <c r="U1" s="1370"/>
      <c r="V1" s="1370"/>
      <c r="W1" s="1370"/>
      <c r="X1" s="1370"/>
      <c r="Y1" s="1370"/>
      <c r="Z1" s="1370"/>
      <c r="AA1" s="1370"/>
      <c r="AB1" s="1370"/>
      <c r="AC1" s="1370"/>
      <c r="AD1" s="1370"/>
      <c r="AE1" s="1370"/>
      <c r="AF1" s="1370"/>
      <c r="AG1" s="1370"/>
      <c r="AH1" s="1370"/>
      <c r="AI1" s="1370"/>
      <c r="AJ1" s="1370"/>
      <c r="AK1" s="1370"/>
      <c r="AL1" s="1370"/>
      <c r="AM1" s="1370"/>
      <c r="AN1" s="1370"/>
      <c r="AO1" s="1370"/>
      <c r="AP1" s="1370"/>
      <c r="AQ1" s="1185"/>
      <c r="AR1" s="1185"/>
      <c r="AS1" s="1185"/>
      <c r="AT1" s="1185"/>
      <c r="AU1" s="1185"/>
      <c r="AV1" s="1185"/>
      <c r="AW1" s="1185"/>
      <c r="AX1" s="1185"/>
      <c r="AY1" s="1185"/>
      <c r="AZ1" s="1185"/>
      <c r="BA1" s="1185"/>
      <c r="BB1" s="1185"/>
      <c r="BC1" s="1185"/>
      <c r="BD1" s="1185"/>
      <c r="BE1" s="1185"/>
    </row>
    <row r="2" spans="1:57" ht="20.25" customHeight="1">
      <c r="A2" s="1185"/>
      <c r="B2" s="1185"/>
      <c r="C2" s="1185"/>
      <c r="D2" s="1185"/>
      <c r="E2" s="1185"/>
      <c r="F2" s="1185"/>
      <c r="G2" s="1185"/>
      <c r="H2" s="1185"/>
      <c r="I2" s="1185"/>
      <c r="J2" s="1387"/>
      <c r="K2" s="1387"/>
      <c r="L2" s="1387"/>
      <c r="M2" s="1387"/>
      <c r="N2" s="1387"/>
      <c r="O2" s="1387"/>
      <c r="P2" s="1387"/>
      <c r="Q2" s="1387"/>
      <c r="R2" s="1387"/>
      <c r="S2" s="1387"/>
      <c r="T2" s="1387"/>
      <c r="U2" s="1387"/>
      <c r="V2" s="1387"/>
      <c r="W2" s="1387"/>
      <c r="X2" s="1387"/>
      <c r="Y2" s="1387"/>
      <c r="Z2" s="1387"/>
      <c r="AA2" s="1387"/>
      <c r="AB2" s="1387"/>
      <c r="AC2" s="1387"/>
      <c r="AD2" s="1387"/>
      <c r="AE2" s="1387"/>
      <c r="AF2" s="1387"/>
      <c r="AG2" s="1387"/>
      <c r="AH2" s="1387"/>
      <c r="AI2" s="1387"/>
      <c r="AJ2" s="1387"/>
      <c r="AK2" s="1387"/>
      <c r="AL2" s="1387"/>
      <c r="AM2" s="1387"/>
      <c r="AN2" s="1387"/>
      <c r="AO2" s="1387"/>
      <c r="AP2" s="1387"/>
      <c r="AQ2" s="1206"/>
      <c r="AR2" s="1206"/>
      <c r="AS2" s="1206"/>
      <c r="AT2" s="1206"/>
      <c r="AU2" s="1206"/>
      <c r="AV2" s="1206"/>
      <c r="AW2" s="1206"/>
      <c r="AX2" s="1206"/>
      <c r="AY2" s="1206"/>
      <c r="AZ2" s="1394"/>
      <c r="BA2" s="1394"/>
      <c r="BB2" s="1394"/>
      <c r="BC2" s="1394"/>
      <c r="BD2" s="1397"/>
      <c r="BE2" s="1397"/>
    </row>
    <row r="3" spans="1:57" s="1184" customFormat="1" ht="30" customHeight="1">
      <c r="A3" s="1342"/>
      <c r="B3" s="1217"/>
      <c r="C3" s="1217"/>
      <c r="D3" s="1217"/>
      <c r="E3" s="1217"/>
      <c r="F3" s="1217"/>
      <c r="G3" s="1219"/>
      <c r="H3" s="1219"/>
      <c r="I3" s="1219"/>
      <c r="J3" s="1219"/>
      <c r="K3" s="1219"/>
      <c r="L3" s="1219"/>
      <c r="M3" s="1219"/>
      <c r="N3" s="1219"/>
      <c r="O3" s="1219"/>
      <c r="P3" s="1219"/>
      <c r="Q3" s="1219"/>
      <c r="R3" s="1219"/>
      <c r="S3" s="1219"/>
      <c r="T3" s="1219"/>
      <c r="U3" s="1219"/>
      <c r="V3" s="1219"/>
      <c r="W3" s="1219"/>
      <c r="X3" s="1219"/>
      <c r="Y3" s="1219"/>
      <c r="Z3" s="1219"/>
      <c r="AA3" s="1219"/>
      <c r="AB3" s="1219"/>
      <c r="AC3" s="1219"/>
      <c r="AD3" s="1219"/>
      <c r="AE3" s="1219"/>
      <c r="AF3" s="1219"/>
      <c r="AG3" s="1219"/>
      <c r="AH3" s="1219"/>
      <c r="AI3" s="1219"/>
      <c r="AJ3" s="1219"/>
      <c r="AK3" s="1219"/>
      <c r="AL3" s="1219"/>
      <c r="AM3" s="1219"/>
      <c r="AN3" s="1219"/>
      <c r="AO3" s="1219"/>
      <c r="AP3" s="1219"/>
      <c r="AQ3" s="1219"/>
      <c r="AR3" s="1219"/>
      <c r="AS3" s="1219"/>
      <c r="AT3" s="1219"/>
      <c r="AU3" s="1219"/>
      <c r="AV3" s="1219"/>
      <c r="AW3" s="1219"/>
      <c r="AX3" s="1219"/>
      <c r="AY3" s="1219"/>
      <c r="AZ3" s="1353"/>
      <c r="BA3" s="1343"/>
      <c r="BB3" s="1277"/>
      <c r="BC3" s="1277"/>
      <c r="BD3" s="1277"/>
      <c r="BE3" s="1277"/>
    </row>
    <row r="4" spans="1:57" s="1184" customFormat="1" ht="30" customHeight="1">
      <c r="A4" s="1454"/>
      <c r="B4" s="1403" t="s">
        <v>1787</v>
      </c>
      <c r="C4" s="1406"/>
      <c r="D4" s="1406"/>
      <c r="E4" s="1406"/>
      <c r="F4" s="1406"/>
      <c r="G4" s="1406"/>
      <c r="H4" s="1406"/>
      <c r="I4" s="1411"/>
      <c r="J4" s="1213" t="s">
        <v>2062</v>
      </c>
      <c r="K4" s="1214"/>
      <c r="L4" s="1214"/>
      <c r="M4" s="1214"/>
      <c r="N4" s="1214"/>
      <c r="O4" s="1214"/>
      <c r="P4" s="1214"/>
      <c r="Q4" s="1214"/>
      <c r="R4" s="1214"/>
      <c r="S4" s="1214"/>
      <c r="T4" s="1214"/>
      <c r="U4" s="1214"/>
      <c r="V4" s="1214"/>
      <c r="W4" s="1214"/>
      <c r="X4" s="1214"/>
      <c r="Y4" s="1214"/>
      <c r="Z4" s="1230"/>
      <c r="AA4" s="1403" t="s">
        <v>329</v>
      </c>
      <c r="AB4" s="1406"/>
      <c r="AC4" s="1406"/>
      <c r="AD4" s="1406"/>
      <c r="AE4" s="1406"/>
      <c r="AF4" s="1406"/>
      <c r="AG4" s="1406"/>
      <c r="AH4" s="1411"/>
      <c r="AI4" s="1213" t="s">
        <v>949</v>
      </c>
      <c r="AJ4" s="1214"/>
      <c r="AK4" s="1214"/>
      <c r="AL4" s="1214"/>
      <c r="AM4" s="1214"/>
      <c r="AN4" s="1214"/>
      <c r="AO4" s="1214"/>
      <c r="AP4" s="1214"/>
      <c r="AQ4" s="1214"/>
      <c r="AR4" s="1214"/>
      <c r="AS4" s="1214"/>
      <c r="AT4" s="1214"/>
      <c r="AU4" s="1214"/>
      <c r="AV4" s="1214"/>
      <c r="AW4" s="1214"/>
      <c r="AX4" s="1214"/>
      <c r="AY4" s="1214"/>
      <c r="AZ4" s="1454"/>
      <c r="BA4" s="1343"/>
      <c r="BB4" s="1277"/>
      <c r="BC4" s="1277"/>
      <c r="BD4" s="1277"/>
      <c r="BE4" s="1277"/>
    </row>
    <row r="5" spans="1:57" s="1184" customFormat="1" ht="30" customHeight="1">
      <c r="A5" s="1454"/>
      <c r="B5" s="1322" t="s">
        <v>395</v>
      </c>
      <c r="C5" s="1465"/>
      <c r="D5" s="1465"/>
      <c r="E5" s="1465"/>
      <c r="F5" s="1465"/>
      <c r="G5" s="1465"/>
      <c r="H5" s="1465"/>
      <c r="I5" s="1468"/>
      <c r="J5" s="1469" t="str">
        <f>基本データ!D4</f>
        <v>土下維工　第○○号</v>
      </c>
      <c r="K5" s="1472"/>
      <c r="L5" s="1472"/>
      <c r="M5" s="1472"/>
      <c r="N5" s="1472"/>
      <c r="O5" s="1472"/>
      <c r="P5" s="1472"/>
      <c r="Q5" s="1472"/>
      <c r="R5" s="1472"/>
      <c r="S5" s="1472"/>
      <c r="T5" s="1472"/>
      <c r="U5" s="1472"/>
      <c r="V5" s="1472"/>
      <c r="W5" s="1472"/>
      <c r="X5" s="1472"/>
      <c r="Y5" s="1472"/>
      <c r="Z5" s="1472"/>
      <c r="AA5" s="1472"/>
      <c r="AB5" s="1472"/>
      <c r="AC5" s="1472"/>
      <c r="AD5" s="1472"/>
      <c r="AE5" s="1472"/>
      <c r="AF5" s="1472"/>
      <c r="AG5" s="1472"/>
      <c r="AH5" s="1472"/>
      <c r="AI5" s="1472"/>
      <c r="AJ5" s="1472"/>
      <c r="AK5" s="1472"/>
      <c r="AL5" s="1472"/>
      <c r="AM5" s="1472"/>
      <c r="AN5" s="1472"/>
      <c r="AO5" s="1472"/>
      <c r="AP5" s="1472"/>
      <c r="AQ5" s="1472"/>
      <c r="AR5" s="1472"/>
      <c r="AS5" s="1472"/>
      <c r="AT5" s="1472"/>
      <c r="AU5" s="1472"/>
      <c r="AV5" s="1472"/>
      <c r="AW5" s="1472"/>
      <c r="AX5" s="1472"/>
      <c r="AY5" s="1480"/>
      <c r="AZ5" s="1454"/>
      <c r="BA5" s="1343"/>
      <c r="BB5" s="1277"/>
      <c r="BC5" s="1277"/>
      <c r="BD5" s="1277"/>
      <c r="BE5" s="1277"/>
    </row>
    <row r="6" spans="1:57" s="1184" customFormat="1" ht="30" customHeight="1">
      <c r="A6" s="1454"/>
      <c r="B6" s="1324" t="s">
        <v>661</v>
      </c>
      <c r="C6" s="1330"/>
      <c r="D6" s="1330"/>
      <c r="E6" s="1330"/>
      <c r="F6" s="1330"/>
      <c r="G6" s="1330"/>
      <c r="H6" s="1330"/>
      <c r="I6" s="1332"/>
      <c r="J6" s="1470" t="str">
        <f>基本データ!D5</f>
        <v>○○○○○○○○○○○○○○○○○○○○○○○○○○○○○○○○○工事</v>
      </c>
      <c r="K6" s="1473"/>
      <c r="L6" s="1473"/>
      <c r="M6" s="1473"/>
      <c r="N6" s="1473"/>
      <c r="O6" s="1473"/>
      <c r="P6" s="1473"/>
      <c r="Q6" s="1473"/>
      <c r="R6" s="1473"/>
      <c r="S6" s="1473"/>
      <c r="T6" s="1473"/>
      <c r="U6" s="1473"/>
      <c r="V6" s="1473"/>
      <c r="W6" s="1473"/>
      <c r="X6" s="1473"/>
      <c r="Y6" s="1473"/>
      <c r="Z6" s="1473"/>
      <c r="AA6" s="1473"/>
      <c r="AB6" s="1473"/>
      <c r="AC6" s="1473"/>
      <c r="AD6" s="1473"/>
      <c r="AE6" s="1473"/>
      <c r="AF6" s="1473"/>
      <c r="AG6" s="1473"/>
      <c r="AH6" s="1473"/>
      <c r="AI6" s="1473"/>
      <c r="AJ6" s="1473"/>
      <c r="AK6" s="1473"/>
      <c r="AL6" s="1473"/>
      <c r="AM6" s="1473"/>
      <c r="AN6" s="1473"/>
      <c r="AO6" s="1473"/>
      <c r="AP6" s="1473"/>
      <c r="AQ6" s="1473"/>
      <c r="AR6" s="1473"/>
      <c r="AS6" s="1473"/>
      <c r="AT6" s="1473"/>
      <c r="AU6" s="1473"/>
      <c r="AV6" s="1473"/>
      <c r="AW6" s="1473"/>
      <c r="AX6" s="1473"/>
      <c r="AY6" s="1481"/>
      <c r="AZ6" s="1454"/>
      <c r="BA6" s="1343"/>
      <c r="BB6" s="1277"/>
      <c r="BC6" s="1277"/>
      <c r="BD6" s="1277"/>
      <c r="BE6" s="1277"/>
    </row>
    <row r="7" spans="1:57" s="1184" customFormat="1" ht="30" customHeight="1">
      <c r="A7" s="1454"/>
      <c r="B7" s="1403" t="s">
        <v>550</v>
      </c>
      <c r="C7" s="1406"/>
      <c r="D7" s="1406"/>
      <c r="E7" s="1406"/>
      <c r="F7" s="1406"/>
      <c r="G7" s="1406"/>
      <c r="H7" s="1406"/>
      <c r="I7" s="1411"/>
      <c r="J7" s="1471"/>
      <c r="K7" s="1474"/>
      <c r="L7" s="1474"/>
      <c r="M7" s="1474"/>
      <c r="N7" s="1474"/>
      <c r="O7" s="1474"/>
      <c r="P7" s="1474"/>
      <c r="Q7" s="1474"/>
      <c r="R7" s="1474"/>
      <c r="S7" s="1474"/>
      <c r="T7" s="1474"/>
      <c r="U7" s="1474"/>
      <c r="V7" s="1474"/>
      <c r="W7" s="1474"/>
      <c r="X7" s="1474"/>
      <c r="Y7" s="1474"/>
      <c r="Z7" s="1477"/>
      <c r="AA7" s="1403" t="s">
        <v>1623</v>
      </c>
      <c r="AB7" s="1406"/>
      <c r="AC7" s="1406"/>
      <c r="AD7" s="1406"/>
      <c r="AE7" s="1406"/>
      <c r="AF7" s="1406"/>
      <c r="AG7" s="1406"/>
      <c r="AH7" s="1411"/>
      <c r="AI7" s="1471"/>
      <c r="AJ7" s="1474"/>
      <c r="AK7" s="1474"/>
      <c r="AL7" s="1474"/>
      <c r="AM7" s="1474"/>
      <c r="AN7" s="1474"/>
      <c r="AO7" s="1474"/>
      <c r="AP7" s="1474"/>
      <c r="AQ7" s="1474"/>
      <c r="AR7" s="1474"/>
      <c r="AS7" s="1474"/>
      <c r="AT7" s="1474"/>
      <c r="AU7" s="1474"/>
      <c r="AV7" s="1474"/>
      <c r="AW7" s="1474"/>
      <c r="AX7" s="1474"/>
      <c r="AY7" s="1474"/>
      <c r="AZ7" s="1454"/>
      <c r="BA7" s="1343"/>
      <c r="BB7" s="1277"/>
      <c r="BC7" s="1277"/>
      <c r="BD7" s="1277"/>
      <c r="BE7" s="1277"/>
    </row>
    <row r="8" spans="1:57" s="1184" customFormat="1" ht="30" customHeight="1">
      <c r="A8" s="1454"/>
      <c r="B8" s="1213" t="s">
        <v>2049</v>
      </c>
      <c r="C8" s="1214"/>
      <c r="D8" s="1214"/>
      <c r="E8" s="1214"/>
      <c r="F8" s="1214"/>
      <c r="G8" s="1214"/>
      <c r="H8" s="1214"/>
      <c r="I8" s="1214"/>
      <c r="J8" s="1214"/>
      <c r="K8" s="1214"/>
      <c r="L8" s="1230"/>
      <c r="M8" s="1213" t="s">
        <v>2063</v>
      </c>
      <c r="N8" s="1214"/>
      <c r="O8" s="1214"/>
      <c r="P8" s="1214"/>
      <c r="Q8" s="1214"/>
      <c r="R8" s="1214"/>
      <c r="S8" s="1214"/>
      <c r="T8" s="1214"/>
      <c r="U8" s="1214"/>
      <c r="V8" s="1214"/>
      <c r="W8" s="1214"/>
      <c r="X8" s="1214"/>
      <c r="Y8" s="1214"/>
      <c r="Z8" s="1230"/>
      <c r="AA8" s="1213" t="s">
        <v>1371</v>
      </c>
      <c r="AB8" s="1214"/>
      <c r="AC8" s="1214"/>
      <c r="AD8" s="1214"/>
      <c r="AE8" s="1214"/>
      <c r="AF8" s="1214"/>
      <c r="AG8" s="1214"/>
      <c r="AH8" s="1214"/>
      <c r="AI8" s="1214"/>
      <c r="AJ8" s="1214"/>
      <c r="AK8" s="1214"/>
      <c r="AL8" s="1214"/>
      <c r="AM8" s="1214"/>
      <c r="AN8" s="1214"/>
      <c r="AO8" s="1214"/>
      <c r="AP8" s="1214"/>
      <c r="AQ8" s="1214"/>
      <c r="AR8" s="1214"/>
      <c r="AS8" s="1214"/>
      <c r="AT8" s="1214"/>
      <c r="AU8" s="1214"/>
      <c r="AV8" s="1214"/>
      <c r="AW8" s="1214"/>
      <c r="AX8" s="1214"/>
      <c r="AY8" s="1230"/>
      <c r="AZ8" s="1454"/>
      <c r="BA8" s="1343"/>
      <c r="BB8" s="1277"/>
      <c r="BC8" s="1277"/>
      <c r="BD8" s="1277"/>
      <c r="BE8" s="1277"/>
    </row>
    <row r="9" spans="1:57" s="1184" customFormat="1" ht="30" customHeight="1">
      <c r="A9" s="1454"/>
      <c r="B9" s="1213"/>
      <c r="C9" s="1214"/>
      <c r="D9" s="1214"/>
      <c r="E9" s="1214"/>
      <c r="F9" s="1214"/>
      <c r="G9" s="1214"/>
      <c r="H9" s="1214"/>
      <c r="I9" s="1214" t="s">
        <v>2003</v>
      </c>
      <c r="J9" s="1214"/>
      <c r="K9" s="1214"/>
      <c r="L9" s="1230"/>
      <c r="M9" s="1193"/>
      <c r="N9" s="1193"/>
      <c r="O9" s="1193"/>
      <c r="P9" s="1193"/>
      <c r="Q9" s="1193"/>
      <c r="R9" s="1193"/>
      <c r="S9" s="1193"/>
      <c r="T9" s="1193"/>
      <c r="U9" s="1193"/>
      <c r="V9" s="1193"/>
      <c r="W9" s="1193" t="s">
        <v>2003</v>
      </c>
      <c r="X9" s="1193"/>
      <c r="Y9" s="1193"/>
      <c r="Z9" s="1198"/>
      <c r="AA9" s="1213"/>
      <c r="AB9" s="1214"/>
      <c r="AC9" s="1214"/>
      <c r="AD9" s="1214"/>
      <c r="AE9" s="1214"/>
      <c r="AF9" s="1214"/>
      <c r="AG9" s="1214"/>
      <c r="AH9" s="1214"/>
      <c r="AI9" s="1214"/>
      <c r="AJ9" s="1214"/>
      <c r="AK9" s="1214"/>
      <c r="AL9" s="1214"/>
      <c r="AM9" s="1214"/>
      <c r="AN9" s="1214"/>
      <c r="AO9" s="1214"/>
      <c r="AP9" s="1214"/>
      <c r="AQ9" s="1214"/>
      <c r="AR9" s="1220" t="s">
        <v>2073</v>
      </c>
      <c r="AS9" s="1220"/>
      <c r="AT9" s="1220"/>
      <c r="AU9" s="1220"/>
      <c r="AV9" s="1220"/>
      <c r="AW9" s="1220"/>
      <c r="AX9" s="1220"/>
      <c r="AY9" s="1356"/>
      <c r="AZ9" s="1454"/>
      <c r="BA9" s="1343"/>
      <c r="BB9" s="1277"/>
      <c r="BC9" s="1277"/>
      <c r="BD9" s="1277"/>
      <c r="BE9" s="1277"/>
    </row>
    <row r="10" spans="1:57" s="1184" customFormat="1" ht="30" customHeight="1">
      <c r="A10" s="1398"/>
      <c r="B10" s="1458"/>
      <c r="C10" s="1458"/>
      <c r="D10" s="1458"/>
      <c r="E10" s="1458"/>
      <c r="F10" s="1458"/>
      <c r="G10" s="1193"/>
      <c r="H10" s="1458"/>
      <c r="I10" s="1458"/>
      <c r="J10" s="1458"/>
      <c r="K10" s="1458"/>
      <c r="L10" s="1458"/>
      <c r="M10" s="1458"/>
      <c r="N10" s="1193"/>
      <c r="O10" s="1193"/>
      <c r="P10" s="1193"/>
      <c r="Q10" s="1193"/>
      <c r="R10" s="1193"/>
      <c r="S10" s="1193"/>
      <c r="T10" s="1193"/>
      <c r="U10" s="1193"/>
      <c r="V10" s="1193"/>
      <c r="W10" s="1193"/>
      <c r="X10" s="1193"/>
      <c r="Y10" s="1193"/>
      <c r="Z10" s="1193"/>
      <c r="AA10" s="1193"/>
      <c r="AB10" s="1193"/>
      <c r="AC10" s="1193"/>
      <c r="AD10" s="1193"/>
      <c r="AE10" s="1193"/>
      <c r="AF10" s="1193"/>
      <c r="AG10" s="1193"/>
      <c r="AH10" s="1193"/>
      <c r="AI10" s="1193"/>
      <c r="AJ10" s="1193"/>
      <c r="AK10" s="1193"/>
      <c r="AL10" s="1193"/>
      <c r="AM10" s="1193"/>
      <c r="AN10" s="1193"/>
      <c r="AO10" s="1193"/>
      <c r="AP10" s="1193"/>
      <c r="AQ10" s="1193"/>
      <c r="AR10" s="1193"/>
      <c r="AS10" s="1193"/>
      <c r="AT10" s="1193"/>
      <c r="AU10" s="1193"/>
      <c r="AV10" s="1193"/>
      <c r="AW10" s="1193"/>
      <c r="AX10" s="1193"/>
      <c r="AY10" s="1193"/>
      <c r="AZ10" s="1199"/>
      <c r="BA10" s="1187"/>
      <c r="BB10" s="1194"/>
      <c r="BC10" s="1194"/>
      <c r="BD10" s="1194"/>
      <c r="BE10" s="1194"/>
    </row>
    <row r="11" spans="1:57" s="1184" customFormat="1" ht="30" customHeight="1">
      <c r="A11" s="1398"/>
      <c r="B11" s="1459" t="s">
        <v>2050</v>
      </c>
      <c r="C11" s="1459"/>
      <c r="D11" s="1459"/>
      <c r="E11" s="1459"/>
      <c r="F11" s="1459"/>
      <c r="G11" s="1459"/>
      <c r="H11" s="1459"/>
      <c r="I11" s="1459"/>
      <c r="J11" s="1459"/>
      <c r="K11" s="1459"/>
      <c r="L11" s="1459"/>
      <c r="M11" s="1459"/>
      <c r="N11" s="1459"/>
      <c r="O11" s="1459"/>
      <c r="P11" s="1459"/>
      <c r="Q11" s="1459"/>
      <c r="R11" s="1459"/>
      <c r="S11" s="1459"/>
      <c r="T11" s="1459"/>
      <c r="U11" s="1459"/>
      <c r="V11" s="1459"/>
      <c r="W11" s="1459"/>
      <c r="X11" s="1459"/>
      <c r="Y11" s="1459"/>
      <c r="Z11" s="1459"/>
      <c r="AA11" s="1459"/>
      <c r="AB11" s="1459"/>
      <c r="AC11" s="1459"/>
      <c r="AD11" s="1459"/>
      <c r="AE11" s="1459"/>
      <c r="AF11" s="1459"/>
      <c r="AG11" s="1459"/>
      <c r="AH11" s="1459"/>
      <c r="AI11" s="1459"/>
      <c r="AJ11" s="1459"/>
      <c r="AK11" s="1459"/>
      <c r="AL11" s="1459"/>
      <c r="AM11" s="1459"/>
      <c r="AN11" s="1459"/>
      <c r="AO11" s="1459"/>
      <c r="AP11" s="1459"/>
      <c r="AQ11" s="1459"/>
      <c r="AR11" s="1459"/>
      <c r="AS11" s="1459"/>
      <c r="AT11" s="1459"/>
      <c r="AU11" s="1459"/>
      <c r="AV11" s="1459"/>
      <c r="AW11" s="1459"/>
      <c r="AX11" s="1459"/>
      <c r="AY11" s="1459"/>
      <c r="AZ11" s="1199"/>
      <c r="BA11" s="1187"/>
      <c r="BB11" s="1194"/>
      <c r="BC11" s="1194"/>
      <c r="BD11" s="1194"/>
      <c r="BE11" s="1194"/>
    </row>
    <row r="12" spans="1:57" s="1184" customFormat="1" ht="30" customHeight="1">
      <c r="A12" s="1455"/>
      <c r="B12" s="1371" t="s">
        <v>1047</v>
      </c>
      <c r="C12" s="1392"/>
      <c r="D12" s="1392"/>
      <c r="E12" s="1392"/>
      <c r="F12" s="1392"/>
      <c r="G12" s="1392"/>
      <c r="H12" s="1392"/>
      <c r="I12" s="1392"/>
      <c r="J12" s="1392"/>
      <c r="K12" s="1392"/>
      <c r="L12" s="1392"/>
      <c r="M12" s="1392"/>
      <c r="N12" s="1392"/>
      <c r="O12" s="1392"/>
      <c r="P12" s="1392"/>
      <c r="Q12" s="1392"/>
      <c r="R12" s="1392"/>
      <c r="S12" s="1392"/>
      <c r="T12" s="1392"/>
      <c r="U12" s="1392"/>
      <c r="V12" s="1392"/>
      <c r="W12" s="1392"/>
      <c r="X12" s="1393"/>
      <c r="Y12" s="1213">
        <v>1</v>
      </c>
      <c r="Z12" s="1214"/>
      <c r="AA12" s="1214"/>
      <c r="AB12" s="1214"/>
      <c r="AC12" s="1214"/>
      <c r="AD12" s="1214"/>
      <c r="AE12" s="1214"/>
      <c r="AF12" s="1214"/>
      <c r="AG12" s="1230"/>
      <c r="AH12" s="1213">
        <v>2</v>
      </c>
      <c r="AI12" s="1214"/>
      <c r="AJ12" s="1214"/>
      <c r="AK12" s="1214"/>
      <c r="AL12" s="1214"/>
      <c r="AM12" s="1214"/>
      <c r="AN12" s="1214"/>
      <c r="AO12" s="1214"/>
      <c r="AP12" s="1230"/>
      <c r="AQ12" s="1213">
        <v>3</v>
      </c>
      <c r="AR12" s="1214"/>
      <c r="AS12" s="1214"/>
      <c r="AT12" s="1214"/>
      <c r="AU12" s="1214"/>
      <c r="AV12" s="1214"/>
      <c r="AW12" s="1214"/>
      <c r="AX12" s="1214"/>
      <c r="AY12" s="1230"/>
      <c r="AZ12" s="1414"/>
      <c r="BA12" s="1187"/>
      <c r="BB12" s="1194"/>
      <c r="BC12" s="1194"/>
      <c r="BD12" s="1194"/>
      <c r="BE12" s="1194"/>
    </row>
    <row r="13" spans="1:57" s="1184" customFormat="1" ht="30" customHeight="1">
      <c r="A13" s="1455"/>
      <c r="B13" s="1382" t="s">
        <v>446</v>
      </c>
      <c r="C13" s="1384"/>
      <c r="D13" s="1384"/>
      <c r="E13" s="1384"/>
      <c r="F13" s="1384" t="s">
        <v>769</v>
      </c>
      <c r="G13" s="1384"/>
      <c r="H13" s="1384"/>
      <c r="I13" s="1384"/>
      <c r="J13" s="1384"/>
      <c r="K13" s="1384"/>
      <c r="L13" s="1384"/>
      <c r="M13" s="1384"/>
      <c r="N13" s="1384"/>
      <c r="O13" s="1384"/>
      <c r="P13" s="1384"/>
      <c r="Q13" s="1384"/>
      <c r="R13" s="1384"/>
      <c r="S13" s="1384"/>
      <c r="T13" s="1384"/>
      <c r="U13" s="1384"/>
      <c r="V13" s="1384"/>
      <c r="W13" s="1475" t="s">
        <v>1789</v>
      </c>
      <c r="X13" s="1476"/>
      <c r="Y13" s="1213"/>
      <c r="Z13" s="1214"/>
      <c r="AA13" s="1214"/>
      <c r="AB13" s="1214"/>
      <c r="AC13" s="1214"/>
      <c r="AD13" s="1214"/>
      <c r="AE13" s="1214"/>
      <c r="AF13" s="1214"/>
      <c r="AG13" s="1230"/>
      <c r="AH13" s="1213"/>
      <c r="AI13" s="1214"/>
      <c r="AJ13" s="1214"/>
      <c r="AK13" s="1214"/>
      <c r="AL13" s="1214"/>
      <c r="AM13" s="1214"/>
      <c r="AN13" s="1214"/>
      <c r="AO13" s="1214"/>
      <c r="AP13" s="1230"/>
      <c r="AQ13" s="1213"/>
      <c r="AR13" s="1214"/>
      <c r="AS13" s="1214"/>
      <c r="AT13" s="1214"/>
      <c r="AU13" s="1214"/>
      <c r="AV13" s="1214"/>
      <c r="AW13" s="1214"/>
      <c r="AX13" s="1214"/>
      <c r="AY13" s="1230"/>
      <c r="AZ13" s="1414"/>
      <c r="BA13" s="1187"/>
      <c r="BB13" s="1194"/>
      <c r="BC13" s="1194"/>
      <c r="BD13" s="1194"/>
      <c r="BE13" s="1194"/>
    </row>
    <row r="14" spans="1:57" s="1184" customFormat="1" ht="30" customHeight="1">
      <c r="A14" s="1455"/>
      <c r="B14" s="1382" t="s">
        <v>1503</v>
      </c>
      <c r="C14" s="1384"/>
      <c r="D14" s="1384"/>
      <c r="E14" s="1384"/>
      <c r="F14" s="1384" t="s">
        <v>2058</v>
      </c>
      <c r="G14" s="1384"/>
      <c r="H14" s="1384"/>
      <c r="I14" s="1384"/>
      <c r="J14" s="1384"/>
      <c r="K14" s="1384"/>
      <c r="L14" s="1384"/>
      <c r="M14" s="1384"/>
      <c r="N14" s="1384"/>
      <c r="O14" s="1384"/>
      <c r="P14" s="1384"/>
      <c r="Q14" s="1384"/>
      <c r="R14" s="1384"/>
      <c r="S14" s="1384"/>
      <c r="T14" s="1384"/>
      <c r="U14" s="1384"/>
      <c r="V14" s="1384"/>
      <c r="W14" s="1475" t="s">
        <v>1789</v>
      </c>
      <c r="X14" s="1476"/>
      <c r="Y14" s="1213"/>
      <c r="Z14" s="1214"/>
      <c r="AA14" s="1214"/>
      <c r="AB14" s="1214"/>
      <c r="AC14" s="1214"/>
      <c r="AD14" s="1214"/>
      <c r="AE14" s="1214"/>
      <c r="AF14" s="1214"/>
      <c r="AG14" s="1230"/>
      <c r="AH14" s="1213"/>
      <c r="AI14" s="1214"/>
      <c r="AJ14" s="1214"/>
      <c r="AK14" s="1214"/>
      <c r="AL14" s="1214"/>
      <c r="AM14" s="1214"/>
      <c r="AN14" s="1214"/>
      <c r="AO14" s="1214"/>
      <c r="AP14" s="1230"/>
      <c r="AQ14" s="1213"/>
      <c r="AR14" s="1214"/>
      <c r="AS14" s="1214"/>
      <c r="AT14" s="1214"/>
      <c r="AU14" s="1214"/>
      <c r="AV14" s="1214"/>
      <c r="AW14" s="1214"/>
      <c r="AX14" s="1214"/>
      <c r="AY14" s="1230"/>
      <c r="AZ14" s="1414"/>
      <c r="BA14" s="1187"/>
      <c r="BB14" s="1194"/>
      <c r="BC14" s="1194"/>
      <c r="BD14" s="1194"/>
      <c r="BE14" s="1194"/>
    </row>
    <row r="15" spans="1:57" s="1184" customFormat="1" ht="30" customHeight="1">
      <c r="A15" s="1455"/>
      <c r="B15" s="1382" t="s">
        <v>209</v>
      </c>
      <c r="C15" s="1384"/>
      <c r="D15" s="1384"/>
      <c r="E15" s="1384"/>
      <c r="F15" s="1384" t="s">
        <v>2059</v>
      </c>
      <c r="G15" s="1384"/>
      <c r="H15" s="1384"/>
      <c r="I15" s="1384"/>
      <c r="J15" s="1384"/>
      <c r="K15" s="1384"/>
      <c r="L15" s="1384"/>
      <c r="M15" s="1384"/>
      <c r="N15" s="1384"/>
      <c r="O15" s="1384"/>
      <c r="P15" s="1384"/>
      <c r="Q15" s="1384"/>
      <c r="R15" s="1384"/>
      <c r="S15" s="1384"/>
      <c r="T15" s="1384"/>
      <c r="U15" s="1384"/>
      <c r="V15" s="1384"/>
      <c r="W15" s="1475" t="s">
        <v>1789</v>
      </c>
      <c r="X15" s="1476"/>
      <c r="Y15" s="1213"/>
      <c r="Z15" s="1214"/>
      <c r="AA15" s="1214"/>
      <c r="AB15" s="1214"/>
      <c r="AC15" s="1214"/>
      <c r="AD15" s="1214"/>
      <c r="AE15" s="1214"/>
      <c r="AF15" s="1214"/>
      <c r="AG15" s="1230"/>
      <c r="AH15" s="1213"/>
      <c r="AI15" s="1214"/>
      <c r="AJ15" s="1214"/>
      <c r="AK15" s="1214"/>
      <c r="AL15" s="1214"/>
      <c r="AM15" s="1214"/>
      <c r="AN15" s="1214"/>
      <c r="AO15" s="1214"/>
      <c r="AP15" s="1230"/>
      <c r="AQ15" s="1213"/>
      <c r="AR15" s="1214"/>
      <c r="AS15" s="1214"/>
      <c r="AT15" s="1214"/>
      <c r="AU15" s="1214"/>
      <c r="AV15" s="1214"/>
      <c r="AW15" s="1214"/>
      <c r="AX15" s="1214"/>
      <c r="AY15" s="1230"/>
      <c r="AZ15" s="1414"/>
      <c r="BA15" s="1187"/>
      <c r="BB15" s="1194"/>
      <c r="BC15" s="1194"/>
      <c r="BD15" s="1194"/>
      <c r="BE15" s="1194"/>
    </row>
    <row r="16" spans="1:57" s="1184" customFormat="1" ht="30" customHeight="1">
      <c r="A16" s="1455"/>
      <c r="B16" s="1382" t="s">
        <v>2052</v>
      </c>
      <c r="C16" s="1384"/>
      <c r="D16" s="1384"/>
      <c r="E16" s="1384"/>
      <c r="F16" s="1384" t="s">
        <v>102</v>
      </c>
      <c r="G16" s="1384"/>
      <c r="H16" s="1384"/>
      <c r="I16" s="1384"/>
      <c r="J16" s="1384"/>
      <c r="K16" s="1384"/>
      <c r="L16" s="1384"/>
      <c r="M16" s="1384"/>
      <c r="N16" s="1384"/>
      <c r="O16" s="1384"/>
      <c r="P16" s="1384"/>
      <c r="Q16" s="1384"/>
      <c r="R16" s="1475" t="s">
        <v>2064</v>
      </c>
      <c r="S16" s="1475"/>
      <c r="T16" s="1475"/>
      <c r="U16" s="1475"/>
      <c r="V16" s="1475"/>
      <c r="W16" s="1475"/>
      <c r="X16" s="1476"/>
      <c r="Y16" s="1213"/>
      <c r="Z16" s="1214"/>
      <c r="AA16" s="1214"/>
      <c r="AB16" s="1214"/>
      <c r="AC16" s="1214"/>
      <c r="AD16" s="1214"/>
      <c r="AE16" s="1214"/>
      <c r="AF16" s="1214"/>
      <c r="AG16" s="1230"/>
      <c r="AH16" s="1213"/>
      <c r="AI16" s="1214"/>
      <c r="AJ16" s="1214"/>
      <c r="AK16" s="1214"/>
      <c r="AL16" s="1214"/>
      <c r="AM16" s="1214"/>
      <c r="AN16" s="1214"/>
      <c r="AO16" s="1214"/>
      <c r="AP16" s="1230"/>
      <c r="AQ16" s="1213"/>
      <c r="AR16" s="1214"/>
      <c r="AS16" s="1214"/>
      <c r="AT16" s="1214"/>
      <c r="AU16" s="1214"/>
      <c r="AV16" s="1214"/>
      <c r="AW16" s="1214"/>
      <c r="AX16" s="1214"/>
      <c r="AY16" s="1230"/>
      <c r="AZ16" s="1414"/>
      <c r="BA16" s="1187"/>
      <c r="BB16" s="1194"/>
      <c r="BC16" s="1194"/>
      <c r="BD16" s="1194"/>
      <c r="BE16" s="1194"/>
    </row>
    <row r="17" spans="1:57" s="1184" customFormat="1" ht="30" customHeight="1">
      <c r="A17" s="1455"/>
      <c r="B17" s="1382" t="s">
        <v>251</v>
      </c>
      <c r="C17" s="1384"/>
      <c r="D17" s="1384"/>
      <c r="E17" s="1384"/>
      <c r="F17" s="1384" t="s">
        <v>2060</v>
      </c>
      <c r="G17" s="1384"/>
      <c r="H17" s="1384"/>
      <c r="I17" s="1384"/>
      <c r="J17" s="1384"/>
      <c r="K17" s="1384"/>
      <c r="L17" s="1384"/>
      <c r="M17" s="1384"/>
      <c r="N17" s="1384"/>
      <c r="O17" s="1384"/>
      <c r="P17" s="1384"/>
      <c r="Q17" s="1384"/>
      <c r="R17" s="1475" t="s">
        <v>2065</v>
      </c>
      <c r="S17" s="1475"/>
      <c r="T17" s="1475"/>
      <c r="U17" s="1475"/>
      <c r="V17" s="1475"/>
      <c r="W17" s="1475"/>
      <c r="X17" s="1476"/>
      <c r="Y17" s="1213"/>
      <c r="Z17" s="1214"/>
      <c r="AA17" s="1214"/>
      <c r="AB17" s="1214"/>
      <c r="AC17" s="1214"/>
      <c r="AD17" s="1214"/>
      <c r="AE17" s="1214"/>
      <c r="AF17" s="1214"/>
      <c r="AG17" s="1230"/>
      <c r="AH17" s="1213"/>
      <c r="AI17" s="1214"/>
      <c r="AJ17" s="1214"/>
      <c r="AK17" s="1214"/>
      <c r="AL17" s="1214"/>
      <c r="AM17" s="1214"/>
      <c r="AN17" s="1214"/>
      <c r="AO17" s="1214"/>
      <c r="AP17" s="1230"/>
      <c r="AQ17" s="1213"/>
      <c r="AR17" s="1214"/>
      <c r="AS17" s="1214"/>
      <c r="AT17" s="1214"/>
      <c r="AU17" s="1214"/>
      <c r="AV17" s="1214"/>
      <c r="AW17" s="1214"/>
      <c r="AX17" s="1214"/>
      <c r="AY17" s="1230"/>
      <c r="AZ17" s="1414"/>
      <c r="BA17" s="1187"/>
      <c r="BB17" s="1194"/>
      <c r="BC17" s="1194"/>
      <c r="BD17" s="1194"/>
      <c r="BE17" s="1194"/>
    </row>
    <row r="18" spans="1:57" s="1184" customFormat="1" ht="30" customHeight="1">
      <c r="A18" s="1455"/>
      <c r="B18" s="1382" t="s">
        <v>1559</v>
      </c>
      <c r="C18" s="1384"/>
      <c r="D18" s="1384"/>
      <c r="E18" s="1384"/>
      <c r="F18" s="1384" t="s">
        <v>1490</v>
      </c>
      <c r="G18" s="1384"/>
      <c r="H18" s="1384"/>
      <c r="I18" s="1384"/>
      <c r="J18" s="1384"/>
      <c r="K18" s="1384"/>
      <c r="L18" s="1384"/>
      <c r="M18" s="1384"/>
      <c r="N18" s="1384"/>
      <c r="O18" s="1384"/>
      <c r="P18" s="1384"/>
      <c r="Q18" s="1384"/>
      <c r="R18" s="1475" t="s">
        <v>1100</v>
      </c>
      <c r="S18" s="1475"/>
      <c r="T18" s="1475"/>
      <c r="U18" s="1475"/>
      <c r="V18" s="1475"/>
      <c r="W18" s="1475"/>
      <c r="X18" s="1476"/>
      <c r="Y18" s="1213"/>
      <c r="Z18" s="1214"/>
      <c r="AA18" s="1214"/>
      <c r="AB18" s="1214"/>
      <c r="AC18" s="1214"/>
      <c r="AD18" s="1214"/>
      <c r="AE18" s="1214"/>
      <c r="AF18" s="1214"/>
      <c r="AG18" s="1230"/>
      <c r="AH18" s="1213"/>
      <c r="AI18" s="1214"/>
      <c r="AJ18" s="1214"/>
      <c r="AK18" s="1214"/>
      <c r="AL18" s="1214"/>
      <c r="AM18" s="1214"/>
      <c r="AN18" s="1214"/>
      <c r="AO18" s="1214"/>
      <c r="AP18" s="1230"/>
      <c r="AQ18" s="1213"/>
      <c r="AR18" s="1214"/>
      <c r="AS18" s="1214"/>
      <c r="AT18" s="1214"/>
      <c r="AU18" s="1214"/>
      <c r="AV18" s="1214"/>
      <c r="AW18" s="1214"/>
      <c r="AX18" s="1214"/>
      <c r="AY18" s="1230"/>
      <c r="AZ18" s="1414"/>
      <c r="BA18" s="1187"/>
      <c r="BB18" s="1194"/>
      <c r="BC18" s="1194"/>
      <c r="BD18" s="1194"/>
      <c r="BE18" s="1194"/>
    </row>
    <row r="19" spans="1:57" s="1184" customFormat="1" ht="30" customHeight="1">
      <c r="A19" s="1455"/>
      <c r="B19" s="1382" t="s">
        <v>987</v>
      </c>
      <c r="C19" s="1384"/>
      <c r="D19" s="1384"/>
      <c r="E19" s="1384"/>
      <c r="F19" s="1384" t="s">
        <v>2061</v>
      </c>
      <c r="G19" s="1384"/>
      <c r="H19" s="1384"/>
      <c r="I19" s="1384"/>
      <c r="J19" s="1384"/>
      <c r="K19" s="1384"/>
      <c r="L19" s="1384"/>
      <c r="M19" s="1384"/>
      <c r="N19" s="1384"/>
      <c r="O19" s="1384"/>
      <c r="P19" s="1384"/>
      <c r="Q19" s="1384"/>
      <c r="R19" s="1475" t="s">
        <v>49</v>
      </c>
      <c r="S19" s="1475"/>
      <c r="T19" s="1475"/>
      <c r="U19" s="1475"/>
      <c r="V19" s="1475"/>
      <c r="W19" s="1475"/>
      <c r="X19" s="1476"/>
      <c r="Y19" s="1213"/>
      <c r="Z19" s="1214"/>
      <c r="AA19" s="1214"/>
      <c r="AB19" s="1214"/>
      <c r="AC19" s="1214"/>
      <c r="AD19" s="1214"/>
      <c r="AE19" s="1214"/>
      <c r="AF19" s="1214"/>
      <c r="AG19" s="1230"/>
      <c r="AH19" s="1213"/>
      <c r="AI19" s="1214"/>
      <c r="AJ19" s="1214"/>
      <c r="AK19" s="1214"/>
      <c r="AL19" s="1214"/>
      <c r="AM19" s="1214"/>
      <c r="AN19" s="1214"/>
      <c r="AO19" s="1214"/>
      <c r="AP19" s="1230"/>
      <c r="AQ19" s="1213"/>
      <c r="AR19" s="1214"/>
      <c r="AS19" s="1214"/>
      <c r="AT19" s="1214"/>
      <c r="AU19" s="1214"/>
      <c r="AV19" s="1214"/>
      <c r="AW19" s="1214"/>
      <c r="AX19" s="1214"/>
      <c r="AY19" s="1230"/>
      <c r="AZ19" s="1414"/>
      <c r="BA19" s="1187"/>
      <c r="BB19" s="1194"/>
      <c r="BC19" s="1194"/>
      <c r="BD19" s="1194"/>
      <c r="BE19" s="1194"/>
    </row>
    <row r="20" spans="1:57" s="1184" customFormat="1" ht="30" customHeight="1">
      <c r="A20" s="1398"/>
      <c r="B20" s="1376"/>
      <c r="C20" s="1376"/>
      <c r="D20" s="1376"/>
      <c r="E20" s="1376"/>
      <c r="F20" s="1376"/>
      <c r="G20" s="1376"/>
      <c r="H20" s="1376"/>
      <c r="I20" s="1376"/>
      <c r="J20" s="1376"/>
      <c r="K20" s="1376"/>
      <c r="L20" s="1376"/>
      <c r="M20" s="1376"/>
      <c r="N20" s="1376"/>
      <c r="O20" s="1376"/>
      <c r="P20" s="1376"/>
      <c r="Q20" s="1376"/>
      <c r="R20" s="1376"/>
      <c r="S20" s="1376"/>
      <c r="T20" s="1376"/>
      <c r="U20" s="1376"/>
      <c r="V20" s="1376"/>
      <c r="W20" s="1376"/>
      <c r="X20" s="1376"/>
      <c r="Y20" s="1193"/>
      <c r="Z20" s="1193"/>
      <c r="AA20" s="1193"/>
      <c r="AB20" s="1193"/>
      <c r="AC20" s="1193"/>
      <c r="AD20" s="1193"/>
      <c r="AE20" s="1193"/>
      <c r="AF20" s="1193"/>
      <c r="AG20" s="1193"/>
      <c r="AH20" s="1193"/>
      <c r="AI20" s="1193"/>
      <c r="AJ20" s="1193"/>
      <c r="AK20" s="1193"/>
      <c r="AL20" s="1193"/>
      <c r="AM20" s="1193"/>
      <c r="AN20" s="1193"/>
      <c r="AO20" s="1193"/>
      <c r="AP20" s="1193"/>
      <c r="AQ20" s="1193"/>
      <c r="AR20" s="1193"/>
      <c r="AS20" s="1193"/>
      <c r="AT20" s="1193"/>
      <c r="AU20" s="1193"/>
      <c r="AV20" s="1193"/>
      <c r="AW20" s="1193"/>
      <c r="AX20" s="1193"/>
      <c r="AY20" s="1193"/>
      <c r="AZ20" s="1199"/>
      <c r="BA20" s="1187"/>
      <c r="BB20" s="1194"/>
      <c r="BC20" s="1194"/>
      <c r="BD20" s="1194"/>
      <c r="BE20" s="1194"/>
    </row>
    <row r="21" spans="1:57" s="1184" customFormat="1" ht="30" customHeight="1">
      <c r="A21" s="1398"/>
      <c r="B21" s="1459" t="s">
        <v>37</v>
      </c>
      <c r="C21" s="1459"/>
      <c r="D21" s="1459"/>
      <c r="E21" s="1459"/>
      <c r="F21" s="1459"/>
      <c r="G21" s="1459"/>
      <c r="H21" s="1459"/>
      <c r="I21" s="1459"/>
      <c r="J21" s="1459"/>
      <c r="K21" s="1459"/>
      <c r="L21" s="1459"/>
      <c r="M21" s="1459"/>
      <c r="N21" s="1459"/>
      <c r="O21" s="1459"/>
      <c r="P21" s="1459"/>
      <c r="Q21" s="1459"/>
      <c r="R21" s="1459"/>
      <c r="S21" s="1459"/>
      <c r="T21" s="1459"/>
      <c r="U21" s="1459"/>
      <c r="V21" s="1459"/>
      <c r="W21" s="1459"/>
      <c r="X21" s="1459"/>
      <c r="Y21" s="1459"/>
      <c r="Z21" s="1459"/>
      <c r="AA21" s="1459"/>
      <c r="AB21" s="1459"/>
      <c r="AC21" s="1459"/>
      <c r="AD21" s="1459"/>
      <c r="AE21" s="1459"/>
      <c r="AF21" s="1459"/>
      <c r="AG21" s="1459"/>
      <c r="AH21" s="1337" t="s">
        <v>2072</v>
      </c>
      <c r="AI21" s="1337"/>
      <c r="AJ21" s="1337"/>
      <c r="AK21" s="1337"/>
      <c r="AL21" s="1337"/>
      <c r="AM21" s="1337"/>
      <c r="AN21" s="1337"/>
      <c r="AO21" s="1337"/>
      <c r="AP21" s="1337"/>
      <c r="AQ21" s="1337"/>
      <c r="AR21" s="1337"/>
      <c r="AS21" s="1337"/>
      <c r="AT21" s="1337"/>
      <c r="AU21" s="1337"/>
      <c r="AV21" s="1337"/>
      <c r="AW21" s="1337"/>
      <c r="AX21" s="1337"/>
      <c r="AY21" s="1337"/>
      <c r="AZ21" s="1199"/>
      <c r="BA21" s="1187"/>
      <c r="BB21" s="1194"/>
      <c r="BC21" s="1194"/>
      <c r="BD21" s="1194"/>
      <c r="BE21" s="1194"/>
    </row>
    <row r="22" spans="1:57" s="1184" customFormat="1" ht="30" customHeight="1">
      <c r="A22" s="1455"/>
      <c r="B22" s="1382" t="s">
        <v>1857</v>
      </c>
      <c r="C22" s="1384"/>
      <c r="D22" s="1384"/>
      <c r="E22" s="1384"/>
      <c r="F22" s="1384"/>
      <c r="G22" s="1384"/>
      <c r="H22" s="1384"/>
      <c r="I22" s="1384"/>
      <c r="J22" s="1384"/>
      <c r="K22" s="1384"/>
      <c r="L22" s="1384"/>
      <c r="M22" s="1384"/>
      <c r="N22" s="1384"/>
      <c r="O22" s="1384"/>
      <c r="P22" s="1384"/>
      <c r="Q22" s="1384"/>
      <c r="R22" s="1384"/>
      <c r="S22" s="1384"/>
      <c r="T22" s="1384"/>
      <c r="U22" s="1384"/>
      <c r="V22" s="1384"/>
      <c r="W22" s="1475"/>
      <c r="X22" s="1476"/>
      <c r="Y22" s="1213">
        <v>1</v>
      </c>
      <c r="Z22" s="1214"/>
      <c r="AA22" s="1214"/>
      <c r="AB22" s="1214"/>
      <c r="AC22" s="1214"/>
      <c r="AD22" s="1214"/>
      <c r="AE22" s="1214"/>
      <c r="AF22" s="1214"/>
      <c r="AG22" s="1230"/>
      <c r="AH22" s="1213">
        <v>2</v>
      </c>
      <c r="AI22" s="1214"/>
      <c r="AJ22" s="1214"/>
      <c r="AK22" s="1214"/>
      <c r="AL22" s="1214"/>
      <c r="AM22" s="1214"/>
      <c r="AN22" s="1214"/>
      <c r="AO22" s="1214"/>
      <c r="AP22" s="1230"/>
      <c r="AQ22" s="1213">
        <v>3</v>
      </c>
      <c r="AR22" s="1214"/>
      <c r="AS22" s="1214"/>
      <c r="AT22" s="1214"/>
      <c r="AU22" s="1214"/>
      <c r="AV22" s="1214"/>
      <c r="AW22" s="1214"/>
      <c r="AX22" s="1214"/>
      <c r="AY22" s="1230"/>
      <c r="AZ22" s="1414"/>
      <c r="BA22" s="1187"/>
      <c r="BB22" s="1194"/>
      <c r="BC22" s="1194"/>
      <c r="BD22" s="1194"/>
      <c r="BE22" s="1194"/>
    </row>
    <row r="23" spans="1:57" s="1184" customFormat="1" ht="30" customHeight="1">
      <c r="A23" s="1455"/>
      <c r="B23" s="1382" t="s">
        <v>2053</v>
      </c>
      <c r="C23" s="1384"/>
      <c r="D23" s="1384"/>
      <c r="E23" s="1384"/>
      <c r="F23" s="1384"/>
      <c r="G23" s="1384"/>
      <c r="H23" s="1384"/>
      <c r="I23" s="1384"/>
      <c r="J23" s="1384"/>
      <c r="K23" s="1384"/>
      <c r="L23" s="1384"/>
      <c r="M23" s="1384"/>
      <c r="N23" s="1384"/>
      <c r="O23" s="1384"/>
      <c r="P23" s="1384"/>
      <c r="Q23" s="1384"/>
      <c r="R23" s="1384"/>
      <c r="S23" s="1384"/>
      <c r="T23" s="1384"/>
      <c r="U23" s="1384"/>
      <c r="V23" s="1384"/>
      <c r="W23" s="1475" t="s">
        <v>1789</v>
      </c>
      <c r="X23" s="1476"/>
      <c r="Y23" s="1213"/>
      <c r="Z23" s="1214"/>
      <c r="AA23" s="1214"/>
      <c r="AB23" s="1214"/>
      <c r="AC23" s="1214"/>
      <c r="AD23" s="1214"/>
      <c r="AE23" s="1214"/>
      <c r="AF23" s="1214"/>
      <c r="AG23" s="1230"/>
      <c r="AH23" s="1213"/>
      <c r="AI23" s="1214"/>
      <c r="AJ23" s="1214"/>
      <c r="AK23" s="1214"/>
      <c r="AL23" s="1214"/>
      <c r="AM23" s="1214"/>
      <c r="AN23" s="1214"/>
      <c r="AO23" s="1214"/>
      <c r="AP23" s="1230"/>
      <c r="AQ23" s="1213"/>
      <c r="AR23" s="1214"/>
      <c r="AS23" s="1214"/>
      <c r="AT23" s="1214"/>
      <c r="AU23" s="1214"/>
      <c r="AV23" s="1214"/>
      <c r="AW23" s="1214"/>
      <c r="AX23" s="1214"/>
      <c r="AY23" s="1230"/>
      <c r="AZ23" s="1414"/>
      <c r="BA23" s="1187"/>
      <c r="BB23" s="1194"/>
      <c r="BC23" s="1194"/>
      <c r="BD23" s="1194"/>
      <c r="BE23" s="1194"/>
    </row>
    <row r="24" spans="1:57" s="1184" customFormat="1" ht="30" customHeight="1">
      <c r="A24" s="1455"/>
      <c r="B24" s="1382" t="s">
        <v>1580</v>
      </c>
      <c r="C24" s="1384"/>
      <c r="D24" s="1384"/>
      <c r="E24" s="1384"/>
      <c r="F24" s="1384"/>
      <c r="G24" s="1384"/>
      <c r="H24" s="1384"/>
      <c r="I24" s="1384"/>
      <c r="J24" s="1384"/>
      <c r="K24" s="1384"/>
      <c r="L24" s="1384"/>
      <c r="M24" s="1384"/>
      <c r="N24" s="1384"/>
      <c r="O24" s="1384"/>
      <c r="P24" s="1384"/>
      <c r="Q24" s="1384"/>
      <c r="R24" s="1384"/>
      <c r="S24" s="1384"/>
      <c r="T24" s="1384"/>
      <c r="U24" s="1384"/>
      <c r="V24" s="1384"/>
      <c r="W24" s="1475" t="s">
        <v>1789</v>
      </c>
      <c r="X24" s="1476"/>
      <c r="Y24" s="1213"/>
      <c r="Z24" s="1214"/>
      <c r="AA24" s="1214"/>
      <c r="AB24" s="1214"/>
      <c r="AC24" s="1214"/>
      <c r="AD24" s="1214"/>
      <c r="AE24" s="1214"/>
      <c r="AF24" s="1214"/>
      <c r="AG24" s="1230"/>
      <c r="AH24" s="1213"/>
      <c r="AI24" s="1214"/>
      <c r="AJ24" s="1214"/>
      <c r="AK24" s="1214"/>
      <c r="AL24" s="1214"/>
      <c r="AM24" s="1214"/>
      <c r="AN24" s="1214"/>
      <c r="AO24" s="1214"/>
      <c r="AP24" s="1230"/>
      <c r="AQ24" s="1213"/>
      <c r="AR24" s="1214"/>
      <c r="AS24" s="1214"/>
      <c r="AT24" s="1214"/>
      <c r="AU24" s="1214"/>
      <c r="AV24" s="1214"/>
      <c r="AW24" s="1214"/>
      <c r="AX24" s="1214"/>
      <c r="AY24" s="1230"/>
      <c r="AZ24" s="1414"/>
      <c r="BA24" s="1187"/>
      <c r="BB24" s="1194"/>
      <c r="BC24" s="1194"/>
      <c r="BD24" s="1194"/>
      <c r="BE24" s="1194"/>
    </row>
    <row r="25" spans="1:57" s="1184" customFormat="1" ht="30" customHeight="1">
      <c r="A25" s="1455"/>
      <c r="B25" s="1460" t="s">
        <v>1824</v>
      </c>
      <c r="C25" s="1461"/>
      <c r="D25" s="1461"/>
      <c r="E25" s="1461"/>
      <c r="F25" s="1461"/>
      <c r="G25" s="1461"/>
      <c r="H25" s="1461"/>
      <c r="I25" s="1461"/>
      <c r="J25" s="1461"/>
      <c r="K25" s="1461"/>
      <c r="L25" s="1461"/>
      <c r="M25" s="1461"/>
      <c r="N25" s="1461"/>
      <c r="O25" s="1461"/>
      <c r="P25" s="1461"/>
      <c r="Q25" s="1461"/>
      <c r="R25" s="1475" t="s">
        <v>2066</v>
      </c>
      <c r="S25" s="1475"/>
      <c r="T25" s="1475"/>
      <c r="U25" s="1475"/>
      <c r="V25" s="1475"/>
      <c r="W25" s="1475"/>
      <c r="X25" s="1476"/>
      <c r="Y25" s="1213"/>
      <c r="Z25" s="1214"/>
      <c r="AA25" s="1214"/>
      <c r="AB25" s="1214"/>
      <c r="AC25" s="1214"/>
      <c r="AD25" s="1214"/>
      <c r="AE25" s="1214"/>
      <c r="AF25" s="1214"/>
      <c r="AG25" s="1230"/>
      <c r="AH25" s="1213"/>
      <c r="AI25" s="1214"/>
      <c r="AJ25" s="1214"/>
      <c r="AK25" s="1214"/>
      <c r="AL25" s="1214"/>
      <c r="AM25" s="1214"/>
      <c r="AN25" s="1214"/>
      <c r="AO25" s="1214"/>
      <c r="AP25" s="1230"/>
      <c r="AQ25" s="1213"/>
      <c r="AR25" s="1214"/>
      <c r="AS25" s="1214"/>
      <c r="AT25" s="1214"/>
      <c r="AU25" s="1214"/>
      <c r="AV25" s="1214"/>
      <c r="AW25" s="1214"/>
      <c r="AX25" s="1214"/>
      <c r="AY25" s="1230"/>
      <c r="AZ25" s="1414"/>
      <c r="BA25" s="1187"/>
      <c r="BB25" s="1194"/>
      <c r="BC25" s="1194"/>
      <c r="BD25" s="1194"/>
      <c r="BE25" s="1194"/>
    </row>
    <row r="26" spans="1:57" s="1184" customFormat="1" ht="30" customHeight="1">
      <c r="A26" s="1455"/>
      <c r="B26" s="1460" t="s">
        <v>2041</v>
      </c>
      <c r="C26" s="1461"/>
      <c r="D26" s="1461"/>
      <c r="E26" s="1461"/>
      <c r="F26" s="1461"/>
      <c r="G26" s="1461"/>
      <c r="H26" s="1461"/>
      <c r="I26" s="1461"/>
      <c r="J26" s="1461"/>
      <c r="K26" s="1461"/>
      <c r="L26" s="1461"/>
      <c r="M26" s="1461"/>
      <c r="N26" s="1461"/>
      <c r="O26" s="1461"/>
      <c r="P26" s="1461"/>
      <c r="Q26" s="1461"/>
      <c r="R26" s="1475" t="s">
        <v>2067</v>
      </c>
      <c r="S26" s="1475"/>
      <c r="T26" s="1475"/>
      <c r="U26" s="1475"/>
      <c r="V26" s="1475"/>
      <c r="W26" s="1475"/>
      <c r="X26" s="1476"/>
      <c r="Y26" s="1213"/>
      <c r="Z26" s="1214"/>
      <c r="AA26" s="1214"/>
      <c r="AB26" s="1214"/>
      <c r="AC26" s="1214"/>
      <c r="AD26" s="1214"/>
      <c r="AE26" s="1214"/>
      <c r="AF26" s="1214"/>
      <c r="AG26" s="1230"/>
      <c r="AH26" s="1213"/>
      <c r="AI26" s="1214"/>
      <c r="AJ26" s="1214"/>
      <c r="AK26" s="1214"/>
      <c r="AL26" s="1214"/>
      <c r="AM26" s="1214"/>
      <c r="AN26" s="1214"/>
      <c r="AO26" s="1214"/>
      <c r="AP26" s="1230"/>
      <c r="AQ26" s="1213"/>
      <c r="AR26" s="1214"/>
      <c r="AS26" s="1214"/>
      <c r="AT26" s="1214"/>
      <c r="AU26" s="1214"/>
      <c r="AV26" s="1214"/>
      <c r="AW26" s="1214"/>
      <c r="AX26" s="1214"/>
      <c r="AY26" s="1230"/>
      <c r="AZ26" s="1414"/>
      <c r="BA26" s="1187"/>
      <c r="BB26" s="1194"/>
      <c r="BC26" s="1194"/>
      <c r="BD26" s="1194"/>
      <c r="BE26" s="1194"/>
    </row>
    <row r="27" spans="1:57" s="1184" customFormat="1" ht="30" customHeight="1">
      <c r="A27" s="1455"/>
      <c r="B27" s="1460" t="s">
        <v>503</v>
      </c>
      <c r="C27" s="1461"/>
      <c r="D27" s="1461"/>
      <c r="E27" s="1461"/>
      <c r="F27" s="1461"/>
      <c r="G27" s="1461"/>
      <c r="H27" s="1461"/>
      <c r="I27" s="1461"/>
      <c r="J27" s="1461"/>
      <c r="K27" s="1461"/>
      <c r="L27" s="1461"/>
      <c r="M27" s="1461"/>
      <c r="N27" s="1461"/>
      <c r="O27" s="1461"/>
      <c r="P27" s="1461"/>
      <c r="Q27" s="1461"/>
      <c r="R27" s="1475" t="s">
        <v>2068</v>
      </c>
      <c r="S27" s="1475"/>
      <c r="T27" s="1475"/>
      <c r="U27" s="1475"/>
      <c r="V27" s="1475"/>
      <c r="W27" s="1475"/>
      <c r="X27" s="1476"/>
      <c r="Y27" s="1213"/>
      <c r="Z27" s="1214"/>
      <c r="AA27" s="1214"/>
      <c r="AB27" s="1214"/>
      <c r="AC27" s="1214"/>
      <c r="AD27" s="1214"/>
      <c r="AE27" s="1214"/>
      <c r="AF27" s="1214"/>
      <c r="AG27" s="1230"/>
      <c r="AH27" s="1213"/>
      <c r="AI27" s="1214"/>
      <c r="AJ27" s="1214"/>
      <c r="AK27" s="1214"/>
      <c r="AL27" s="1214"/>
      <c r="AM27" s="1214"/>
      <c r="AN27" s="1214"/>
      <c r="AO27" s="1214"/>
      <c r="AP27" s="1230"/>
      <c r="AQ27" s="1213"/>
      <c r="AR27" s="1214"/>
      <c r="AS27" s="1214"/>
      <c r="AT27" s="1214"/>
      <c r="AU27" s="1214"/>
      <c r="AV27" s="1214"/>
      <c r="AW27" s="1214"/>
      <c r="AX27" s="1214"/>
      <c r="AY27" s="1230"/>
      <c r="AZ27" s="1414"/>
      <c r="BA27" s="1187"/>
      <c r="BB27" s="1194"/>
      <c r="BC27" s="1194"/>
      <c r="BD27" s="1194"/>
      <c r="BE27" s="1194"/>
    </row>
    <row r="28" spans="1:57" s="1184" customFormat="1" ht="30" customHeight="1">
      <c r="A28" s="1455"/>
      <c r="B28" s="1460" t="s">
        <v>1187</v>
      </c>
      <c r="C28" s="1461"/>
      <c r="D28" s="1461"/>
      <c r="E28" s="1461"/>
      <c r="F28" s="1461"/>
      <c r="G28" s="1461"/>
      <c r="H28" s="1461"/>
      <c r="I28" s="1461"/>
      <c r="J28" s="1461"/>
      <c r="K28" s="1461"/>
      <c r="L28" s="1461"/>
      <c r="M28" s="1461"/>
      <c r="N28" s="1461"/>
      <c r="O28" s="1461"/>
      <c r="P28" s="1461"/>
      <c r="Q28" s="1461"/>
      <c r="R28" s="1475" t="s">
        <v>609</v>
      </c>
      <c r="S28" s="1475"/>
      <c r="T28" s="1475"/>
      <c r="U28" s="1475"/>
      <c r="V28" s="1475"/>
      <c r="W28" s="1475"/>
      <c r="X28" s="1476"/>
      <c r="Y28" s="1213"/>
      <c r="Z28" s="1214"/>
      <c r="AA28" s="1214"/>
      <c r="AB28" s="1214"/>
      <c r="AC28" s="1214"/>
      <c r="AD28" s="1214"/>
      <c r="AE28" s="1214"/>
      <c r="AF28" s="1214"/>
      <c r="AG28" s="1230"/>
      <c r="AH28" s="1213"/>
      <c r="AI28" s="1214"/>
      <c r="AJ28" s="1214"/>
      <c r="AK28" s="1214"/>
      <c r="AL28" s="1214"/>
      <c r="AM28" s="1214"/>
      <c r="AN28" s="1214"/>
      <c r="AO28" s="1214"/>
      <c r="AP28" s="1230"/>
      <c r="AQ28" s="1213"/>
      <c r="AR28" s="1214"/>
      <c r="AS28" s="1214"/>
      <c r="AT28" s="1214"/>
      <c r="AU28" s="1214"/>
      <c r="AV28" s="1214"/>
      <c r="AW28" s="1214"/>
      <c r="AX28" s="1214"/>
      <c r="AY28" s="1230"/>
      <c r="AZ28" s="1414"/>
      <c r="BA28" s="1187"/>
      <c r="BB28" s="1194"/>
      <c r="BC28" s="1194"/>
      <c r="BD28" s="1194"/>
      <c r="BE28" s="1194"/>
    </row>
    <row r="29" spans="1:57" s="1184" customFormat="1" ht="30" customHeight="1">
      <c r="A29" s="1455"/>
      <c r="B29" s="1460" t="s">
        <v>2054</v>
      </c>
      <c r="C29" s="1461"/>
      <c r="D29" s="1461"/>
      <c r="E29" s="1461"/>
      <c r="F29" s="1461"/>
      <c r="G29" s="1461"/>
      <c r="H29" s="1461"/>
      <c r="I29" s="1461"/>
      <c r="J29" s="1461"/>
      <c r="K29" s="1461"/>
      <c r="L29" s="1461"/>
      <c r="M29" s="1461"/>
      <c r="N29" s="1461"/>
      <c r="O29" s="1461"/>
      <c r="P29" s="1461"/>
      <c r="Q29" s="1461"/>
      <c r="R29" s="1475" t="s">
        <v>1753</v>
      </c>
      <c r="S29" s="1475"/>
      <c r="T29" s="1475"/>
      <c r="U29" s="1475"/>
      <c r="V29" s="1475"/>
      <c r="W29" s="1475"/>
      <c r="X29" s="1476"/>
      <c r="Y29" s="1213"/>
      <c r="Z29" s="1214"/>
      <c r="AA29" s="1214"/>
      <c r="AB29" s="1214"/>
      <c r="AC29" s="1214"/>
      <c r="AD29" s="1214"/>
      <c r="AE29" s="1214"/>
      <c r="AF29" s="1214"/>
      <c r="AG29" s="1230"/>
      <c r="AH29" s="1213"/>
      <c r="AI29" s="1214"/>
      <c r="AJ29" s="1214"/>
      <c r="AK29" s="1214"/>
      <c r="AL29" s="1214"/>
      <c r="AM29" s="1214"/>
      <c r="AN29" s="1214"/>
      <c r="AO29" s="1214"/>
      <c r="AP29" s="1230"/>
      <c r="AQ29" s="1213"/>
      <c r="AR29" s="1214"/>
      <c r="AS29" s="1214"/>
      <c r="AT29" s="1214"/>
      <c r="AU29" s="1214"/>
      <c r="AV29" s="1214"/>
      <c r="AW29" s="1214"/>
      <c r="AX29" s="1214"/>
      <c r="AY29" s="1230"/>
      <c r="AZ29" s="1414"/>
      <c r="BA29" s="1187"/>
      <c r="BB29" s="1194"/>
      <c r="BC29" s="1194"/>
      <c r="BD29" s="1194"/>
      <c r="BE29" s="1194"/>
    </row>
    <row r="30" spans="1:57" s="1184" customFormat="1" ht="30" customHeight="1">
      <c r="A30" s="1455"/>
      <c r="B30" s="1460" t="s">
        <v>2055</v>
      </c>
      <c r="C30" s="1461"/>
      <c r="D30" s="1461"/>
      <c r="E30" s="1461"/>
      <c r="F30" s="1461"/>
      <c r="G30" s="1461"/>
      <c r="H30" s="1461"/>
      <c r="I30" s="1461"/>
      <c r="J30" s="1461"/>
      <c r="K30" s="1461"/>
      <c r="L30" s="1461"/>
      <c r="M30" s="1461"/>
      <c r="N30" s="1461"/>
      <c r="O30" s="1461"/>
      <c r="P30" s="1461"/>
      <c r="Q30" s="1461"/>
      <c r="R30" s="1475" t="s">
        <v>389</v>
      </c>
      <c r="S30" s="1475"/>
      <c r="T30" s="1475"/>
      <c r="U30" s="1475"/>
      <c r="V30" s="1475"/>
      <c r="W30" s="1475"/>
      <c r="X30" s="1476"/>
      <c r="Y30" s="1213"/>
      <c r="Z30" s="1214"/>
      <c r="AA30" s="1214"/>
      <c r="AB30" s="1214"/>
      <c r="AC30" s="1214"/>
      <c r="AD30" s="1214"/>
      <c r="AE30" s="1214"/>
      <c r="AF30" s="1214"/>
      <c r="AG30" s="1230"/>
      <c r="AH30" s="1213"/>
      <c r="AI30" s="1214"/>
      <c r="AJ30" s="1214"/>
      <c r="AK30" s="1214"/>
      <c r="AL30" s="1214"/>
      <c r="AM30" s="1214"/>
      <c r="AN30" s="1214"/>
      <c r="AO30" s="1214"/>
      <c r="AP30" s="1230"/>
      <c r="AQ30" s="1213"/>
      <c r="AR30" s="1214"/>
      <c r="AS30" s="1214"/>
      <c r="AT30" s="1214"/>
      <c r="AU30" s="1214"/>
      <c r="AV30" s="1214"/>
      <c r="AW30" s="1214"/>
      <c r="AX30" s="1214"/>
      <c r="AY30" s="1230"/>
      <c r="AZ30" s="1414"/>
      <c r="BA30" s="1187"/>
      <c r="BB30" s="1194"/>
      <c r="BC30" s="1194"/>
      <c r="BD30" s="1194"/>
      <c r="BE30" s="1194"/>
    </row>
    <row r="31" spans="1:57" s="1184" customFormat="1" ht="30" customHeight="1">
      <c r="A31" s="1398"/>
      <c r="B31" s="1461"/>
      <c r="C31" s="1461"/>
      <c r="D31" s="1461"/>
      <c r="E31" s="1461"/>
      <c r="F31" s="1461"/>
      <c r="G31" s="1214"/>
      <c r="H31" s="1461"/>
      <c r="I31" s="1461"/>
      <c r="J31" s="1461"/>
      <c r="K31" s="1461"/>
      <c r="L31" s="1461"/>
      <c r="M31" s="1461"/>
      <c r="N31" s="1214"/>
      <c r="O31" s="1214"/>
      <c r="P31" s="1214"/>
      <c r="Q31" s="1214"/>
      <c r="R31" s="1214"/>
      <c r="S31" s="1214"/>
      <c r="T31" s="1214"/>
      <c r="U31" s="1214"/>
      <c r="V31" s="1214"/>
      <c r="W31" s="1214"/>
      <c r="X31" s="1214"/>
      <c r="Y31" s="1214"/>
      <c r="Z31" s="1214"/>
      <c r="AA31" s="1214"/>
      <c r="AB31" s="1214"/>
      <c r="AC31" s="1214"/>
      <c r="AD31" s="1214"/>
      <c r="AE31" s="1214"/>
      <c r="AF31" s="1214"/>
      <c r="AG31" s="1193"/>
      <c r="AH31" s="1193"/>
      <c r="AI31" s="1193"/>
      <c r="AJ31" s="1214"/>
      <c r="AK31" s="1214"/>
      <c r="AL31" s="1214"/>
      <c r="AM31" s="1214"/>
      <c r="AN31" s="1214"/>
      <c r="AO31" s="1214"/>
      <c r="AP31" s="1214"/>
      <c r="AQ31" s="1214"/>
      <c r="AR31" s="1214"/>
      <c r="AS31" s="1214"/>
      <c r="AT31" s="1214"/>
      <c r="AU31" s="1214"/>
      <c r="AV31" s="1214"/>
      <c r="AW31" s="1214"/>
      <c r="AX31" s="1214"/>
      <c r="AY31" s="1214"/>
      <c r="AZ31" s="1199"/>
      <c r="BA31" s="1187"/>
      <c r="BB31" s="1194"/>
      <c r="BC31" s="1194"/>
      <c r="BD31" s="1194"/>
      <c r="BE31" s="1194"/>
    </row>
    <row r="32" spans="1:57" s="1184" customFormat="1" ht="30" customHeight="1">
      <c r="A32" s="1455"/>
      <c r="B32" s="1462" t="s">
        <v>2056</v>
      </c>
      <c r="C32" s="1379"/>
      <c r="D32" s="1382" t="s">
        <v>1183</v>
      </c>
      <c r="E32" s="1384"/>
      <c r="F32" s="1384"/>
      <c r="G32" s="1384"/>
      <c r="H32" s="1384"/>
      <c r="I32" s="1384"/>
      <c r="J32" s="1384"/>
      <c r="K32" s="1384"/>
      <c r="L32" s="1384"/>
      <c r="M32" s="1384"/>
      <c r="N32" s="1384"/>
      <c r="O32" s="1384"/>
      <c r="P32" s="1384"/>
      <c r="Q32" s="1391"/>
      <c r="R32" s="1371" t="s">
        <v>2069</v>
      </c>
      <c r="S32" s="1375"/>
      <c r="T32" s="1375"/>
      <c r="U32" s="1375"/>
      <c r="V32" s="1375"/>
      <c r="W32" s="1375"/>
      <c r="X32" s="1375"/>
      <c r="Y32" s="1375"/>
      <c r="Z32" s="1375"/>
      <c r="AA32" s="1375"/>
      <c r="AB32" s="1375"/>
      <c r="AC32" s="1220" t="s">
        <v>2003</v>
      </c>
      <c r="AD32" s="1220"/>
      <c r="AE32" s="1220"/>
      <c r="AF32" s="1356"/>
      <c r="AG32" s="1187"/>
      <c r="AH32" s="1194"/>
      <c r="AI32" s="1199"/>
      <c r="AJ32" s="1213" t="s">
        <v>1971</v>
      </c>
      <c r="AK32" s="1214"/>
      <c r="AL32" s="1214"/>
      <c r="AM32" s="1214"/>
      <c r="AN32" s="1214"/>
      <c r="AO32" s="1214"/>
      <c r="AP32" s="1214"/>
      <c r="AQ32" s="1230"/>
      <c r="AR32" s="1213"/>
      <c r="AS32" s="1214"/>
      <c r="AT32" s="1214"/>
      <c r="AU32" s="1214"/>
      <c r="AV32" s="1214"/>
      <c r="AW32" s="1214"/>
      <c r="AX32" s="1220" t="s">
        <v>842</v>
      </c>
      <c r="AY32" s="1356"/>
      <c r="AZ32" s="1414"/>
      <c r="BA32" s="1187"/>
      <c r="BB32" s="1194"/>
      <c r="BC32" s="1194"/>
      <c r="BD32" s="1194"/>
      <c r="BE32" s="1194"/>
    </row>
    <row r="33" spans="1:57" s="1184" customFormat="1" ht="30" customHeight="1">
      <c r="A33" s="1455"/>
      <c r="B33" s="1463"/>
      <c r="C33" s="1466"/>
      <c r="D33" s="1382" t="s">
        <v>19</v>
      </c>
      <c r="E33" s="1384"/>
      <c r="F33" s="1384"/>
      <c r="G33" s="1384"/>
      <c r="H33" s="1384"/>
      <c r="I33" s="1384"/>
      <c r="J33" s="1384"/>
      <c r="K33" s="1384"/>
      <c r="L33" s="1384"/>
      <c r="M33" s="1384"/>
      <c r="N33" s="1384"/>
      <c r="O33" s="1384"/>
      <c r="P33" s="1384"/>
      <c r="Q33" s="1391"/>
      <c r="R33" s="1371" t="s">
        <v>2070</v>
      </c>
      <c r="S33" s="1375"/>
      <c r="T33" s="1375"/>
      <c r="U33" s="1375"/>
      <c r="V33" s="1375"/>
      <c r="W33" s="1375"/>
      <c r="X33" s="1375"/>
      <c r="Y33" s="1375"/>
      <c r="Z33" s="1375"/>
      <c r="AA33" s="1375"/>
      <c r="AB33" s="1375"/>
      <c r="AC33" s="1220" t="s">
        <v>2003</v>
      </c>
      <c r="AD33" s="1220"/>
      <c r="AE33" s="1220"/>
      <c r="AF33" s="1356"/>
      <c r="AG33" s="1398"/>
      <c r="AH33" s="1374"/>
      <c r="AI33" s="1374"/>
      <c r="AJ33" s="1374"/>
      <c r="AK33" s="1374"/>
      <c r="AL33" s="1374"/>
      <c r="AM33" s="1374"/>
      <c r="AN33" s="1374"/>
      <c r="AO33" s="1374"/>
      <c r="AP33" s="1374"/>
      <c r="AQ33" s="1374"/>
      <c r="AR33" s="1374"/>
      <c r="AS33" s="1374"/>
      <c r="AT33" s="1374"/>
      <c r="AU33" s="1374"/>
      <c r="AV33" s="1374"/>
      <c r="AW33" s="1374"/>
      <c r="AX33" s="1374"/>
      <c r="AY33" s="1374"/>
      <c r="AZ33" s="1482"/>
      <c r="BA33" s="1398"/>
      <c r="BB33" s="1374"/>
      <c r="BC33" s="1374"/>
      <c r="BD33" s="1374"/>
      <c r="BE33" s="1374"/>
    </row>
    <row r="34" spans="1:57" s="1184" customFormat="1" ht="30" customHeight="1">
      <c r="A34" s="1455"/>
      <c r="B34" s="1463"/>
      <c r="C34" s="1466"/>
      <c r="D34" s="1382" t="s">
        <v>1954</v>
      </c>
      <c r="E34" s="1384"/>
      <c r="F34" s="1384"/>
      <c r="G34" s="1384"/>
      <c r="H34" s="1384"/>
      <c r="I34" s="1384"/>
      <c r="J34" s="1384"/>
      <c r="K34" s="1384"/>
      <c r="L34" s="1384"/>
      <c r="M34" s="1384"/>
      <c r="N34" s="1384"/>
      <c r="O34" s="1384"/>
      <c r="P34" s="1384"/>
      <c r="Q34" s="1391"/>
      <c r="R34" s="1371" t="s">
        <v>1415</v>
      </c>
      <c r="S34" s="1375"/>
      <c r="T34" s="1375"/>
      <c r="U34" s="1375"/>
      <c r="V34" s="1375"/>
      <c r="W34" s="1375"/>
      <c r="X34" s="1375"/>
      <c r="Y34" s="1375"/>
      <c r="Z34" s="1375"/>
      <c r="AA34" s="1375"/>
      <c r="AB34" s="1375"/>
      <c r="AC34" s="1220" t="s">
        <v>2028</v>
      </c>
      <c r="AD34" s="1220"/>
      <c r="AE34" s="1220"/>
      <c r="AF34" s="1356"/>
      <c r="AG34" s="1398"/>
      <c r="AH34" s="1374"/>
      <c r="AI34" s="1374"/>
      <c r="AJ34" s="1374"/>
      <c r="AK34" s="1374"/>
      <c r="AL34" s="1374"/>
      <c r="AM34" s="1374"/>
      <c r="AN34" s="1374"/>
      <c r="AO34" s="1374"/>
      <c r="AP34" s="1374"/>
      <c r="AQ34" s="1374"/>
      <c r="AR34" s="1374"/>
      <c r="AS34" s="1374"/>
      <c r="AT34" s="1374"/>
      <c r="AU34" s="1374"/>
      <c r="AV34" s="1374"/>
      <c r="AW34" s="1374"/>
      <c r="AX34" s="1374"/>
      <c r="AY34" s="1374"/>
      <c r="AZ34" s="1482"/>
      <c r="BA34" s="1398"/>
      <c r="BB34" s="1374"/>
      <c r="BC34" s="1374"/>
      <c r="BD34" s="1374"/>
      <c r="BE34" s="1374"/>
    </row>
    <row r="35" spans="1:57" s="1184" customFormat="1" ht="30" customHeight="1">
      <c r="A35" s="1454"/>
      <c r="B35" s="1463"/>
      <c r="C35" s="1466"/>
      <c r="D35" s="1382" t="s">
        <v>1467</v>
      </c>
      <c r="E35" s="1384"/>
      <c r="F35" s="1384"/>
      <c r="G35" s="1384"/>
      <c r="H35" s="1384"/>
      <c r="I35" s="1384"/>
      <c r="J35" s="1384"/>
      <c r="K35" s="1384"/>
      <c r="L35" s="1384"/>
      <c r="M35" s="1384"/>
      <c r="N35" s="1384"/>
      <c r="O35" s="1384"/>
      <c r="P35" s="1384"/>
      <c r="Q35" s="1391"/>
      <c r="R35" s="1371"/>
      <c r="S35" s="1375"/>
      <c r="T35" s="1375"/>
      <c r="U35" s="1375"/>
      <c r="V35" s="1375"/>
      <c r="W35" s="1375"/>
      <c r="X35" s="1375"/>
      <c r="Y35" s="1375"/>
      <c r="Z35" s="1375"/>
      <c r="AA35" s="1375"/>
      <c r="AB35" s="1375"/>
      <c r="AC35" s="1220" t="s">
        <v>2003</v>
      </c>
      <c r="AD35" s="1220"/>
      <c r="AE35" s="1220"/>
      <c r="AF35" s="1356"/>
      <c r="AG35" s="1343"/>
      <c r="AH35" s="1277"/>
      <c r="AI35" s="1277"/>
      <c r="AJ35" s="1277"/>
      <c r="AK35" s="1277"/>
      <c r="AL35" s="1277"/>
      <c r="AM35" s="1277"/>
      <c r="AN35" s="1277"/>
      <c r="AO35" s="1277"/>
      <c r="AP35" s="1277"/>
      <c r="AQ35" s="1277"/>
      <c r="AR35" s="1277"/>
      <c r="AS35" s="1277"/>
      <c r="AT35" s="1277"/>
      <c r="AU35" s="1277"/>
      <c r="AV35" s="1277"/>
      <c r="AW35" s="1277"/>
      <c r="AX35" s="1277"/>
      <c r="AY35" s="1277"/>
      <c r="AZ35" s="1354"/>
      <c r="BA35" s="1343"/>
      <c r="BB35" s="1277"/>
      <c r="BC35" s="1277"/>
      <c r="BD35" s="1277"/>
      <c r="BE35" s="1277"/>
    </row>
    <row r="36" spans="1:57" s="1184" customFormat="1" ht="30" customHeight="1">
      <c r="A36" s="1456"/>
      <c r="B36" s="1463"/>
      <c r="C36" s="1466"/>
      <c r="D36" s="1382" t="s">
        <v>2057</v>
      </c>
      <c r="E36" s="1384"/>
      <c r="F36" s="1384"/>
      <c r="G36" s="1384"/>
      <c r="H36" s="1384"/>
      <c r="I36" s="1384"/>
      <c r="J36" s="1384"/>
      <c r="K36" s="1384"/>
      <c r="L36" s="1384"/>
      <c r="M36" s="1384"/>
      <c r="N36" s="1384"/>
      <c r="O36" s="1384"/>
      <c r="P36" s="1384"/>
      <c r="Q36" s="1391"/>
      <c r="R36" s="1371"/>
      <c r="S36" s="1375"/>
      <c r="T36" s="1375"/>
      <c r="U36" s="1375"/>
      <c r="V36" s="1375"/>
      <c r="W36" s="1375"/>
      <c r="X36" s="1375"/>
      <c r="Y36" s="1375"/>
      <c r="Z36" s="1375"/>
      <c r="AA36" s="1375"/>
      <c r="AB36" s="1375"/>
      <c r="AC36" s="1220" t="s">
        <v>2028</v>
      </c>
      <c r="AD36" s="1220"/>
      <c r="AE36" s="1220"/>
      <c r="AF36" s="1356"/>
      <c r="AG36" s="1478"/>
      <c r="AH36" s="1479"/>
      <c r="AI36" s="1479"/>
      <c r="AJ36" s="1479"/>
      <c r="AK36" s="1479"/>
      <c r="AL36" s="1479"/>
      <c r="AM36" s="1479"/>
      <c r="AN36" s="1479"/>
      <c r="AO36" s="1479"/>
      <c r="AP36" s="1479"/>
      <c r="AQ36" s="1479"/>
      <c r="AR36" s="1479"/>
      <c r="AS36" s="1479"/>
      <c r="AT36" s="1479"/>
      <c r="AU36" s="1479"/>
      <c r="AV36" s="1479"/>
      <c r="AW36" s="1479"/>
      <c r="AX36" s="1479"/>
      <c r="AY36" s="1479"/>
      <c r="AZ36" s="1483"/>
      <c r="BA36" s="1478"/>
      <c r="BB36" s="1479"/>
      <c r="BC36" s="1479"/>
      <c r="BD36" s="1484"/>
      <c r="BE36" s="1484"/>
    </row>
    <row r="37" spans="1:57" s="1184" customFormat="1" ht="30" customHeight="1">
      <c r="A37" s="1454"/>
      <c r="B37" s="1373"/>
      <c r="C37" s="1380"/>
      <c r="D37" s="1382" t="s">
        <v>1020</v>
      </c>
      <c r="E37" s="1384"/>
      <c r="F37" s="1384"/>
      <c r="G37" s="1384"/>
      <c r="H37" s="1384"/>
      <c r="I37" s="1384"/>
      <c r="J37" s="1384"/>
      <c r="K37" s="1384"/>
      <c r="L37" s="1384"/>
      <c r="M37" s="1384"/>
      <c r="N37" s="1384"/>
      <c r="O37" s="1384"/>
      <c r="P37" s="1384"/>
      <c r="Q37" s="1391"/>
      <c r="R37" s="1371"/>
      <c r="S37" s="1375"/>
      <c r="T37" s="1375"/>
      <c r="U37" s="1375"/>
      <c r="V37" s="1375"/>
      <c r="W37" s="1375"/>
      <c r="X37" s="1375"/>
      <c r="Y37" s="1375"/>
      <c r="Z37" s="1375"/>
      <c r="AA37" s="1375"/>
      <c r="AB37" s="1375"/>
      <c r="AC37" s="1220" t="s">
        <v>2071</v>
      </c>
      <c r="AD37" s="1220"/>
      <c r="AE37" s="1220"/>
      <c r="AF37" s="1356"/>
      <c r="AG37" s="1343"/>
      <c r="AH37" s="1277"/>
      <c r="AI37" s="1277"/>
      <c r="AJ37" s="1277"/>
      <c r="AK37" s="1277"/>
      <c r="AL37" s="1277"/>
      <c r="AM37" s="1277"/>
      <c r="AN37" s="1277"/>
      <c r="AO37" s="1277"/>
      <c r="AP37" s="1277"/>
      <c r="AQ37" s="1277"/>
      <c r="AR37" s="1277"/>
      <c r="AS37" s="1277"/>
      <c r="AT37" s="1277"/>
      <c r="AU37" s="1277"/>
      <c r="AV37" s="1277"/>
      <c r="AW37" s="1277"/>
      <c r="AX37" s="1277"/>
      <c r="AY37" s="1277"/>
      <c r="AZ37" s="1354"/>
      <c r="BA37" s="1343"/>
      <c r="BB37" s="1277"/>
      <c r="BC37" s="1277"/>
      <c r="BD37" s="1277"/>
      <c r="BE37" s="1277"/>
    </row>
    <row r="38" spans="1:57" s="1184" customFormat="1" ht="30" customHeight="1">
      <c r="A38" s="1343"/>
      <c r="B38" s="1264"/>
      <c r="C38" s="1264"/>
      <c r="D38" s="1264"/>
      <c r="E38" s="1264"/>
      <c r="F38" s="1264"/>
      <c r="G38" s="1348"/>
      <c r="H38" s="1348"/>
      <c r="I38" s="1348"/>
      <c r="J38" s="1348"/>
      <c r="K38" s="1348"/>
      <c r="L38" s="1348"/>
      <c r="M38" s="1348"/>
      <c r="N38" s="1348"/>
      <c r="O38" s="1348"/>
      <c r="P38" s="1348"/>
      <c r="Q38" s="1348"/>
      <c r="R38" s="1348"/>
      <c r="S38" s="1348"/>
      <c r="T38" s="1348"/>
      <c r="U38" s="1348"/>
      <c r="V38" s="1348"/>
      <c r="W38" s="1348"/>
      <c r="X38" s="1348"/>
      <c r="Y38" s="1348"/>
      <c r="Z38" s="1348"/>
      <c r="AA38" s="1348"/>
      <c r="AB38" s="1348"/>
      <c r="AC38" s="1348"/>
      <c r="AD38" s="1348"/>
      <c r="AE38" s="1348"/>
      <c r="AF38" s="1348"/>
      <c r="AG38" s="1277"/>
      <c r="AH38" s="1277"/>
      <c r="AI38" s="1277"/>
      <c r="AJ38" s="1277"/>
      <c r="AK38" s="1277"/>
      <c r="AL38" s="1277"/>
      <c r="AM38" s="1277"/>
      <c r="AN38" s="1277"/>
      <c r="AO38" s="1277"/>
      <c r="AP38" s="1277"/>
      <c r="AQ38" s="1277"/>
      <c r="AR38" s="1277"/>
      <c r="AS38" s="1277"/>
      <c r="AT38" s="1277"/>
      <c r="AU38" s="1277"/>
      <c r="AV38" s="1277"/>
      <c r="AW38" s="1277"/>
      <c r="AX38" s="1277"/>
      <c r="AY38" s="1277"/>
      <c r="AZ38" s="1354"/>
      <c r="BA38" s="1343"/>
      <c r="BB38" s="1277"/>
      <c r="BC38" s="1277"/>
      <c r="BD38" s="1277"/>
      <c r="BE38" s="1277"/>
    </row>
    <row r="39" spans="1:57" s="1184" customFormat="1" ht="30" customHeight="1">
      <c r="A39" s="1343"/>
      <c r="B39" s="1277"/>
      <c r="C39" s="1277" t="s">
        <v>1694</v>
      </c>
      <c r="D39" s="1277"/>
      <c r="E39" s="1277"/>
      <c r="F39" s="1277"/>
      <c r="G39" s="1277"/>
      <c r="H39" s="1277"/>
      <c r="I39" s="1277"/>
      <c r="J39" s="1277"/>
      <c r="K39" s="1277"/>
      <c r="L39" s="1277"/>
      <c r="M39" s="1277"/>
      <c r="N39" s="1277"/>
      <c r="O39" s="1277"/>
      <c r="P39" s="1277"/>
      <c r="Q39" s="1277"/>
      <c r="R39" s="1277"/>
      <c r="S39" s="1277"/>
      <c r="T39" s="1277"/>
      <c r="U39" s="1277"/>
      <c r="V39" s="1277"/>
      <c r="W39" s="1277"/>
      <c r="X39" s="1277"/>
      <c r="Y39" s="1277"/>
      <c r="Z39" s="1277"/>
      <c r="AA39" s="1277"/>
      <c r="AB39" s="1277"/>
      <c r="AC39" s="1277"/>
      <c r="AD39" s="1277"/>
      <c r="AE39" s="1277"/>
      <c r="AF39" s="1277"/>
      <c r="AG39" s="1277"/>
      <c r="AH39" s="1277"/>
      <c r="AI39" s="1277"/>
      <c r="AJ39" s="1277"/>
      <c r="AK39" s="1277"/>
      <c r="AL39" s="1277"/>
      <c r="AM39" s="1277"/>
      <c r="AN39" s="1277"/>
      <c r="AO39" s="1277"/>
      <c r="AP39" s="1277"/>
      <c r="AQ39" s="1277"/>
      <c r="AR39" s="1277"/>
      <c r="AS39" s="1277"/>
      <c r="AT39" s="1277"/>
      <c r="AU39" s="1277"/>
      <c r="AV39" s="1277"/>
      <c r="AW39" s="1277"/>
      <c r="AX39" s="1277"/>
      <c r="AY39" s="1277"/>
      <c r="AZ39" s="1354"/>
      <c r="BA39" s="1343"/>
      <c r="BB39" s="1277"/>
      <c r="BC39" s="1277"/>
      <c r="BD39" s="1277"/>
      <c r="BE39" s="1277"/>
    </row>
    <row r="40" spans="1:57" s="1184" customFormat="1" ht="30" customHeight="1">
      <c r="A40" s="1343"/>
      <c r="B40" s="1277"/>
      <c r="C40" s="1277"/>
      <c r="D40" s="1277"/>
      <c r="E40" s="1277"/>
      <c r="F40" s="1277"/>
      <c r="G40" s="1277"/>
      <c r="H40" s="1277"/>
      <c r="I40" s="1277"/>
      <c r="J40" s="1277"/>
      <c r="K40" s="1277"/>
      <c r="L40" s="1277"/>
      <c r="M40" s="1277"/>
      <c r="N40" s="1277"/>
      <c r="O40" s="1277"/>
      <c r="P40" s="1277"/>
      <c r="Q40" s="1277"/>
      <c r="R40" s="1277"/>
      <c r="S40" s="1277"/>
      <c r="T40" s="1277"/>
      <c r="U40" s="1277"/>
      <c r="V40" s="1277"/>
      <c r="W40" s="1277"/>
      <c r="X40" s="1277"/>
      <c r="Y40" s="1277"/>
      <c r="Z40" s="1277"/>
      <c r="AA40" s="1277"/>
      <c r="AB40" s="1277"/>
      <c r="AC40" s="1277"/>
      <c r="AD40" s="1277"/>
      <c r="AE40" s="1277"/>
      <c r="AF40" s="1277"/>
      <c r="AG40" s="1277"/>
      <c r="AH40" s="1277"/>
      <c r="AI40" s="1277"/>
      <c r="AJ40" s="1277"/>
      <c r="AK40" s="1277"/>
      <c r="AL40" s="1277"/>
      <c r="AM40" s="1277"/>
      <c r="AN40" s="1277"/>
      <c r="AO40" s="1277"/>
      <c r="AP40" s="1277"/>
      <c r="AQ40" s="1277"/>
      <c r="AR40" s="1277"/>
      <c r="AS40" s="1277"/>
      <c r="AT40" s="1277"/>
      <c r="AU40" s="1277"/>
      <c r="AV40" s="1277"/>
      <c r="AW40" s="1277"/>
      <c r="AX40" s="1277"/>
      <c r="AY40" s="1277"/>
      <c r="AZ40" s="1354"/>
      <c r="BA40" s="1277"/>
      <c r="BB40" s="1277"/>
      <c r="BC40" s="1277"/>
      <c r="BD40" s="1277"/>
      <c r="BE40" s="1277"/>
    </row>
    <row r="41" spans="1:57" s="1184" customFormat="1" ht="30" customHeight="1">
      <c r="A41" s="1187"/>
      <c r="B41" s="1194"/>
      <c r="C41" s="1194"/>
      <c r="D41" s="1194"/>
      <c r="E41" s="1194"/>
      <c r="F41" s="1194"/>
      <c r="G41" s="1467"/>
      <c r="H41" s="1374"/>
      <c r="I41" s="1374"/>
      <c r="J41" s="1374"/>
      <c r="K41" s="1374"/>
      <c r="L41" s="1374"/>
      <c r="M41" s="1374"/>
      <c r="N41" s="1194"/>
      <c r="O41" s="1194"/>
      <c r="P41" s="1194"/>
      <c r="Q41" s="1194"/>
      <c r="R41" s="1194"/>
      <c r="S41" s="1194"/>
      <c r="T41" s="1194"/>
      <c r="U41" s="1194"/>
      <c r="V41" s="1194"/>
      <c r="W41" s="1194"/>
      <c r="X41" s="1194"/>
      <c r="Y41" s="1194"/>
      <c r="Z41" s="1194"/>
      <c r="AA41" s="1194"/>
      <c r="AB41" s="1194"/>
      <c r="AC41" s="1194"/>
      <c r="AD41" s="1194"/>
      <c r="AE41" s="1194"/>
      <c r="AF41" s="1194"/>
      <c r="AG41" s="1194"/>
      <c r="AH41" s="1194"/>
      <c r="AI41" s="1194"/>
      <c r="AJ41" s="1194"/>
      <c r="AK41" s="1194"/>
      <c r="AL41" s="1194"/>
      <c r="AM41" s="1194"/>
      <c r="AN41" s="1194"/>
      <c r="AO41" s="1194"/>
      <c r="AP41" s="1194"/>
      <c r="AQ41" s="1194"/>
      <c r="AR41" s="1194"/>
      <c r="AS41" s="1194"/>
      <c r="AT41" s="1194"/>
      <c r="AU41" s="1194"/>
      <c r="AV41" s="1194"/>
      <c r="AW41" s="1194"/>
      <c r="AX41" s="1194"/>
      <c r="AY41" s="1194"/>
      <c r="AZ41" s="1199"/>
      <c r="BA41" s="1194"/>
      <c r="BB41" s="1194"/>
      <c r="BC41" s="1194"/>
      <c r="BD41" s="1194"/>
      <c r="BE41" s="1194"/>
    </row>
    <row r="42" spans="1:57" s="1320" customFormat="1" ht="30" customHeight="1">
      <c r="A42" s="1187"/>
      <c r="B42" s="1374"/>
      <c r="C42" s="1374"/>
      <c r="D42" s="1374"/>
      <c r="E42" s="1374"/>
      <c r="F42" s="1374"/>
      <c r="G42" s="1194"/>
      <c r="H42" s="1374"/>
      <c r="I42" s="1374"/>
      <c r="J42" s="1374"/>
      <c r="K42" s="1374"/>
      <c r="L42" s="1374"/>
      <c r="M42" s="1374"/>
      <c r="N42" s="1194"/>
      <c r="O42" s="1194"/>
      <c r="P42" s="1194"/>
      <c r="Q42" s="1194"/>
      <c r="R42" s="1194"/>
      <c r="S42" s="1194"/>
      <c r="T42" s="1194"/>
      <c r="U42" s="1194"/>
      <c r="V42" s="1194"/>
      <c r="W42" s="1194"/>
      <c r="X42" s="1194"/>
      <c r="Y42" s="1194"/>
      <c r="Z42" s="1194"/>
      <c r="AA42" s="1194"/>
      <c r="AB42" s="1194"/>
      <c r="AC42" s="1194"/>
      <c r="AD42" s="1194"/>
      <c r="AE42" s="1194"/>
      <c r="AF42" s="1194"/>
      <c r="AG42" s="1194"/>
      <c r="AH42" s="1194"/>
      <c r="AI42" s="1194"/>
      <c r="AJ42" s="1194"/>
      <c r="AK42" s="1194"/>
      <c r="AL42" s="1194"/>
      <c r="AM42" s="1194"/>
      <c r="AN42" s="1194"/>
      <c r="AO42" s="1194"/>
      <c r="AP42" s="1194"/>
      <c r="AQ42" s="1194"/>
      <c r="AR42" s="1194"/>
      <c r="AS42" s="1194"/>
      <c r="AT42" s="1194"/>
      <c r="AU42" s="1194"/>
      <c r="AV42" s="1194"/>
      <c r="AW42" s="1194"/>
      <c r="AX42" s="1194"/>
      <c r="AY42" s="1194"/>
      <c r="AZ42" s="1199"/>
      <c r="BA42" s="1194"/>
      <c r="BB42" s="1194"/>
      <c r="BC42" s="1194"/>
      <c r="BD42" s="1194"/>
      <c r="BE42" s="1194"/>
    </row>
    <row r="43" spans="1:57" s="1320" customFormat="1" ht="30" customHeight="1">
      <c r="A43" s="1457"/>
      <c r="B43" s="1464"/>
      <c r="C43" s="1464"/>
      <c r="D43" s="1464"/>
      <c r="E43" s="1464"/>
      <c r="F43" s="1464"/>
      <c r="G43" s="1195"/>
      <c r="H43" s="1464"/>
      <c r="I43" s="1464"/>
      <c r="J43" s="1464"/>
      <c r="K43" s="1464"/>
      <c r="L43" s="1464"/>
      <c r="M43" s="1464"/>
      <c r="N43" s="1195"/>
      <c r="O43" s="1195"/>
      <c r="P43" s="1195"/>
      <c r="Q43" s="1195"/>
      <c r="R43" s="1195"/>
      <c r="S43" s="1195"/>
      <c r="T43" s="1195"/>
      <c r="U43" s="1195"/>
      <c r="V43" s="1195"/>
      <c r="W43" s="1195"/>
      <c r="X43" s="1195"/>
      <c r="Y43" s="1195"/>
      <c r="Z43" s="1195"/>
      <c r="AA43" s="1195"/>
      <c r="AB43" s="1195"/>
      <c r="AC43" s="1195"/>
      <c r="AD43" s="1195"/>
      <c r="AE43" s="1195"/>
      <c r="AF43" s="1195"/>
      <c r="AG43" s="1195"/>
      <c r="AH43" s="1195"/>
      <c r="AI43" s="1195"/>
      <c r="AJ43" s="1195"/>
      <c r="AK43" s="1195"/>
      <c r="AL43" s="1195"/>
      <c r="AM43" s="1195"/>
      <c r="AN43" s="1195"/>
      <c r="AO43" s="1195"/>
      <c r="AP43" s="1195"/>
      <c r="AQ43" s="1195"/>
      <c r="AR43" s="1195"/>
      <c r="AS43" s="1195"/>
      <c r="AT43" s="1195"/>
      <c r="AU43" s="1195"/>
      <c r="AV43" s="1195"/>
      <c r="AW43" s="1195"/>
      <c r="AX43" s="1195"/>
      <c r="AY43" s="1195"/>
      <c r="AZ43" s="1200"/>
      <c r="BA43" s="1194"/>
      <c r="BB43" s="1194"/>
      <c r="BC43" s="1194"/>
      <c r="BD43" s="1194"/>
      <c r="BE43" s="1194"/>
    </row>
    <row r="44" spans="1:57" s="1320" customFormat="1" ht="20.25" customHeight="1">
      <c r="A44" s="1374"/>
      <c r="B44" s="1374"/>
      <c r="C44" s="1374"/>
      <c r="D44" s="1374"/>
      <c r="E44" s="1374"/>
      <c r="F44" s="1374"/>
      <c r="G44" s="1194"/>
      <c r="H44" s="1374"/>
      <c r="I44" s="1374"/>
      <c r="J44" s="1374"/>
      <c r="K44" s="1374"/>
      <c r="L44" s="1374"/>
      <c r="M44" s="1374"/>
      <c r="N44" s="1194"/>
      <c r="O44" s="1194"/>
      <c r="P44" s="1194"/>
      <c r="Q44" s="1194"/>
      <c r="R44" s="1194"/>
      <c r="S44" s="1194"/>
      <c r="T44" s="1194"/>
      <c r="U44" s="1194"/>
      <c r="V44" s="1194"/>
      <c r="W44" s="1194"/>
      <c r="X44" s="1194"/>
      <c r="Y44" s="1194"/>
      <c r="Z44" s="1194"/>
      <c r="AA44" s="1194"/>
      <c r="AB44" s="1194"/>
      <c r="AC44" s="1194"/>
      <c r="AD44" s="1194"/>
      <c r="AE44" s="1194"/>
      <c r="AF44" s="1194"/>
      <c r="AG44" s="1194"/>
      <c r="AH44" s="1194"/>
      <c r="AI44" s="1194"/>
      <c r="AJ44" s="1194"/>
      <c r="AK44" s="1194"/>
      <c r="AL44" s="1194"/>
      <c r="AM44" s="1194"/>
      <c r="AN44" s="1194"/>
      <c r="AO44" s="1194"/>
      <c r="AP44" s="1194"/>
      <c r="AQ44" s="1194"/>
      <c r="AR44" s="1194"/>
      <c r="AS44" s="1194"/>
      <c r="AT44" s="1194"/>
      <c r="AU44" s="1194"/>
      <c r="AV44" s="1194"/>
      <c r="AW44" s="1194"/>
      <c r="AX44" s="1194"/>
      <c r="AY44" s="1194"/>
      <c r="AZ44" s="1194"/>
      <c r="BA44" s="1194"/>
      <c r="BB44" s="1194"/>
      <c r="BC44" s="1194"/>
      <c r="BD44" s="1194"/>
      <c r="BE44" s="1194"/>
    </row>
  </sheetData>
  <mergeCells count="130">
    <mergeCell ref="J1:AP1"/>
    <mergeCell ref="B4:I4"/>
    <mergeCell ref="J4:Z4"/>
    <mergeCell ref="AA4:AH4"/>
    <mergeCell ref="AI4:AY4"/>
    <mergeCell ref="B5:I5"/>
    <mergeCell ref="J5:AY5"/>
    <mergeCell ref="B6:I6"/>
    <mergeCell ref="J6:AY6"/>
    <mergeCell ref="B7:I7"/>
    <mergeCell ref="J7:Z7"/>
    <mergeCell ref="AA7:AH7"/>
    <mergeCell ref="AI7:AY7"/>
    <mergeCell ref="B8:L8"/>
    <mergeCell ref="M8:Z8"/>
    <mergeCell ref="AA8:AY8"/>
    <mergeCell ref="B9:H9"/>
    <mergeCell ref="I9:L9"/>
    <mergeCell ref="M9:V9"/>
    <mergeCell ref="W9:Z9"/>
    <mergeCell ref="AA9:AQ9"/>
    <mergeCell ref="AR9:AY9"/>
    <mergeCell ref="B11:AY11"/>
    <mergeCell ref="B12:X12"/>
    <mergeCell ref="Y12:AG12"/>
    <mergeCell ref="AH12:AP12"/>
    <mergeCell ref="AQ12:AY12"/>
    <mergeCell ref="B13:E13"/>
    <mergeCell ref="F13:V13"/>
    <mergeCell ref="Y13:AG13"/>
    <mergeCell ref="AH13:AP13"/>
    <mergeCell ref="AQ13:AY13"/>
    <mergeCell ref="B14:E14"/>
    <mergeCell ref="F14:V14"/>
    <mergeCell ref="Y14:AG14"/>
    <mergeCell ref="AH14:AP14"/>
    <mergeCell ref="AQ14:AY14"/>
    <mergeCell ref="B15:E15"/>
    <mergeCell ref="F15:V15"/>
    <mergeCell ref="Y15:AG15"/>
    <mergeCell ref="AH15:AP15"/>
    <mergeCell ref="AQ15:AY15"/>
    <mergeCell ref="B16:E16"/>
    <mergeCell ref="F16:Q16"/>
    <mergeCell ref="R16:W16"/>
    <mergeCell ref="Y16:AG16"/>
    <mergeCell ref="AH16:AP16"/>
    <mergeCell ref="AQ16:AY16"/>
    <mergeCell ref="B17:E17"/>
    <mergeCell ref="F17:Q17"/>
    <mergeCell ref="R17:W17"/>
    <mergeCell ref="Y17:AG17"/>
    <mergeCell ref="AH17:AP17"/>
    <mergeCell ref="AQ17:AY17"/>
    <mergeCell ref="B18:E18"/>
    <mergeCell ref="F18:Q18"/>
    <mergeCell ref="R18:W18"/>
    <mergeCell ref="Y18:AG18"/>
    <mergeCell ref="AH18:AP18"/>
    <mergeCell ref="AQ18:AY18"/>
    <mergeCell ref="B19:E19"/>
    <mergeCell ref="F19:Q19"/>
    <mergeCell ref="R19:W19"/>
    <mergeCell ref="Y19:AG19"/>
    <mergeCell ref="AH19:AP19"/>
    <mergeCell ref="AQ19:AY19"/>
    <mergeCell ref="B20:X20"/>
    <mergeCell ref="Y20:AG20"/>
    <mergeCell ref="AH20:AP20"/>
    <mergeCell ref="AQ20:AY20"/>
    <mergeCell ref="B21:AG21"/>
    <mergeCell ref="AH21:AY21"/>
    <mergeCell ref="B22:V22"/>
    <mergeCell ref="Y22:AG22"/>
    <mergeCell ref="AH22:AP22"/>
    <mergeCell ref="AQ22:AY22"/>
    <mergeCell ref="B23:V23"/>
    <mergeCell ref="Y23:AG23"/>
    <mergeCell ref="AH23:AP23"/>
    <mergeCell ref="AQ23:AY23"/>
    <mergeCell ref="B24:V24"/>
    <mergeCell ref="Y24:AG24"/>
    <mergeCell ref="AH24:AP24"/>
    <mergeCell ref="AQ24:AY24"/>
    <mergeCell ref="R25:W25"/>
    <mergeCell ref="Y25:AG25"/>
    <mergeCell ref="AH25:AP25"/>
    <mergeCell ref="AQ25:AY25"/>
    <mergeCell ref="R26:W26"/>
    <mergeCell ref="Y26:AG26"/>
    <mergeCell ref="AH26:AP26"/>
    <mergeCell ref="AQ26:AY26"/>
    <mergeCell ref="R27:W27"/>
    <mergeCell ref="Y27:AG27"/>
    <mergeCell ref="AH27:AP27"/>
    <mergeCell ref="AQ27:AY27"/>
    <mergeCell ref="R28:W28"/>
    <mergeCell ref="Y28:AG28"/>
    <mergeCell ref="AH28:AP28"/>
    <mergeCell ref="AQ28:AY28"/>
    <mergeCell ref="R29:W29"/>
    <mergeCell ref="Y29:AG29"/>
    <mergeCell ref="AH29:AP29"/>
    <mergeCell ref="AQ29:AY29"/>
    <mergeCell ref="R30:W30"/>
    <mergeCell ref="Y30:AG30"/>
    <mergeCell ref="AH30:AP30"/>
    <mergeCell ref="AQ30:AY30"/>
    <mergeCell ref="D32:Q32"/>
    <mergeCell ref="R32:U32"/>
    <mergeCell ref="V32:AB32"/>
    <mergeCell ref="AJ32:AQ32"/>
    <mergeCell ref="AR32:AW32"/>
    <mergeCell ref="AX32:AY32"/>
    <mergeCell ref="D33:Q33"/>
    <mergeCell ref="R33:U33"/>
    <mergeCell ref="V33:AB33"/>
    <mergeCell ref="D34:Q34"/>
    <mergeCell ref="R34:U34"/>
    <mergeCell ref="V34:AB34"/>
    <mergeCell ref="D35:Q35"/>
    <mergeCell ref="R35:U35"/>
    <mergeCell ref="V35:AB35"/>
    <mergeCell ref="D36:Q36"/>
    <mergeCell ref="R36:U36"/>
    <mergeCell ref="V36:AB36"/>
    <mergeCell ref="D37:Q37"/>
    <mergeCell ref="R37:U37"/>
    <mergeCell ref="V37:AB37"/>
    <mergeCell ref="B32:C37"/>
  </mergeCells>
  <phoneticPr fontId="12"/>
  <printOptions horizontalCentered="1"/>
  <pageMargins left="0.70866141732283472" right="0.70866141732283472" top="0.94488188976377963" bottom="0.74803149606299213" header="0.31496062992125984" footer="0.31496062992125984"/>
  <pageSetup paperSize="9" scale="62" fitToWidth="1" fitToHeight="1" orientation="portrait" usePrinterDefaults="1"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sheetPr>
    <tabColor rgb="FFFFFF00"/>
  </sheetPr>
  <dimension ref="A1:BE44"/>
  <sheetViews>
    <sheetView view="pageBreakPreview" zoomScale="60" workbookViewId="0">
      <selection activeCell="BF5" sqref="BF5"/>
    </sheetView>
  </sheetViews>
  <sheetFormatPr defaultRowHeight="13.5"/>
  <cols>
    <col min="1" max="57" width="2.625" style="1368" customWidth="1"/>
    <col min="58" max="16384" width="9" style="1368" customWidth="1"/>
  </cols>
  <sheetData>
    <row r="1" spans="1:57" ht="30" customHeight="1">
      <c r="A1" s="1185"/>
      <c r="B1" s="1185"/>
      <c r="C1" s="1185"/>
      <c r="D1" s="1185"/>
      <c r="E1" s="1185"/>
      <c r="F1" s="1185"/>
      <c r="G1" s="1185"/>
      <c r="H1" s="1185"/>
      <c r="I1" s="1185"/>
      <c r="J1" s="1370" t="s">
        <v>942</v>
      </c>
      <c r="K1" s="1370"/>
      <c r="L1" s="1370"/>
      <c r="M1" s="1370"/>
      <c r="N1" s="1370"/>
      <c r="O1" s="1370"/>
      <c r="P1" s="1370"/>
      <c r="Q1" s="1370"/>
      <c r="R1" s="1370"/>
      <c r="S1" s="1370"/>
      <c r="T1" s="1370"/>
      <c r="U1" s="1370"/>
      <c r="V1" s="1370"/>
      <c r="W1" s="1370"/>
      <c r="X1" s="1370"/>
      <c r="Y1" s="1370"/>
      <c r="Z1" s="1370"/>
      <c r="AA1" s="1370"/>
      <c r="AB1" s="1370"/>
      <c r="AC1" s="1370"/>
      <c r="AD1" s="1370"/>
      <c r="AE1" s="1370"/>
      <c r="AF1" s="1370"/>
      <c r="AG1" s="1370"/>
      <c r="AH1" s="1370"/>
      <c r="AI1" s="1370"/>
      <c r="AJ1" s="1370"/>
      <c r="AK1" s="1370"/>
      <c r="AL1" s="1370"/>
      <c r="AM1" s="1370"/>
      <c r="AN1" s="1370"/>
      <c r="AO1" s="1370"/>
      <c r="AP1" s="1370"/>
      <c r="AQ1" s="1185"/>
      <c r="AR1" s="1185"/>
      <c r="AS1" s="1185"/>
      <c r="AT1" s="1185"/>
      <c r="AU1" s="1185"/>
      <c r="AV1" s="1185"/>
      <c r="AW1" s="1185"/>
      <c r="AX1" s="1185"/>
      <c r="AY1" s="1185"/>
      <c r="AZ1" s="1185"/>
      <c r="BA1" s="1185"/>
      <c r="BB1" s="1185"/>
      <c r="BC1" s="1185"/>
      <c r="BD1" s="1185"/>
      <c r="BE1" s="1185"/>
    </row>
    <row r="2" spans="1:57" ht="20.25" customHeight="1">
      <c r="A2" s="1185"/>
      <c r="B2" s="1185"/>
      <c r="C2" s="1185"/>
      <c r="D2" s="1185"/>
      <c r="E2" s="1185"/>
      <c r="F2" s="1185"/>
      <c r="G2" s="1185"/>
      <c r="H2" s="1185"/>
      <c r="I2" s="1185"/>
      <c r="J2" s="1387"/>
      <c r="K2" s="1387"/>
      <c r="L2" s="1387"/>
      <c r="M2" s="1387"/>
      <c r="N2" s="1387"/>
      <c r="O2" s="1387"/>
      <c r="P2" s="1387"/>
      <c r="Q2" s="1387"/>
      <c r="R2" s="1387"/>
      <c r="S2" s="1387"/>
      <c r="T2" s="1387"/>
      <c r="U2" s="1387"/>
      <c r="V2" s="1387"/>
      <c r="W2" s="1387"/>
      <c r="X2" s="1387"/>
      <c r="Y2" s="1387"/>
      <c r="Z2" s="1387"/>
      <c r="AA2" s="1387"/>
      <c r="AB2" s="1387"/>
      <c r="AC2" s="1387"/>
      <c r="AD2" s="1387"/>
      <c r="AE2" s="1387"/>
      <c r="AF2" s="1387"/>
      <c r="AG2" s="1387"/>
      <c r="AH2" s="1387"/>
      <c r="AI2" s="1387"/>
      <c r="AJ2" s="1387"/>
      <c r="AK2" s="1387"/>
      <c r="AL2" s="1387"/>
      <c r="AM2" s="1387"/>
      <c r="AN2" s="1387"/>
      <c r="AO2" s="1387"/>
      <c r="AP2" s="1387"/>
      <c r="AQ2" s="1206"/>
      <c r="AR2" s="1206"/>
      <c r="AS2" s="1206"/>
      <c r="AT2" s="1206"/>
      <c r="AU2" s="1206"/>
      <c r="AV2" s="1206"/>
      <c r="AW2" s="1206"/>
      <c r="AX2" s="1206"/>
      <c r="AY2" s="1206"/>
      <c r="AZ2" s="1394"/>
      <c r="BA2" s="1394"/>
      <c r="BB2" s="1394"/>
      <c r="BC2" s="1394"/>
      <c r="BD2" s="1397"/>
      <c r="BE2" s="1397"/>
    </row>
    <row r="3" spans="1:57" s="1369" customFormat="1" ht="30" customHeight="1">
      <c r="A3" s="1342"/>
      <c r="B3" s="1348"/>
      <c r="C3" s="1348"/>
      <c r="D3" s="1348"/>
      <c r="E3" s="1348"/>
      <c r="F3" s="1348"/>
      <c r="G3" s="1348"/>
      <c r="H3" s="1348"/>
      <c r="I3" s="1348"/>
      <c r="J3" s="1348"/>
      <c r="K3" s="1348"/>
      <c r="L3" s="1348"/>
      <c r="M3" s="1348"/>
      <c r="N3" s="1348"/>
      <c r="O3" s="1348"/>
      <c r="P3" s="1348"/>
      <c r="Q3" s="1348"/>
      <c r="R3" s="1348"/>
      <c r="S3" s="1348"/>
      <c r="T3" s="1348"/>
      <c r="U3" s="1348"/>
      <c r="V3" s="1348"/>
      <c r="W3" s="1348"/>
      <c r="X3" s="1348"/>
      <c r="Y3" s="1348"/>
      <c r="Z3" s="1348"/>
      <c r="AA3" s="1348"/>
      <c r="AB3" s="1348"/>
      <c r="AC3" s="1348"/>
      <c r="AD3" s="1348"/>
      <c r="AE3" s="1348"/>
      <c r="AF3" s="1348"/>
      <c r="AG3" s="1348"/>
      <c r="AH3" s="1348"/>
      <c r="AI3" s="1348"/>
      <c r="AJ3" s="1348"/>
      <c r="AK3" s="1348"/>
      <c r="AL3" s="1348"/>
      <c r="AM3" s="1348"/>
      <c r="AN3" s="1348"/>
      <c r="AO3" s="1348"/>
      <c r="AP3" s="1348"/>
      <c r="AQ3" s="1348"/>
      <c r="AR3" s="1348"/>
      <c r="AS3" s="1348"/>
      <c r="AT3" s="1348"/>
      <c r="AU3" s="1348"/>
      <c r="AV3" s="1348"/>
      <c r="AW3" s="1348"/>
      <c r="AX3" s="1348"/>
      <c r="AY3" s="1348"/>
      <c r="AZ3" s="1353"/>
      <c r="BA3" s="1343"/>
      <c r="BB3" s="1369"/>
      <c r="BC3" s="1369"/>
      <c r="BD3" s="1369"/>
      <c r="BE3" s="1369"/>
    </row>
    <row r="4" spans="1:57" s="1369" customFormat="1" ht="30" customHeight="1">
      <c r="A4" s="1343"/>
      <c r="B4" s="1263" t="s">
        <v>395</v>
      </c>
      <c r="C4" s="1263"/>
      <c r="D4" s="1263"/>
      <c r="E4" s="1263"/>
      <c r="F4" s="1263"/>
      <c r="G4" s="1263"/>
      <c r="H4" s="1263"/>
      <c r="I4" s="1369"/>
      <c r="J4" s="1203" t="str">
        <f>基本データ!D4</f>
        <v>土下維工　第○○号</v>
      </c>
      <c r="K4" s="1203"/>
      <c r="L4" s="1203"/>
      <c r="M4" s="1203"/>
      <c r="N4" s="1203"/>
      <c r="O4" s="1203"/>
      <c r="P4" s="1203"/>
      <c r="Q4" s="1203"/>
      <c r="R4" s="1203"/>
      <c r="S4" s="1203"/>
      <c r="T4" s="1203"/>
      <c r="U4" s="1203"/>
      <c r="V4" s="1203"/>
      <c r="W4" s="1203"/>
      <c r="X4" s="1203"/>
      <c r="Y4" s="1203"/>
      <c r="Z4" s="1203"/>
      <c r="AA4" s="1203"/>
      <c r="AB4" s="1203"/>
      <c r="AC4" s="1203"/>
      <c r="AD4" s="1203"/>
      <c r="AE4" s="1203"/>
      <c r="AF4" s="1203"/>
      <c r="AG4" s="1203"/>
      <c r="AH4" s="1203"/>
      <c r="AI4" s="1203"/>
      <c r="AJ4" s="1203"/>
      <c r="AK4" s="1203"/>
      <c r="AL4" s="1203"/>
      <c r="AM4" s="1203"/>
      <c r="AN4" s="1203"/>
      <c r="AO4" s="1203"/>
      <c r="AP4" s="1203"/>
      <c r="AQ4" s="1203"/>
      <c r="AR4" s="1203"/>
      <c r="AS4" s="1203"/>
      <c r="AT4" s="1203"/>
      <c r="AU4" s="1203"/>
      <c r="AV4" s="1203"/>
      <c r="AW4" s="1203"/>
      <c r="AX4" s="1203"/>
      <c r="AY4" s="1203"/>
      <c r="AZ4" s="1354"/>
      <c r="BA4" s="1343"/>
      <c r="BB4" s="1369"/>
      <c r="BC4" s="1369"/>
      <c r="BD4" s="1369"/>
      <c r="BE4" s="1369"/>
    </row>
    <row r="5" spans="1:57" s="1369" customFormat="1" ht="30" customHeight="1">
      <c r="A5" s="1343"/>
      <c r="B5" s="1263" t="s">
        <v>661</v>
      </c>
      <c r="C5" s="1263"/>
      <c r="D5" s="1263"/>
      <c r="E5" s="1263"/>
      <c r="F5" s="1263"/>
      <c r="G5" s="1263"/>
      <c r="H5" s="1263"/>
      <c r="I5" s="1369"/>
      <c r="J5" s="1231" t="str">
        <f>基本データ!D5</f>
        <v>○○○○○○○○○○○○○○○○○○○○○○○○○○○○○○○○○工事</v>
      </c>
      <c r="K5" s="1231"/>
      <c r="L5" s="1231"/>
      <c r="M5" s="1231"/>
      <c r="N5" s="1231"/>
      <c r="O5" s="1231"/>
      <c r="P5" s="1231"/>
      <c r="Q5" s="1231"/>
      <c r="R5" s="1231"/>
      <c r="S5" s="1231"/>
      <c r="T5" s="1231"/>
      <c r="U5" s="1231"/>
      <c r="V5" s="1231"/>
      <c r="W5" s="1231"/>
      <c r="X5" s="1231"/>
      <c r="Y5" s="1231"/>
      <c r="Z5" s="1231"/>
      <c r="AA5" s="1231"/>
      <c r="AB5" s="1231"/>
      <c r="AC5" s="1231"/>
      <c r="AD5" s="1231"/>
      <c r="AE5" s="1231"/>
      <c r="AF5" s="1231"/>
      <c r="AG5" s="1231"/>
      <c r="AH5" s="1231"/>
      <c r="AI5" s="1231"/>
      <c r="AJ5" s="1231"/>
      <c r="AK5" s="1231"/>
      <c r="AL5" s="1231"/>
      <c r="AM5" s="1231"/>
      <c r="AN5" s="1231"/>
      <c r="AO5" s="1231"/>
      <c r="AP5" s="1231"/>
      <c r="AQ5" s="1231"/>
      <c r="AR5" s="1231"/>
      <c r="AS5" s="1231"/>
      <c r="AT5" s="1231"/>
      <c r="AU5" s="1231"/>
      <c r="AV5" s="1231"/>
      <c r="AW5" s="1231"/>
      <c r="AX5" s="1231"/>
      <c r="AY5" s="1231"/>
      <c r="AZ5" s="1354"/>
      <c r="BA5" s="1343"/>
      <c r="BB5" s="1369"/>
      <c r="BC5" s="1369"/>
      <c r="BD5" s="1369"/>
      <c r="BE5" s="1369"/>
    </row>
    <row r="6" spans="1:57" s="1369" customFormat="1" ht="30" customHeight="1">
      <c r="A6" s="1343"/>
      <c r="B6" s="1263" t="s">
        <v>1047</v>
      </c>
      <c r="C6" s="1263"/>
      <c r="D6" s="1263"/>
      <c r="E6" s="1263"/>
      <c r="F6" s="1263"/>
      <c r="G6" s="1263"/>
      <c r="H6" s="1263"/>
      <c r="I6" s="1369"/>
      <c r="J6" s="1218"/>
      <c r="K6" s="1218"/>
      <c r="L6" s="1218"/>
      <c r="M6" s="1218"/>
      <c r="N6" s="1218"/>
      <c r="O6" s="1218"/>
      <c r="P6" s="1218"/>
      <c r="Q6" s="1218"/>
      <c r="R6" s="1218"/>
      <c r="S6" s="1218"/>
      <c r="T6" s="1218"/>
      <c r="U6" s="1218"/>
      <c r="V6" s="1218"/>
      <c r="W6" s="1218"/>
      <c r="X6" s="1218"/>
      <c r="Y6" s="1218"/>
      <c r="Z6" s="1369"/>
      <c r="AA6" s="1263" t="s">
        <v>2021</v>
      </c>
      <c r="AB6" s="1263"/>
      <c r="AC6" s="1263"/>
      <c r="AD6" s="1263"/>
      <c r="AE6" s="1263"/>
      <c r="AF6" s="1263"/>
      <c r="AG6" s="1263"/>
      <c r="AH6" s="1369"/>
      <c r="AI6" s="1218"/>
      <c r="AJ6" s="1218"/>
      <c r="AK6" s="1218"/>
      <c r="AL6" s="1218"/>
      <c r="AM6" s="1218"/>
      <c r="AN6" s="1218"/>
      <c r="AO6" s="1218"/>
      <c r="AP6" s="1218"/>
      <c r="AQ6" s="1218"/>
      <c r="AR6" s="1218"/>
      <c r="AS6" s="1218"/>
      <c r="AT6" s="1218"/>
      <c r="AU6" s="1218"/>
      <c r="AV6" s="1218"/>
      <c r="AW6" s="1218"/>
      <c r="AX6" s="1218"/>
      <c r="AY6" s="1218"/>
      <c r="AZ6" s="1354"/>
      <c r="BA6" s="1343"/>
      <c r="BB6" s="1369"/>
      <c r="BC6" s="1369"/>
      <c r="BD6" s="1369"/>
      <c r="BE6" s="1369"/>
    </row>
    <row r="7" spans="1:57" s="1369" customFormat="1" ht="30" customHeight="1">
      <c r="A7" s="1343"/>
      <c r="B7" s="1263" t="s">
        <v>550</v>
      </c>
      <c r="C7" s="1263"/>
      <c r="D7" s="1263"/>
      <c r="E7" s="1263"/>
      <c r="F7" s="1263"/>
      <c r="G7" s="1263"/>
      <c r="H7" s="1263"/>
      <c r="I7" s="1369"/>
      <c r="J7" s="1219"/>
      <c r="K7" s="1219"/>
      <c r="L7" s="1219"/>
      <c r="M7" s="1219"/>
      <c r="N7" s="1219"/>
      <c r="O7" s="1219"/>
      <c r="P7" s="1219"/>
      <c r="Q7" s="1219"/>
      <c r="R7" s="1219"/>
      <c r="S7" s="1219"/>
      <c r="T7" s="1219"/>
      <c r="U7" s="1219"/>
      <c r="V7" s="1219"/>
      <c r="W7" s="1219"/>
      <c r="X7" s="1219"/>
      <c r="Y7" s="1219"/>
      <c r="Z7" s="1369"/>
      <c r="AA7" s="1263" t="s">
        <v>1447</v>
      </c>
      <c r="AB7" s="1263"/>
      <c r="AC7" s="1263"/>
      <c r="AD7" s="1263"/>
      <c r="AE7" s="1263"/>
      <c r="AF7" s="1263"/>
      <c r="AG7" s="1263"/>
      <c r="AH7" s="1369"/>
      <c r="AI7" s="1218"/>
      <c r="AJ7" s="1218"/>
      <c r="AK7" s="1218"/>
      <c r="AL7" s="1218"/>
      <c r="AM7" s="1218"/>
      <c r="AN7" s="1218"/>
      <c r="AO7" s="1218"/>
      <c r="AP7" s="1218"/>
      <c r="AQ7" s="1218"/>
      <c r="AR7" s="1218"/>
      <c r="AS7" s="1218"/>
      <c r="AT7" s="1218"/>
      <c r="AU7" s="1218"/>
      <c r="AV7" s="1218"/>
      <c r="AW7" s="1218"/>
      <c r="AX7" s="1218"/>
      <c r="AY7" s="1218"/>
      <c r="AZ7" s="1354"/>
      <c r="BA7" s="1343"/>
      <c r="BB7" s="1369"/>
      <c r="BC7" s="1369"/>
      <c r="BD7" s="1369"/>
      <c r="BE7" s="1369"/>
    </row>
    <row r="8" spans="1:57" s="1369" customFormat="1" ht="30" customHeight="1">
      <c r="A8" s="1343"/>
      <c r="B8" s="1263" t="s">
        <v>246</v>
      </c>
      <c r="C8" s="1263"/>
      <c r="D8" s="1263"/>
      <c r="E8" s="1263"/>
      <c r="F8" s="1263"/>
      <c r="G8" s="1263"/>
      <c r="H8" s="1263"/>
      <c r="I8" s="1369"/>
      <c r="J8" s="1219"/>
      <c r="K8" s="1219"/>
      <c r="L8" s="1219"/>
      <c r="M8" s="1389">
        <v>300</v>
      </c>
      <c r="N8" s="1389"/>
      <c r="O8" s="1389"/>
      <c r="P8" s="1389"/>
      <c r="Q8" s="1219"/>
      <c r="R8" s="1219"/>
      <c r="S8" s="1219"/>
      <c r="T8" s="1219" t="s">
        <v>842</v>
      </c>
      <c r="U8" s="1219"/>
      <c r="V8" s="1219"/>
      <c r="W8" s="1219"/>
      <c r="X8" s="1219"/>
      <c r="Y8" s="1219"/>
      <c r="Z8" s="1369"/>
      <c r="AA8" s="1263" t="s">
        <v>329</v>
      </c>
      <c r="AB8" s="1263"/>
      <c r="AC8" s="1263"/>
      <c r="AD8" s="1263"/>
      <c r="AE8" s="1263"/>
      <c r="AF8" s="1263"/>
      <c r="AG8" s="1263"/>
      <c r="AH8" s="1369"/>
      <c r="AI8" s="1219"/>
      <c r="AJ8" s="1219" t="s">
        <v>439</v>
      </c>
      <c r="AK8" s="1219"/>
      <c r="AL8" s="1219"/>
      <c r="AM8" s="1219"/>
      <c r="AN8" s="1219"/>
      <c r="AO8" s="1219"/>
      <c r="AP8" s="1219"/>
      <c r="AQ8" s="1219"/>
      <c r="AR8" s="1219"/>
      <c r="AS8" s="1219"/>
      <c r="AT8" s="1219"/>
      <c r="AU8" s="1219"/>
      <c r="AV8" s="1219"/>
      <c r="AW8" s="1219"/>
      <c r="AX8" s="1219"/>
      <c r="AY8" s="1219"/>
      <c r="AZ8" s="1354"/>
      <c r="BA8" s="1343"/>
      <c r="BB8" s="1369"/>
      <c r="BC8" s="1369"/>
      <c r="BD8" s="1369"/>
      <c r="BE8" s="1369"/>
    </row>
    <row r="9" spans="1:57" s="1369" customFormat="1" ht="30" customHeight="1">
      <c r="A9" s="1343"/>
      <c r="B9" s="1263" t="s">
        <v>416</v>
      </c>
      <c r="C9" s="1263"/>
      <c r="D9" s="1263"/>
      <c r="E9" s="1263"/>
      <c r="F9" s="1263"/>
      <c r="G9" s="1263"/>
      <c r="H9" s="1263"/>
      <c r="I9" s="1369"/>
      <c r="J9" s="1219"/>
      <c r="K9" s="1219"/>
      <c r="L9" s="1219"/>
      <c r="M9" s="1492">
        <v>70.650000000000006</v>
      </c>
      <c r="N9" s="1492"/>
      <c r="O9" s="1492"/>
      <c r="P9" s="1492"/>
      <c r="Q9" s="1219"/>
      <c r="R9" s="1219"/>
      <c r="S9" s="1219"/>
      <c r="T9" s="1219" t="s">
        <v>1016</v>
      </c>
      <c r="U9" s="1219"/>
      <c r="V9" s="1219"/>
      <c r="W9" s="1219"/>
      <c r="X9" s="1219"/>
      <c r="Y9" s="1219"/>
      <c r="Z9" s="1369"/>
      <c r="AA9" s="1263" t="s">
        <v>1022</v>
      </c>
      <c r="AB9" s="1263"/>
      <c r="AC9" s="1263"/>
      <c r="AD9" s="1263"/>
      <c r="AE9" s="1263"/>
      <c r="AF9" s="1263"/>
      <c r="AG9" s="1263"/>
      <c r="AH9" s="1263"/>
      <c r="AI9" s="1263"/>
      <c r="AJ9" s="1263"/>
      <c r="AK9" s="1369"/>
      <c r="AL9" s="1219"/>
      <c r="AM9" s="1219"/>
      <c r="AN9" s="1219"/>
      <c r="AO9" s="1219"/>
      <c r="AP9" s="1219"/>
      <c r="AQ9" s="1219"/>
      <c r="AR9" s="1219"/>
      <c r="AS9" s="1219"/>
      <c r="AT9" s="1219"/>
      <c r="AU9" s="1219" t="s">
        <v>842</v>
      </c>
      <c r="AV9" s="1219"/>
      <c r="AW9" s="1219"/>
      <c r="AX9" s="1219"/>
      <c r="AY9" s="1219"/>
      <c r="AZ9" s="1354"/>
      <c r="BA9" s="1343"/>
      <c r="BB9" s="1369"/>
      <c r="BC9" s="1369"/>
      <c r="BD9" s="1369"/>
      <c r="BE9" s="1369"/>
    </row>
    <row r="10" spans="1:57" s="1369" customFormat="1" ht="30" customHeight="1">
      <c r="A10" s="1343"/>
      <c r="B10" s="1218"/>
      <c r="C10" s="1218"/>
      <c r="D10" s="1218"/>
      <c r="E10" s="1218"/>
      <c r="F10" s="1218"/>
      <c r="G10" s="1218"/>
      <c r="H10" s="1218"/>
      <c r="I10" s="1218"/>
      <c r="J10" s="1218"/>
      <c r="K10" s="1218"/>
      <c r="L10" s="1218"/>
      <c r="M10" s="1218"/>
      <c r="N10" s="1218"/>
      <c r="O10" s="1218"/>
      <c r="P10" s="1218"/>
      <c r="Q10" s="1218"/>
      <c r="R10" s="1218"/>
      <c r="S10" s="1218"/>
      <c r="T10" s="1218"/>
      <c r="U10" s="1218"/>
      <c r="V10" s="1218"/>
      <c r="W10" s="1218"/>
      <c r="X10" s="1218"/>
      <c r="Y10" s="1218"/>
      <c r="Z10" s="1218"/>
      <c r="AA10" s="1218"/>
      <c r="AB10" s="1218"/>
      <c r="AC10" s="1218"/>
      <c r="AD10" s="1218"/>
      <c r="AE10" s="1218"/>
      <c r="AF10" s="1218"/>
      <c r="AG10" s="1218"/>
      <c r="AH10" s="1218"/>
      <c r="AI10" s="1218"/>
      <c r="AJ10" s="1218"/>
      <c r="AK10" s="1218"/>
      <c r="AL10" s="1218"/>
      <c r="AM10" s="1218"/>
      <c r="AN10" s="1218"/>
      <c r="AO10" s="1218"/>
      <c r="AP10" s="1218"/>
      <c r="AQ10" s="1218"/>
      <c r="AR10" s="1218"/>
      <c r="AS10" s="1218"/>
      <c r="AT10" s="1218"/>
      <c r="AU10" s="1218"/>
      <c r="AV10" s="1218"/>
      <c r="AW10" s="1218"/>
      <c r="AX10" s="1218"/>
      <c r="AY10" s="1218"/>
      <c r="AZ10" s="1354"/>
      <c r="BA10" s="1187"/>
      <c r="BB10" s="1194"/>
      <c r="BC10" s="1194"/>
      <c r="BD10" s="1194"/>
      <c r="BE10" s="1194"/>
    </row>
    <row r="11" spans="1:57" s="1369" customFormat="1" ht="30" customHeight="1">
      <c r="A11" s="1454"/>
      <c r="B11" s="1486" t="s">
        <v>963</v>
      </c>
      <c r="C11" s="1488"/>
      <c r="D11" s="1488"/>
      <c r="E11" s="1488"/>
      <c r="F11" s="1488"/>
      <c r="G11" s="1488"/>
      <c r="H11" s="1488"/>
      <c r="I11" s="1490"/>
      <c r="J11" s="1486" t="s">
        <v>1628</v>
      </c>
      <c r="K11" s="1488"/>
      <c r="L11" s="1488"/>
      <c r="M11" s="1488"/>
      <c r="N11" s="1488"/>
      <c r="O11" s="1488"/>
      <c r="P11" s="1488"/>
      <c r="Q11" s="1490"/>
      <c r="R11" s="1213" t="s">
        <v>2075</v>
      </c>
      <c r="S11" s="1214"/>
      <c r="T11" s="1214"/>
      <c r="U11" s="1214"/>
      <c r="V11" s="1214"/>
      <c r="W11" s="1214"/>
      <c r="X11" s="1214"/>
      <c r="Y11" s="1214"/>
      <c r="Z11" s="1214"/>
      <c r="AA11" s="1214"/>
      <c r="AB11" s="1214"/>
      <c r="AC11" s="1214"/>
      <c r="AD11" s="1214"/>
      <c r="AE11" s="1214"/>
      <c r="AF11" s="1214"/>
      <c r="AG11" s="1214"/>
      <c r="AH11" s="1214"/>
      <c r="AI11" s="1214"/>
      <c r="AJ11" s="1214"/>
      <c r="AK11" s="1214"/>
      <c r="AL11" s="1214"/>
      <c r="AM11" s="1214"/>
      <c r="AN11" s="1214"/>
      <c r="AO11" s="1230"/>
      <c r="AP11" s="1186" t="s">
        <v>803</v>
      </c>
      <c r="AQ11" s="1193"/>
      <c r="AR11" s="1193"/>
      <c r="AS11" s="1193"/>
      <c r="AT11" s="1193"/>
      <c r="AU11" s="1193"/>
      <c r="AV11" s="1193"/>
      <c r="AW11" s="1193"/>
      <c r="AX11" s="1193"/>
      <c r="AY11" s="1198"/>
      <c r="AZ11" s="1454"/>
      <c r="BA11" s="1187"/>
      <c r="BB11" s="1194"/>
      <c r="BC11" s="1194"/>
      <c r="BD11" s="1194"/>
      <c r="BE11" s="1194"/>
    </row>
    <row r="12" spans="1:57" s="1369" customFormat="1" ht="30" customHeight="1">
      <c r="A12" s="1454"/>
      <c r="B12" s="1188" t="s">
        <v>2074</v>
      </c>
      <c r="C12" s="1195"/>
      <c r="D12" s="1195"/>
      <c r="E12" s="1195"/>
      <c r="F12" s="1195"/>
      <c r="G12" s="1195"/>
      <c r="H12" s="1195"/>
      <c r="I12" s="1200"/>
      <c r="J12" s="1188" t="s">
        <v>1541</v>
      </c>
      <c r="K12" s="1195"/>
      <c r="L12" s="1195"/>
      <c r="M12" s="1195"/>
      <c r="N12" s="1195"/>
      <c r="O12" s="1195"/>
      <c r="P12" s="1195"/>
      <c r="Q12" s="1200"/>
      <c r="R12" s="1213" t="s">
        <v>1437</v>
      </c>
      <c r="S12" s="1214"/>
      <c r="T12" s="1214"/>
      <c r="U12" s="1214"/>
      <c r="V12" s="1214"/>
      <c r="W12" s="1214"/>
      <c r="X12" s="1214"/>
      <c r="Y12" s="1230"/>
      <c r="Z12" s="1213" t="s">
        <v>925</v>
      </c>
      <c r="AA12" s="1214"/>
      <c r="AB12" s="1214"/>
      <c r="AC12" s="1214"/>
      <c r="AD12" s="1214"/>
      <c r="AE12" s="1214"/>
      <c r="AF12" s="1214"/>
      <c r="AG12" s="1230"/>
      <c r="AH12" s="1213" t="s">
        <v>510</v>
      </c>
      <c r="AI12" s="1214"/>
      <c r="AJ12" s="1214"/>
      <c r="AK12" s="1214"/>
      <c r="AL12" s="1214"/>
      <c r="AM12" s="1214"/>
      <c r="AN12" s="1214"/>
      <c r="AO12" s="1230"/>
      <c r="AP12" s="1188"/>
      <c r="AQ12" s="1195"/>
      <c r="AR12" s="1195"/>
      <c r="AS12" s="1195"/>
      <c r="AT12" s="1195"/>
      <c r="AU12" s="1195"/>
      <c r="AV12" s="1195"/>
      <c r="AW12" s="1195"/>
      <c r="AX12" s="1195"/>
      <c r="AY12" s="1200"/>
      <c r="AZ12" s="1454"/>
      <c r="BA12" s="1187"/>
      <c r="BB12" s="1194"/>
      <c r="BC12" s="1194"/>
      <c r="BD12" s="1194"/>
      <c r="BE12" s="1194"/>
    </row>
    <row r="13" spans="1:57" s="1369" customFormat="1" ht="30" customHeight="1">
      <c r="A13" s="1454"/>
      <c r="B13" s="1487">
        <v>0</v>
      </c>
      <c r="C13" s="1489"/>
      <c r="D13" s="1489"/>
      <c r="E13" s="1489"/>
      <c r="F13" s="1489"/>
      <c r="G13" s="1489"/>
      <c r="H13" s="1489"/>
      <c r="I13" s="1491"/>
      <c r="J13" s="1487">
        <v>0</v>
      </c>
      <c r="K13" s="1489"/>
      <c r="L13" s="1489"/>
      <c r="M13" s="1489"/>
      <c r="N13" s="1489"/>
      <c r="O13" s="1489"/>
      <c r="P13" s="1489"/>
      <c r="Q13" s="1491"/>
      <c r="R13" s="1253"/>
      <c r="S13" s="1254"/>
      <c r="T13" s="1254"/>
      <c r="U13" s="1254"/>
      <c r="V13" s="1254"/>
      <c r="W13" s="1254"/>
      <c r="X13" s="1254"/>
      <c r="Y13" s="1255"/>
      <c r="Z13" s="1213"/>
      <c r="AA13" s="1214"/>
      <c r="AB13" s="1214"/>
      <c r="AC13" s="1214"/>
      <c r="AD13" s="1214"/>
      <c r="AE13" s="1214"/>
      <c r="AF13" s="1214"/>
      <c r="AG13" s="1230"/>
      <c r="AH13" s="1213"/>
      <c r="AI13" s="1214"/>
      <c r="AJ13" s="1214"/>
      <c r="AK13" s="1214"/>
      <c r="AL13" s="1214"/>
      <c r="AM13" s="1214"/>
      <c r="AN13" s="1214"/>
      <c r="AO13" s="1230"/>
      <c r="AP13" s="1213"/>
      <c r="AQ13" s="1214"/>
      <c r="AR13" s="1214"/>
      <c r="AS13" s="1214"/>
      <c r="AT13" s="1214"/>
      <c r="AU13" s="1214"/>
      <c r="AV13" s="1214"/>
      <c r="AW13" s="1214"/>
      <c r="AX13" s="1214"/>
      <c r="AY13" s="1230"/>
      <c r="AZ13" s="1454"/>
      <c r="BA13" s="1187"/>
      <c r="BB13" s="1194"/>
      <c r="BC13" s="1194"/>
      <c r="BD13" s="1194"/>
      <c r="BE13" s="1194"/>
    </row>
    <row r="14" spans="1:57" s="1369" customFormat="1" ht="30" customHeight="1">
      <c r="A14" s="1454"/>
      <c r="B14" s="1487">
        <v>5</v>
      </c>
      <c r="C14" s="1489"/>
      <c r="D14" s="1489"/>
      <c r="E14" s="1489"/>
      <c r="F14" s="1489"/>
      <c r="G14" s="1489"/>
      <c r="H14" s="1489"/>
      <c r="I14" s="1491"/>
      <c r="J14" s="1487">
        <v>70</v>
      </c>
      <c r="K14" s="1489"/>
      <c r="L14" s="1489"/>
      <c r="M14" s="1489"/>
      <c r="N14" s="1489"/>
      <c r="O14" s="1489"/>
      <c r="P14" s="1489"/>
      <c r="Q14" s="1491"/>
      <c r="R14" s="1253"/>
      <c r="S14" s="1254"/>
      <c r="T14" s="1254"/>
      <c r="U14" s="1254"/>
      <c r="V14" s="1254"/>
      <c r="W14" s="1254"/>
      <c r="X14" s="1254"/>
      <c r="Y14" s="1255"/>
      <c r="Z14" s="1213"/>
      <c r="AA14" s="1214"/>
      <c r="AB14" s="1214"/>
      <c r="AC14" s="1214"/>
      <c r="AD14" s="1214"/>
      <c r="AE14" s="1214"/>
      <c r="AF14" s="1214"/>
      <c r="AG14" s="1230"/>
      <c r="AH14" s="1213"/>
      <c r="AI14" s="1214"/>
      <c r="AJ14" s="1214"/>
      <c r="AK14" s="1214"/>
      <c r="AL14" s="1214"/>
      <c r="AM14" s="1214"/>
      <c r="AN14" s="1214"/>
      <c r="AO14" s="1230"/>
      <c r="AP14" s="1213"/>
      <c r="AQ14" s="1214"/>
      <c r="AR14" s="1214"/>
      <c r="AS14" s="1214"/>
      <c r="AT14" s="1214"/>
      <c r="AU14" s="1214"/>
      <c r="AV14" s="1214"/>
      <c r="AW14" s="1214"/>
      <c r="AX14" s="1214"/>
      <c r="AY14" s="1230"/>
      <c r="AZ14" s="1454"/>
      <c r="BA14" s="1187"/>
      <c r="BB14" s="1194"/>
      <c r="BC14" s="1194"/>
      <c r="BD14" s="1194"/>
      <c r="BE14" s="1194"/>
    </row>
    <row r="15" spans="1:57" s="1369" customFormat="1" ht="30" customHeight="1">
      <c r="A15" s="1454"/>
      <c r="B15" s="1487">
        <v>10</v>
      </c>
      <c r="C15" s="1489"/>
      <c r="D15" s="1489"/>
      <c r="E15" s="1489"/>
      <c r="F15" s="1489"/>
      <c r="G15" s="1489"/>
      <c r="H15" s="1489"/>
      <c r="I15" s="1491"/>
      <c r="J15" s="1487">
        <v>140</v>
      </c>
      <c r="K15" s="1489"/>
      <c r="L15" s="1489"/>
      <c r="M15" s="1489"/>
      <c r="N15" s="1489"/>
      <c r="O15" s="1489"/>
      <c r="P15" s="1489"/>
      <c r="Q15" s="1491"/>
      <c r="R15" s="1253"/>
      <c r="S15" s="1254"/>
      <c r="T15" s="1254"/>
      <c r="U15" s="1254"/>
      <c r="V15" s="1254"/>
      <c r="W15" s="1254"/>
      <c r="X15" s="1254"/>
      <c r="Y15" s="1255"/>
      <c r="Z15" s="1213"/>
      <c r="AA15" s="1214"/>
      <c r="AB15" s="1214"/>
      <c r="AC15" s="1214"/>
      <c r="AD15" s="1214"/>
      <c r="AE15" s="1214"/>
      <c r="AF15" s="1214"/>
      <c r="AG15" s="1230"/>
      <c r="AH15" s="1213"/>
      <c r="AI15" s="1214"/>
      <c r="AJ15" s="1214"/>
      <c r="AK15" s="1214"/>
      <c r="AL15" s="1214"/>
      <c r="AM15" s="1214"/>
      <c r="AN15" s="1214"/>
      <c r="AO15" s="1230"/>
      <c r="AP15" s="1213"/>
      <c r="AQ15" s="1214"/>
      <c r="AR15" s="1214"/>
      <c r="AS15" s="1214"/>
      <c r="AT15" s="1214"/>
      <c r="AU15" s="1214"/>
      <c r="AV15" s="1214"/>
      <c r="AW15" s="1214"/>
      <c r="AX15" s="1214"/>
      <c r="AY15" s="1230"/>
      <c r="AZ15" s="1454"/>
      <c r="BA15" s="1187"/>
      <c r="BB15" s="1194"/>
      <c r="BC15" s="1194"/>
      <c r="BD15" s="1194"/>
      <c r="BE15" s="1194"/>
    </row>
    <row r="16" spans="1:57" s="1369" customFormat="1" ht="30" customHeight="1">
      <c r="A16" s="1454"/>
      <c r="B16" s="1487">
        <v>15</v>
      </c>
      <c r="C16" s="1489"/>
      <c r="D16" s="1489"/>
      <c r="E16" s="1489"/>
      <c r="F16" s="1489"/>
      <c r="G16" s="1489"/>
      <c r="H16" s="1489"/>
      <c r="I16" s="1491"/>
      <c r="J16" s="1487">
        <v>220</v>
      </c>
      <c r="K16" s="1489"/>
      <c r="L16" s="1489"/>
      <c r="M16" s="1489"/>
      <c r="N16" s="1489"/>
      <c r="O16" s="1489"/>
      <c r="P16" s="1489"/>
      <c r="Q16" s="1491"/>
      <c r="R16" s="1253"/>
      <c r="S16" s="1254"/>
      <c r="T16" s="1254"/>
      <c r="U16" s="1254"/>
      <c r="V16" s="1254"/>
      <c r="W16" s="1254"/>
      <c r="X16" s="1254"/>
      <c r="Y16" s="1255"/>
      <c r="Z16" s="1213"/>
      <c r="AA16" s="1214"/>
      <c r="AB16" s="1214"/>
      <c r="AC16" s="1214"/>
      <c r="AD16" s="1214"/>
      <c r="AE16" s="1214"/>
      <c r="AF16" s="1214"/>
      <c r="AG16" s="1230"/>
      <c r="AH16" s="1213"/>
      <c r="AI16" s="1214"/>
      <c r="AJ16" s="1214"/>
      <c r="AK16" s="1214"/>
      <c r="AL16" s="1214"/>
      <c r="AM16" s="1214"/>
      <c r="AN16" s="1214"/>
      <c r="AO16" s="1230"/>
      <c r="AP16" s="1213"/>
      <c r="AQ16" s="1214"/>
      <c r="AR16" s="1214"/>
      <c r="AS16" s="1214"/>
      <c r="AT16" s="1214"/>
      <c r="AU16" s="1214"/>
      <c r="AV16" s="1214"/>
      <c r="AW16" s="1214"/>
      <c r="AX16" s="1214"/>
      <c r="AY16" s="1230"/>
      <c r="AZ16" s="1454"/>
      <c r="BA16" s="1187"/>
      <c r="BB16" s="1194"/>
      <c r="BC16" s="1194"/>
      <c r="BD16" s="1194"/>
      <c r="BE16" s="1194"/>
    </row>
    <row r="17" spans="1:57" s="1369" customFormat="1" ht="30" customHeight="1">
      <c r="A17" s="1454"/>
      <c r="B17" s="1487">
        <v>20</v>
      </c>
      <c r="C17" s="1489"/>
      <c r="D17" s="1489"/>
      <c r="E17" s="1489"/>
      <c r="F17" s="1489"/>
      <c r="G17" s="1489"/>
      <c r="H17" s="1489"/>
      <c r="I17" s="1491"/>
      <c r="J17" s="1487">
        <v>277</v>
      </c>
      <c r="K17" s="1489"/>
      <c r="L17" s="1489"/>
      <c r="M17" s="1489"/>
      <c r="N17" s="1489"/>
      <c r="O17" s="1489"/>
      <c r="P17" s="1489"/>
      <c r="Q17" s="1491"/>
      <c r="R17" s="1253"/>
      <c r="S17" s="1254"/>
      <c r="T17" s="1254"/>
      <c r="U17" s="1254"/>
      <c r="V17" s="1254"/>
      <c r="W17" s="1254"/>
      <c r="X17" s="1254"/>
      <c r="Y17" s="1255"/>
      <c r="Z17" s="1213"/>
      <c r="AA17" s="1214"/>
      <c r="AB17" s="1214"/>
      <c r="AC17" s="1214"/>
      <c r="AD17" s="1214"/>
      <c r="AE17" s="1214"/>
      <c r="AF17" s="1214"/>
      <c r="AG17" s="1230"/>
      <c r="AH17" s="1213"/>
      <c r="AI17" s="1214"/>
      <c r="AJ17" s="1214"/>
      <c r="AK17" s="1214"/>
      <c r="AL17" s="1214"/>
      <c r="AM17" s="1214"/>
      <c r="AN17" s="1214"/>
      <c r="AO17" s="1230"/>
      <c r="AP17" s="1213"/>
      <c r="AQ17" s="1214"/>
      <c r="AR17" s="1214"/>
      <c r="AS17" s="1214"/>
      <c r="AT17" s="1214"/>
      <c r="AU17" s="1214"/>
      <c r="AV17" s="1214"/>
      <c r="AW17" s="1214"/>
      <c r="AX17" s="1214"/>
      <c r="AY17" s="1230"/>
      <c r="AZ17" s="1454"/>
      <c r="BA17" s="1187"/>
      <c r="BB17" s="1194"/>
      <c r="BC17" s="1194"/>
      <c r="BD17" s="1194"/>
      <c r="BE17" s="1194"/>
    </row>
    <row r="18" spans="1:57" s="1369" customFormat="1" ht="30" customHeight="1">
      <c r="A18" s="1454"/>
      <c r="B18" s="1487">
        <v>25</v>
      </c>
      <c r="C18" s="1489"/>
      <c r="D18" s="1489"/>
      <c r="E18" s="1489"/>
      <c r="F18" s="1489"/>
      <c r="G18" s="1489"/>
      <c r="H18" s="1489"/>
      <c r="I18" s="1491"/>
      <c r="J18" s="1487">
        <v>347</v>
      </c>
      <c r="K18" s="1489"/>
      <c r="L18" s="1489"/>
      <c r="M18" s="1489"/>
      <c r="N18" s="1489"/>
      <c r="O18" s="1489"/>
      <c r="P18" s="1489"/>
      <c r="Q18" s="1491"/>
      <c r="R18" s="1253"/>
      <c r="S18" s="1254"/>
      <c r="T18" s="1254"/>
      <c r="U18" s="1254"/>
      <c r="V18" s="1254"/>
      <c r="W18" s="1254"/>
      <c r="X18" s="1254"/>
      <c r="Y18" s="1255"/>
      <c r="Z18" s="1213"/>
      <c r="AA18" s="1214"/>
      <c r="AB18" s="1214"/>
      <c r="AC18" s="1214"/>
      <c r="AD18" s="1214"/>
      <c r="AE18" s="1214"/>
      <c r="AF18" s="1214"/>
      <c r="AG18" s="1230"/>
      <c r="AH18" s="1213"/>
      <c r="AI18" s="1214"/>
      <c r="AJ18" s="1214"/>
      <c r="AK18" s="1214"/>
      <c r="AL18" s="1214"/>
      <c r="AM18" s="1214"/>
      <c r="AN18" s="1214"/>
      <c r="AO18" s="1230"/>
      <c r="AP18" s="1213"/>
      <c r="AQ18" s="1214"/>
      <c r="AR18" s="1214"/>
      <c r="AS18" s="1214"/>
      <c r="AT18" s="1214"/>
      <c r="AU18" s="1214"/>
      <c r="AV18" s="1214"/>
      <c r="AW18" s="1214"/>
      <c r="AX18" s="1214"/>
      <c r="AY18" s="1230"/>
      <c r="AZ18" s="1454"/>
      <c r="BA18" s="1187"/>
      <c r="BB18" s="1194"/>
      <c r="BC18" s="1194"/>
      <c r="BD18" s="1194"/>
      <c r="BE18" s="1194"/>
    </row>
    <row r="19" spans="1:57" s="1369" customFormat="1" ht="30" customHeight="1">
      <c r="A19" s="1454"/>
      <c r="B19" s="1487">
        <v>30</v>
      </c>
      <c r="C19" s="1489"/>
      <c r="D19" s="1489"/>
      <c r="E19" s="1489"/>
      <c r="F19" s="1489"/>
      <c r="G19" s="1489"/>
      <c r="H19" s="1489"/>
      <c r="I19" s="1491"/>
      <c r="J19" s="1487">
        <v>416</v>
      </c>
      <c r="K19" s="1489"/>
      <c r="L19" s="1489"/>
      <c r="M19" s="1489"/>
      <c r="N19" s="1489"/>
      <c r="O19" s="1489"/>
      <c r="P19" s="1489"/>
      <c r="Q19" s="1491"/>
      <c r="R19" s="1253"/>
      <c r="S19" s="1254"/>
      <c r="T19" s="1254"/>
      <c r="U19" s="1254"/>
      <c r="V19" s="1254"/>
      <c r="W19" s="1254"/>
      <c r="X19" s="1254"/>
      <c r="Y19" s="1255"/>
      <c r="Z19" s="1213"/>
      <c r="AA19" s="1214"/>
      <c r="AB19" s="1214"/>
      <c r="AC19" s="1214"/>
      <c r="AD19" s="1214"/>
      <c r="AE19" s="1214"/>
      <c r="AF19" s="1214"/>
      <c r="AG19" s="1230"/>
      <c r="AH19" s="1213"/>
      <c r="AI19" s="1214"/>
      <c r="AJ19" s="1214"/>
      <c r="AK19" s="1214"/>
      <c r="AL19" s="1214"/>
      <c r="AM19" s="1214"/>
      <c r="AN19" s="1214"/>
      <c r="AO19" s="1230"/>
      <c r="AP19" s="1213"/>
      <c r="AQ19" s="1214"/>
      <c r="AR19" s="1214"/>
      <c r="AS19" s="1214"/>
      <c r="AT19" s="1214"/>
      <c r="AU19" s="1214"/>
      <c r="AV19" s="1214"/>
      <c r="AW19" s="1214"/>
      <c r="AX19" s="1214"/>
      <c r="AY19" s="1230"/>
      <c r="AZ19" s="1454"/>
      <c r="BA19" s="1187"/>
      <c r="BB19" s="1194"/>
      <c r="BC19" s="1194"/>
      <c r="BD19" s="1194"/>
      <c r="BE19" s="1194"/>
    </row>
    <row r="20" spans="1:57" s="1369" customFormat="1" ht="30" customHeight="1">
      <c r="A20" s="1454"/>
      <c r="B20" s="1487">
        <v>35</v>
      </c>
      <c r="C20" s="1489"/>
      <c r="D20" s="1489"/>
      <c r="E20" s="1489"/>
      <c r="F20" s="1489"/>
      <c r="G20" s="1489"/>
      <c r="H20" s="1489"/>
      <c r="I20" s="1491"/>
      <c r="J20" s="1487">
        <v>486</v>
      </c>
      <c r="K20" s="1489"/>
      <c r="L20" s="1489"/>
      <c r="M20" s="1489"/>
      <c r="N20" s="1489"/>
      <c r="O20" s="1489"/>
      <c r="P20" s="1489"/>
      <c r="Q20" s="1491"/>
      <c r="R20" s="1253"/>
      <c r="S20" s="1254"/>
      <c r="T20" s="1254"/>
      <c r="U20" s="1254"/>
      <c r="V20" s="1254"/>
      <c r="W20" s="1254"/>
      <c r="X20" s="1254"/>
      <c r="Y20" s="1255"/>
      <c r="Z20" s="1213"/>
      <c r="AA20" s="1214"/>
      <c r="AB20" s="1214"/>
      <c r="AC20" s="1214"/>
      <c r="AD20" s="1214"/>
      <c r="AE20" s="1214"/>
      <c r="AF20" s="1214"/>
      <c r="AG20" s="1230"/>
      <c r="AH20" s="1213"/>
      <c r="AI20" s="1214"/>
      <c r="AJ20" s="1214"/>
      <c r="AK20" s="1214"/>
      <c r="AL20" s="1214"/>
      <c r="AM20" s="1214"/>
      <c r="AN20" s="1214"/>
      <c r="AO20" s="1230"/>
      <c r="AP20" s="1213"/>
      <c r="AQ20" s="1214"/>
      <c r="AR20" s="1214"/>
      <c r="AS20" s="1214"/>
      <c r="AT20" s="1214"/>
      <c r="AU20" s="1214"/>
      <c r="AV20" s="1214"/>
      <c r="AW20" s="1214"/>
      <c r="AX20" s="1214"/>
      <c r="AY20" s="1230"/>
      <c r="AZ20" s="1454"/>
      <c r="BA20" s="1187"/>
      <c r="BB20" s="1194"/>
      <c r="BC20" s="1194"/>
      <c r="BD20" s="1194"/>
      <c r="BE20" s="1194"/>
    </row>
    <row r="21" spans="1:57" s="1369" customFormat="1" ht="30" customHeight="1">
      <c r="A21" s="1454"/>
      <c r="B21" s="1487">
        <v>40</v>
      </c>
      <c r="C21" s="1489"/>
      <c r="D21" s="1489"/>
      <c r="E21" s="1489"/>
      <c r="F21" s="1489"/>
      <c r="G21" s="1489"/>
      <c r="H21" s="1489"/>
      <c r="I21" s="1491"/>
      <c r="J21" s="1487">
        <v>555</v>
      </c>
      <c r="K21" s="1489"/>
      <c r="L21" s="1489"/>
      <c r="M21" s="1489"/>
      <c r="N21" s="1489"/>
      <c r="O21" s="1489"/>
      <c r="P21" s="1489"/>
      <c r="Q21" s="1491"/>
      <c r="R21" s="1253"/>
      <c r="S21" s="1254"/>
      <c r="T21" s="1254"/>
      <c r="U21" s="1254"/>
      <c r="V21" s="1254"/>
      <c r="W21" s="1254"/>
      <c r="X21" s="1254"/>
      <c r="Y21" s="1255"/>
      <c r="Z21" s="1213"/>
      <c r="AA21" s="1214"/>
      <c r="AB21" s="1214"/>
      <c r="AC21" s="1214"/>
      <c r="AD21" s="1214"/>
      <c r="AE21" s="1214"/>
      <c r="AF21" s="1214"/>
      <c r="AG21" s="1230"/>
      <c r="AH21" s="1213"/>
      <c r="AI21" s="1214"/>
      <c r="AJ21" s="1214"/>
      <c r="AK21" s="1214"/>
      <c r="AL21" s="1214"/>
      <c r="AM21" s="1214"/>
      <c r="AN21" s="1214"/>
      <c r="AO21" s="1230"/>
      <c r="AP21" s="1213"/>
      <c r="AQ21" s="1214"/>
      <c r="AR21" s="1214"/>
      <c r="AS21" s="1214"/>
      <c r="AT21" s="1214"/>
      <c r="AU21" s="1214"/>
      <c r="AV21" s="1214"/>
      <c r="AW21" s="1214"/>
      <c r="AX21" s="1214"/>
      <c r="AY21" s="1230"/>
      <c r="AZ21" s="1454"/>
      <c r="BA21" s="1187"/>
      <c r="BB21" s="1194"/>
      <c r="BC21" s="1194"/>
      <c r="BD21" s="1194"/>
      <c r="BE21" s="1194"/>
    </row>
    <row r="22" spans="1:57" s="1369" customFormat="1" ht="30" customHeight="1">
      <c r="A22" s="1454"/>
      <c r="B22" s="1487">
        <v>45</v>
      </c>
      <c r="C22" s="1489"/>
      <c r="D22" s="1489"/>
      <c r="E22" s="1489"/>
      <c r="F22" s="1489"/>
      <c r="G22" s="1489"/>
      <c r="H22" s="1489"/>
      <c r="I22" s="1491"/>
      <c r="J22" s="1487">
        <v>624</v>
      </c>
      <c r="K22" s="1489"/>
      <c r="L22" s="1489"/>
      <c r="M22" s="1489"/>
      <c r="N22" s="1489"/>
      <c r="O22" s="1489"/>
      <c r="P22" s="1489"/>
      <c r="Q22" s="1491"/>
      <c r="R22" s="1253"/>
      <c r="S22" s="1254"/>
      <c r="T22" s="1254"/>
      <c r="U22" s="1254"/>
      <c r="V22" s="1254"/>
      <c r="W22" s="1254"/>
      <c r="X22" s="1254"/>
      <c r="Y22" s="1255"/>
      <c r="Z22" s="1213"/>
      <c r="AA22" s="1214"/>
      <c r="AB22" s="1214"/>
      <c r="AC22" s="1214"/>
      <c r="AD22" s="1214"/>
      <c r="AE22" s="1214"/>
      <c r="AF22" s="1214"/>
      <c r="AG22" s="1230"/>
      <c r="AH22" s="1213"/>
      <c r="AI22" s="1214"/>
      <c r="AJ22" s="1214"/>
      <c r="AK22" s="1214"/>
      <c r="AL22" s="1214"/>
      <c r="AM22" s="1214"/>
      <c r="AN22" s="1214"/>
      <c r="AO22" s="1230"/>
      <c r="AP22" s="1213"/>
      <c r="AQ22" s="1214"/>
      <c r="AR22" s="1214"/>
      <c r="AS22" s="1214"/>
      <c r="AT22" s="1214"/>
      <c r="AU22" s="1214"/>
      <c r="AV22" s="1214"/>
      <c r="AW22" s="1214"/>
      <c r="AX22" s="1214"/>
      <c r="AY22" s="1230"/>
      <c r="AZ22" s="1454"/>
      <c r="BA22" s="1187"/>
      <c r="BB22" s="1194"/>
      <c r="BC22" s="1194"/>
      <c r="BD22" s="1194"/>
      <c r="BE22" s="1194"/>
    </row>
    <row r="23" spans="1:57" s="1369" customFormat="1" ht="30" customHeight="1">
      <c r="A23" s="1454"/>
      <c r="B23" s="1487">
        <v>50</v>
      </c>
      <c r="C23" s="1489"/>
      <c r="D23" s="1489"/>
      <c r="E23" s="1489"/>
      <c r="F23" s="1489"/>
      <c r="G23" s="1489"/>
      <c r="H23" s="1489"/>
      <c r="I23" s="1491"/>
      <c r="J23" s="1487">
        <v>694</v>
      </c>
      <c r="K23" s="1489"/>
      <c r="L23" s="1489"/>
      <c r="M23" s="1489"/>
      <c r="N23" s="1489"/>
      <c r="O23" s="1489"/>
      <c r="P23" s="1489"/>
      <c r="Q23" s="1491"/>
      <c r="R23" s="1253"/>
      <c r="S23" s="1254"/>
      <c r="T23" s="1254"/>
      <c r="U23" s="1254"/>
      <c r="V23" s="1254"/>
      <c r="W23" s="1254"/>
      <c r="X23" s="1254"/>
      <c r="Y23" s="1255"/>
      <c r="Z23" s="1213"/>
      <c r="AA23" s="1214"/>
      <c r="AB23" s="1214"/>
      <c r="AC23" s="1214"/>
      <c r="AD23" s="1214"/>
      <c r="AE23" s="1214"/>
      <c r="AF23" s="1214"/>
      <c r="AG23" s="1230"/>
      <c r="AH23" s="1213"/>
      <c r="AI23" s="1214"/>
      <c r="AJ23" s="1214"/>
      <c r="AK23" s="1214"/>
      <c r="AL23" s="1214"/>
      <c r="AM23" s="1214"/>
      <c r="AN23" s="1214"/>
      <c r="AO23" s="1230"/>
      <c r="AP23" s="1213"/>
      <c r="AQ23" s="1214"/>
      <c r="AR23" s="1214"/>
      <c r="AS23" s="1214"/>
      <c r="AT23" s="1214"/>
      <c r="AU23" s="1214"/>
      <c r="AV23" s="1214"/>
      <c r="AW23" s="1214"/>
      <c r="AX23" s="1214"/>
      <c r="AY23" s="1230"/>
      <c r="AZ23" s="1454"/>
      <c r="BA23" s="1187"/>
      <c r="BB23" s="1194"/>
      <c r="BC23" s="1194"/>
      <c r="BD23" s="1194"/>
      <c r="BE23" s="1194"/>
    </row>
    <row r="24" spans="1:57" s="1369" customFormat="1" ht="30" customHeight="1">
      <c r="A24" s="1343"/>
      <c r="B24" s="1348"/>
      <c r="C24" s="1348"/>
      <c r="D24" s="1348"/>
      <c r="E24" s="1348"/>
      <c r="F24" s="1348"/>
      <c r="G24" s="1348"/>
      <c r="H24" s="1348"/>
      <c r="I24" s="1348"/>
      <c r="J24" s="1348"/>
      <c r="K24" s="1348"/>
      <c r="L24" s="1348"/>
      <c r="M24" s="1348"/>
      <c r="N24" s="1348"/>
      <c r="O24" s="1348"/>
      <c r="P24" s="1348"/>
      <c r="Q24" s="1348"/>
      <c r="R24" s="1348"/>
      <c r="S24" s="1348"/>
      <c r="T24" s="1348"/>
      <c r="U24" s="1348"/>
      <c r="V24" s="1348"/>
      <c r="W24" s="1348"/>
      <c r="X24" s="1348"/>
      <c r="Y24" s="1348"/>
      <c r="Z24" s="1348"/>
      <c r="AA24" s="1348"/>
      <c r="AB24" s="1348"/>
      <c r="AC24" s="1348"/>
      <c r="AD24" s="1348"/>
      <c r="AE24" s="1348"/>
      <c r="AF24" s="1348"/>
      <c r="AG24" s="1348"/>
      <c r="AH24" s="1348"/>
      <c r="AI24" s="1348"/>
      <c r="AJ24" s="1348"/>
      <c r="AK24" s="1348"/>
      <c r="AL24" s="1348"/>
      <c r="AM24" s="1348"/>
      <c r="AN24" s="1348"/>
      <c r="AO24" s="1348"/>
      <c r="AP24" s="1348"/>
      <c r="AQ24" s="1348"/>
      <c r="AR24" s="1348"/>
      <c r="AS24" s="1348"/>
      <c r="AT24" s="1348"/>
      <c r="AU24" s="1348"/>
      <c r="AV24" s="1348"/>
      <c r="AW24" s="1348"/>
      <c r="AX24" s="1348"/>
      <c r="AY24" s="1348"/>
      <c r="AZ24" s="1354"/>
      <c r="BA24" s="1187"/>
      <c r="BB24" s="1194"/>
      <c r="BC24" s="1194"/>
      <c r="BD24" s="1194"/>
      <c r="BE24" s="1194"/>
    </row>
    <row r="25" spans="1:57" s="1369" customFormat="1" ht="30" customHeight="1">
      <c r="A25" s="1343"/>
      <c r="B25" s="1369"/>
      <c r="C25" s="1369"/>
      <c r="D25" s="1369"/>
      <c r="E25" s="1369"/>
      <c r="F25" s="1369"/>
      <c r="G25" s="1369"/>
      <c r="H25" s="1369"/>
      <c r="I25" s="1369"/>
      <c r="J25" s="1369"/>
      <c r="K25" s="1369"/>
      <c r="L25" s="1369"/>
      <c r="M25" s="1369"/>
      <c r="N25" s="1369"/>
      <c r="O25" s="1369"/>
      <c r="P25" s="1369"/>
      <c r="Q25" s="1369"/>
      <c r="R25" s="1369"/>
      <c r="S25" s="1369"/>
      <c r="T25" s="1369"/>
      <c r="U25" s="1369"/>
      <c r="V25" s="1369"/>
      <c r="W25" s="1369"/>
      <c r="X25" s="1369"/>
      <c r="Y25" s="1369"/>
      <c r="Z25" s="1369"/>
      <c r="AA25" s="1369"/>
      <c r="AB25" s="1369"/>
      <c r="AC25" s="1369"/>
      <c r="AD25" s="1369"/>
      <c r="AE25" s="1369"/>
      <c r="AF25" s="1369"/>
      <c r="AG25" s="1369"/>
      <c r="AH25" s="1369"/>
      <c r="AI25" s="1369"/>
      <c r="AJ25" s="1369"/>
      <c r="AK25" s="1369"/>
      <c r="AL25" s="1369"/>
      <c r="AM25" s="1369"/>
      <c r="AN25" s="1369"/>
      <c r="AO25" s="1369"/>
      <c r="AP25" s="1369"/>
      <c r="AQ25" s="1369"/>
      <c r="AR25" s="1369"/>
      <c r="AS25" s="1369"/>
      <c r="AT25" s="1369"/>
      <c r="AU25" s="1369"/>
      <c r="AV25" s="1369"/>
      <c r="AW25" s="1369"/>
      <c r="AX25" s="1369"/>
      <c r="AY25" s="1369"/>
      <c r="AZ25" s="1354"/>
      <c r="BA25" s="1187"/>
      <c r="BB25" s="1194"/>
      <c r="BC25" s="1194"/>
      <c r="BD25" s="1194"/>
      <c r="BE25" s="1194"/>
    </row>
    <row r="26" spans="1:57" s="1369" customFormat="1" ht="30" customHeight="1">
      <c r="A26" s="1343"/>
      <c r="B26" s="1369"/>
      <c r="C26" s="1369"/>
      <c r="D26" s="1369"/>
      <c r="E26" s="1369"/>
      <c r="F26" s="1369"/>
      <c r="G26" s="1369"/>
      <c r="H26" s="1369"/>
      <c r="I26" s="1369"/>
      <c r="J26" s="1369"/>
      <c r="K26" s="1369"/>
      <c r="L26" s="1369"/>
      <c r="M26" s="1369"/>
      <c r="N26" s="1369"/>
      <c r="O26" s="1369"/>
      <c r="P26" s="1369"/>
      <c r="Q26" s="1369"/>
      <c r="R26" s="1369"/>
      <c r="S26" s="1369"/>
      <c r="T26" s="1369"/>
      <c r="U26" s="1369"/>
      <c r="V26" s="1369"/>
      <c r="W26" s="1369"/>
      <c r="X26" s="1369"/>
      <c r="Y26" s="1369"/>
      <c r="Z26" s="1369"/>
      <c r="AA26" s="1369"/>
      <c r="AB26" s="1369"/>
      <c r="AC26" s="1369"/>
      <c r="AD26" s="1369"/>
      <c r="AE26" s="1369"/>
      <c r="AF26" s="1369"/>
      <c r="AG26" s="1369"/>
      <c r="AH26" s="1369"/>
      <c r="AI26" s="1369"/>
      <c r="AJ26" s="1369"/>
      <c r="AK26" s="1369"/>
      <c r="AL26" s="1369"/>
      <c r="AM26" s="1369"/>
      <c r="AN26" s="1369"/>
      <c r="AO26" s="1369"/>
      <c r="AP26" s="1369"/>
      <c r="AQ26" s="1369"/>
      <c r="AR26" s="1369"/>
      <c r="AS26" s="1369"/>
      <c r="AT26" s="1369"/>
      <c r="AU26" s="1369"/>
      <c r="AV26" s="1369"/>
      <c r="AW26" s="1369"/>
      <c r="AX26" s="1369"/>
      <c r="AY26" s="1369"/>
      <c r="AZ26" s="1354"/>
      <c r="BA26" s="1187"/>
      <c r="BB26" s="1194"/>
      <c r="BC26" s="1194"/>
      <c r="BD26" s="1194"/>
      <c r="BE26" s="1194"/>
    </row>
    <row r="27" spans="1:57" s="1369" customFormat="1" ht="30" customHeight="1">
      <c r="A27" s="1343"/>
      <c r="B27" s="1369"/>
      <c r="C27" s="1369"/>
      <c r="D27" s="1369"/>
      <c r="E27" s="1369"/>
      <c r="F27" s="1369"/>
      <c r="G27" s="1369"/>
      <c r="H27" s="1369"/>
      <c r="I27" s="1369"/>
      <c r="J27" s="1369"/>
      <c r="K27" s="1369"/>
      <c r="L27" s="1369"/>
      <c r="M27" s="1369"/>
      <c r="N27" s="1369"/>
      <c r="O27" s="1369"/>
      <c r="P27" s="1369"/>
      <c r="Q27" s="1369"/>
      <c r="R27" s="1369"/>
      <c r="S27" s="1369"/>
      <c r="T27" s="1369"/>
      <c r="U27" s="1369"/>
      <c r="V27" s="1369"/>
      <c r="W27" s="1369"/>
      <c r="X27" s="1369"/>
      <c r="Y27" s="1369"/>
      <c r="Z27" s="1369"/>
      <c r="AA27" s="1369"/>
      <c r="AB27" s="1369"/>
      <c r="AC27" s="1369"/>
      <c r="AD27" s="1369"/>
      <c r="AE27" s="1369"/>
      <c r="AF27" s="1369"/>
      <c r="AG27" s="1369"/>
      <c r="AH27" s="1369"/>
      <c r="AI27" s="1369"/>
      <c r="AJ27" s="1369"/>
      <c r="AK27" s="1369"/>
      <c r="AL27" s="1369"/>
      <c r="AM27" s="1369"/>
      <c r="AN27" s="1369"/>
      <c r="AO27" s="1369"/>
      <c r="AP27" s="1369"/>
      <c r="AQ27" s="1369"/>
      <c r="AR27" s="1369"/>
      <c r="AS27" s="1369"/>
      <c r="AT27" s="1369"/>
      <c r="AU27" s="1369"/>
      <c r="AV27" s="1369"/>
      <c r="AW27" s="1369"/>
      <c r="AX27" s="1369"/>
      <c r="AY27" s="1369"/>
      <c r="AZ27" s="1354"/>
      <c r="BA27" s="1187"/>
      <c r="BB27" s="1194"/>
      <c r="BC27" s="1194"/>
      <c r="BD27" s="1194"/>
      <c r="BE27" s="1194"/>
    </row>
    <row r="28" spans="1:57" s="1369" customFormat="1" ht="30" customHeight="1">
      <c r="A28" s="1343"/>
      <c r="B28" s="1369"/>
      <c r="C28" s="1369"/>
      <c r="D28" s="1369"/>
      <c r="E28" s="1369"/>
      <c r="F28" s="1369"/>
      <c r="G28" s="1369"/>
      <c r="H28" s="1369"/>
      <c r="I28" s="1369"/>
      <c r="J28" s="1369"/>
      <c r="K28" s="1369"/>
      <c r="L28" s="1369"/>
      <c r="M28" s="1369"/>
      <c r="N28" s="1369"/>
      <c r="O28" s="1369"/>
      <c r="P28" s="1369"/>
      <c r="Q28" s="1369"/>
      <c r="R28" s="1369"/>
      <c r="S28" s="1369"/>
      <c r="T28" s="1369"/>
      <c r="U28" s="1369"/>
      <c r="V28" s="1369"/>
      <c r="W28" s="1369"/>
      <c r="X28" s="1369"/>
      <c r="Y28" s="1369"/>
      <c r="Z28" s="1369"/>
      <c r="AA28" s="1369"/>
      <c r="AB28" s="1369"/>
      <c r="AC28" s="1369"/>
      <c r="AD28" s="1369"/>
      <c r="AE28" s="1369"/>
      <c r="AF28" s="1369"/>
      <c r="AG28" s="1369"/>
      <c r="AH28" s="1235" t="s">
        <v>2076</v>
      </c>
      <c r="AI28" s="1235"/>
      <c r="AJ28" s="1235"/>
      <c r="AK28" s="1195" t="s">
        <v>1628</v>
      </c>
      <c r="AL28" s="1195"/>
      <c r="AM28" s="1195"/>
      <c r="AN28" s="1195"/>
      <c r="AO28" s="1195"/>
      <c r="AP28" s="1369"/>
      <c r="AQ28" s="1369"/>
      <c r="AR28" s="1369"/>
      <c r="AS28" s="1369"/>
      <c r="AT28" s="1369"/>
      <c r="AU28" s="1369"/>
      <c r="AV28" s="1369"/>
      <c r="AW28" s="1369"/>
      <c r="AX28" s="1369"/>
      <c r="AY28" s="1369"/>
      <c r="AZ28" s="1354"/>
      <c r="BA28" s="1187"/>
      <c r="BB28" s="1194"/>
      <c r="BC28" s="1194"/>
      <c r="BD28" s="1194"/>
      <c r="BE28" s="1194"/>
    </row>
    <row r="29" spans="1:57" s="1369" customFormat="1" ht="30" customHeight="1">
      <c r="A29" s="1343"/>
      <c r="B29" s="1369"/>
      <c r="C29" s="1369"/>
      <c r="D29" s="1369"/>
      <c r="E29" s="1369"/>
      <c r="F29" s="1369"/>
      <c r="G29" s="1369"/>
      <c r="H29" s="1369"/>
      <c r="I29" s="1369"/>
      <c r="J29" s="1369"/>
      <c r="K29" s="1369"/>
      <c r="L29" s="1369"/>
      <c r="M29" s="1369"/>
      <c r="N29" s="1369"/>
      <c r="O29" s="1369"/>
      <c r="P29" s="1369"/>
      <c r="Q29" s="1369"/>
      <c r="R29" s="1369"/>
      <c r="S29" s="1369"/>
      <c r="T29" s="1369"/>
      <c r="U29" s="1369"/>
      <c r="V29" s="1369"/>
      <c r="W29" s="1369"/>
      <c r="X29" s="1369"/>
      <c r="Y29" s="1369"/>
      <c r="Z29" s="1369"/>
      <c r="AA29" s="1369"/>
      <c r="AB29" s="1369"/>
      <c r="AC29" s="1369"/>
      <c r="AD29" s="1369"/>
      <c r="AE29" s="1369"/>
      <c r="AF29" s="1369"/>
      <c r="AG29" s="1369"/>
      <c r="AH29" s="1235"/>
      <c r="AI29" s="1235"/>
      <c r="AJ29" s="1235"/>
      <c r="AK29" s="1193" t="s">
        <v>1009</v>
      </c>
      <c r="AL29" s="1193"/>
      <c r="AM29" s="1193"/>
      <c r="AN29" s="1193"/>
      <c r="AO29" s="1193"/>
      <c r="AP29" s="1369"/>
      <c r="AQ29" s="1369"/>
      <c r="AR29" s="1369"/>
      <c r="AS29" s="1369"/>
      <c r="AT29" s="1369"/>
      <c r="AU29" s="1369"/>
      <c r="AV29" s="1369"/>
      <c r="AW29" s="1369"/>
      <c r="AX29" s="1369"/>
      <c r="AY29" s="1369"/>
      <c r="AZ29" s="1354"/>
      <c r="BA29" s="1187"/>
      <c r="BB29" s="1194"/>
      <c r="BC29" s="1194"/>
      <c r="BD29" s="1194"/>
      <c r="BE29" s="1194"/>
    </row>
    <row r="30" spans="1:57" s="1369" customFormat="1" ht="30" customHeight="1">
      <c r="A30" s="1343"/>
      <c r="B30" s="1369"/>
      <c r="C30" s="1369"/>
      <c r="D30" s="1369"/>
      <c r="E30" s="1369"/>
      <c r="F30" s="1369"/>
      <c r="G30" s="1369"/>
      <c r="H30" s="1369"/>
      <c r="I30" s="1369"/>
      <c r="J30" s="1369"/>
      <c r="K30" s="1369"/>
      <c r="L30" s="1369"/>
      <c r="M30" s="1369"/>
      <c r="N30" s="1369"/>
      <c r="O30" s="1369"/>
      <c r="P30" s="1369"/>
      <c r="Q30" s="1369"/>
      <c r="R30" s="1369"/>
      <c r="S30" s="1369"/>
      <c r="T30" s="1369"/>
      <c r="U30" s="1369"/>
      <c r="V30" s="1369"/>
      <c r="W30" s="1369"/>
      <c r="X30" s="1369"/>
      <c r="Y30" s="1369"/>
      <c r="Z30" s="1369"/>
      <c r="AA30" s="1369"/>
      <c r="AB30" s="1369"/>
      <c r="AC30" s="1369"/>
      <c r="AD30" s="1369"/>
      <c r="AE30" s="1369"/>
      <c r="AF30" s="1369"/>
      <c r="AG30" s="1369"/>
      <c r="AH30" s="1369"/>
      <c r="AI30" s="1369"/>
      <c r="AJ30" s="1369"/>
      <c r="AK30" s="1369"/>
      <c r="AL30" s="1369"/>
      <c r="AM30" s="1369"/>
      <c r="AN30" s="1369"/>
      <c r="AO30" s="1369"/>
      <c r="AP30" s="1369"/>
      <c r="AQ30" s="1369"/>
      <c r="AR30" s="1369"/>
      <c r="AS30" s="1369"/>
      <c r="AT30" s="1369"/>
      <c r="AU30" s="1369"/>
      <c r="AV30" s="1369"/>
      <c r="AW30" s="1369"/>
      <c r="AX30" s="1369"/>
      <c r="AY30" s="1369"/>
      <c r="AZ30" s="1354"/>
      <c r="BA30" s="1187"/>
      <c r="BB30" s="1194"/>
      <c r="BC30" s="1194"/>
      <c r="BD30" s="1194"/>
      <c r="BE30" s="1194"/>
    </row>
    <row r="31" spans="1:57" s="1369" customFormat="1" ht="30" customHeight="1">
      <c r="A31" s="1343"/>
      <c r="B31" s="1369"/>
      <c r="C31" s="1369"/>
      <c r="D31" s="1369"/>
      <c r="E31" s="1369"/>
      <c r="F31" s="1369"/>
      <c r="G31" s="1369"/>
      <c r="H31" s="1369"/>
      <c r="I31" s="1369"/>
      <c r="J31" s="1369"/>
      <c r="K31" s="1369"/>
      <c r="L31" s="1369"/>
      <c r="M31" s="1369"/>
      <c r="N31" s="1369"/>
      <c r="O31" s="1369"/>
      <c r="P31" s="1369"/>
      <c r="Q31" s="1369"/>
      <c r="R31" s="1369"/>
      <c r="S31" s="1369"/>
      <c r="T31" s="1369"/>
      <c r="U31" s="1369"/>
      <c r="V31" s="1369"/>
      <c r="W31" s="1369"/>
      <c r="X31" s="1369"/>
      <c r="Y31" s="1369"/>
      <c r="Z31" s="1369"/>
      <c r="AA31" s="1369"/>
      <c r="AB31" s="1369"/>
      <c r="AC31" s="1369"/>
      <c r="AD31" s="1369"/>
      <c r="AE31" s="1369"/>
      <c r="AF31" s="1369"/>
      <c r="AG31" s="1369"/>
      <c r="AH31" s="1235" t="s">
        <v>2076</v>
      </c>
      <c r="AI31" s="1235"/>
      <c r="AJ31" s="1235"/>
      <c r="AK31" s="1195"/>
      <c r="AL31" s="1195"/>
      <c r="AM31" s="1195"/>
      <c r="AN31" s="1195"/>
      <c r="AO31" s="1195"/>
      <c r="AP31" s="1194" t="s">
        <v>2078</v>
      </c>
      <c r="AQ31" s="1194"/>
      <c r="AR31" s="1194"/>
      <c r="AS31" s="1194"/>
      <c r="AT31" s="1194"/>
      <c r="AU31" s="1194"/>
      <c r="AV31" s="1235" t="s">
        <v>2079</v>
      </c>
      <c r="AW31" s="1235"/>
      <c r="AX31" s="1235"/>
      <c r="AY31" s="1235"/>
      <c r="AZ31" s="1354"/>
      <c r="BA31" s="1187"/>
      <c r="BB31" s="1194"/>
      <c r="BC31" s="1194"/>
      <c r="BD31" s="1194"/>
      <c r="BE31" s="1194"/>
    </row>
    <row r="32" spans="1:57" s="1369" customFormat="1" ht="30" customHeight="1">
      <c r="A32" s="1343"/>
      <c r="B32" s="1369"/>
      <c r="C32" s="1369"/>
      <c r="D32" s="1369"/>
      <c r="E32" s="1369"/>
      <c r="F32" s="1369"/>
      <c r="G32" s="1369"/>
      <c r="H32" s="1369"/>
      <c r="I32" s="1369"/>
      <c r="J32" s="1369"/>
      <c r="K32" s="1369"/>
      <c r="L32" s="1369"/>
      <c r="M32" s="1369"/>
      <c r="N32" s="1369"/>
      <c r="O32" s="1369"/>
      <c r="P32" s="1369"/>
      <c r="Q32" s="1369"/>
      <c r="R32" s="1369"/>
      <c r="S32" s="1369"/>
      <c r="T32" s="1369"/>
      <c r="U32" s="1369"/>
      <c r="V32" s="1369"/>
      <c r="W32" s="1369"/>
      <c r="X32" s="1369"/>
      <c r="Y32" s="1369"/>
      <c r="Z32" s="1369"/>
      <c r="AA32" s="1369"/>
      <c r="AB32" s="1369"/>
      <c r="AC32" s="1369"/>
      <c r="AD32" s="1369"/>
      <c r="AE32" s="1369"/>
      <c r="AF32" s="1369"/>
      <c r="AG32" s="1369"/>
      <c r="AH32" s="1235"/>
      <c r="AI32" s="1235"/>
      <c r="AJ32" s="1235"/>
      <c r="AK32" s="1193"/>
      <c r="AL32" s="1193"/>
      <c r="AM32" s="1193"/>
      <c r="AN32" s="1193"/>
      <c r="AO32" s="1193"/>
      <c r="AP32" s="1194"/>
      <c r="AQ32" s="1194"/>
      <c r="AR32" s="1194"/>
      <c r="AS32" s="1194"/>
      <c r="AT32" s="1194"/>
      <c r="AU32" s="1194"/>
      <c r="AV32" s="1235"/>
      <c r="AW32" s="1235"/>
      <c r="AX32" s="1235"/>
      <c r="AY32" s="1235"/>
      <c r="AZ32" s="1354"/>
      <c r="BA32" s="1187"/>
      <c r="BB32" s="1194"/>
      <c r="BC32" s="1194"/>
      <c r="BD32" s="1194"/>
      <c r="BE32" s="1194"/>
    </row>
    <row r="33" spans="1:57" s="1369" customFormat="1" ht="30" customHeight="1">
      <c r="A33" s="1343"/>
      <c r="B33" s="1369"/>
      <c r="C33" s="1369"/>
      <c r="D33" s="1369"/>
      <c r="E33" s="1369"/>
      <c r="F33" s="1369"/>
      <c r="G33" s="1369"/>
      <c r="H33" s="1369"/>
      <c r="I33" s="1369"/>
      <c r="J33" s="1369"/>
      <c r="K33" s="1369"/>
      <c r="L33" s="1369"/>
      <c r="M33" s="1369"/>
      <c r="N33" s="1369"/>
      <c r="O33" s="1369"/>
      <c r="P33" s="1369"/>
      <c r="Q33" s="1369"/>
      <c r="R33" s="1369"/>
      <c r="S33" s="1369"/>
      <c r="T33" s="1369"/>
      <c r="U33" s="1369"/>
      <c r="V33" s="1369"/>
      <c r="W33" s="1369"/>
      <c r="X33" s="1369"/>
      <c r="Y33" s="1369"/>
      <c r="Z33" s="1369"/>
      <c r="AA33" s="1369"/>
      <c r="AB33" s="1369"/>
      <c r="AC33" s="1369"/>
      <c r="AD33" s="1369"/>
      <c r="AE33" s="1369"/>
      <c r="AF33" s="1369"/>
      <c r="AG33" s="1369"/>
      <c r="AH33" s="1369"/>
      <c r="AI33" s="1369"/>
      <c r="AJ33" s="1369"/>
      <c r="AK33" s="1369"/>
      <c r="AL33" s="1369"/>
      <c r="AM33" s="1369"/>
      <c r="AN33" s="1369"/>
      <c r="AO33" s="1369"/>
      <c r="AP33" s="1369"/>
      <c r="AQ33" s="1369"/>
      <c r="AR33" s="1369"/>
      <c r="AS33" s="1369"/>
      <c r="AT33" s="1369"/>
      <c r="AU33" s="1369"/>
      <c r="AV33" s="1369"/>
      <c r="AW33" s="1369"/>
      <c r="AX33" s="1369"/>
      <c r="AY33" s="1369"/>
      <c r="AZ33" s="1354"/>
      <c r="BA33" s="1343"/>
      <c r="BB33" s="1369"/>
      <c r="BC33" s="1369"/>
      <c r="BD33" s="1369"/>
      <c r="BE33" s="1369"/>
    </row>
    <row r="34" spans="1:57" s="1369" customFormat="1" ht="30" customHeight="1">
      <c r="A34" s="1343"/>
      <c r="B34" s="1369"/>
      <c r="C34" s="1369"/>
      <c r="D34" s="1369"/>
      <c r="E34" s="1369"/>
      <c r="F34" s="1369"/>
      <c r="G34" s="1369"/>
      <c r="H34" s="1369"/>
      <c r="I34" s="1369"/>
      <c r="J34" s="1369"/>
      <c r="K34" s="1369"/>
      <c r="L34" s="1369"/>
      <c r="M34" s="1369"/>
      <c r="N34" s="1369"/>
      <c r="O34" s="1369"/>
      <c r="P34" s="1369"/>
      <c r="Q34" s="1369"/>
      <c r="R34" s="1369"/>
      <c r="S34" s="1369"/>
      <c r="T34" s="1369"/>
      <c r="U34" s="1369"/>
      <c r="V34" s="1369"/>
      <c r="W34" s="1369"/>
      <c r="X34" s="1369"/>
      <c r="Y34" s="1369"/>
      <c r="Z34" s="1369"/>
      <c r="AA34" s="1369"/>
      <c r="AB34" s="1369"/>
      <c r="AC34" s="1369"/>
      <c r="AD34" s="1369"/>
      <c r="AE34" s="1369"/>
      <c r="AF34" s="1369"/>
      <c r="AG34" s="1369"/>
      <c r="AH34" s="1369"/>
      <c r="AI34" s="1277" t="s">
        <v>2077</v>
      </c>
      <c r="AJ34" s="1369"/>
      <c r="AK34" s="1369"/>
      <c r="AL34" s="1369"/>
      <c r="AM34" s="1369"/>
      <c r="AN34" s="1369"/>
      <c r="AO34" s="1369"/>
      <c r="AP34" s="1369"/>
      <c r="AQ34" s="1369"/>
      <c r="AR34" s="1369"/>
      <c r="AS34" s="1369"/>
      <c r="AT34" s="1369"/>
      <c r="AU34" s="1369"/>
      <c r="AV34" s="1369"/>
      <c r="AW34" s="1369"/>
      <c r="AX34" s="1369"/>
      <c r="AY34" s="1369"/>
      <c r="AZ34" s="1354"/>
      <c r="BA34" s="1343"/>
      <c r="BB34" s="1369"/>
      <c r="BC34" s="1369"/>
      <c r="BD34" s="1369"/>
      <c r="BE34" s="1369"/>
    </row>
    <row r="35" spans="1:57" s="1369" customFormat="1" ht="30" customHeight="1">
      <c r="A35" s="1343"/>
      <c r="B35" s="1369"/>
      <c r="C35" s="1369"/>
      <c r="D35" s="1369"/>
      <c r="E35" s="1369"/>
      <c r="F35" s="1369"/>
      <c r="G35" s="1369"/>
      <c r="H35" s="1369"/>
      <c r="I35" s="1369"/>
      <c r="J35" s="1369"/>
      <c r="K35" s="1369"/>
      <c r="L35" s="1369"/>
      <c r="M35" s="1369"/>
      <c r="N35" s="1369"/>
      <c r="O35" s="1369"/>
      <c r="P35" s="1369"/>
      <c r="Q35" s="1369"/>
      <c r="R35" s="1369"/>
      <c r="S35" s="1369"/>
      <c r="T35" s="1369"/>
      <c r="U35" s="1369"/>
      <c r="V35" s="1369"/>
      <c r="W35" s="1369"/>
      <c r="X35" s="1369"/>
      <c r="Y35" s="1369"/>
      <c r="Z35" s="1369"/>
      <c r="AA35" s="1369"/>
      <c r="AB35" s="1369"/>
      <c r="AC35" s="1369"/>
      <c r="AD35" s="1369"/>
      <c r="AE35" s="1369"/>
      <c r="AF35" s="1369"/>
      <c r="AG35" s="1369"/>
      <c r="AH35" s="1369"/>
      <c r="AI35" s="1277" t="s">
        <v>244</v>
      </c>
      <c r="AJ35" s="1369"/>
      <c r="AK35" s="1369"/>
      <c r="AL35" s="1369"/>
      <c r="AM35" s="1369"/>
      <c r="AN35" s="1369"/>
      <c r="AO35" s="1369"/>
      <c r="AP35" s="1369"/>
      <c r="AQ35" s="1369"/>
      <c r="AR35" s="1369"/>
      <c r="AS35" s="1369"/>
      <c r="AT35" s="1369"/>
      <c r="AU35" s="1369"/>
      <c r="AV35" s="1369"/>
      <c r="AW35" s="1369"/>
      <c r="AX35" s="1369"/>
      <c r="AY35" s="1369"/>
      <c r="AZ35" s="1354"/>
      <c r="BA35" s="1343"/>
      <c r="BB35" s="1369"/>
      <c r="BC35" s="1369"/>
      <c r="BD35" s="1369"/>
      <c r="BE35" s="1369"/>
    </row>
    <row r="36" spans="1:57" s="1369" customFormat="1" ht="30" customHeight="1">
      <c r="A36" s="1485"/>
      <c r="B36" s="1369"/>
      <c r="C36" s="1369"/>
      <c r="D36" s="1369"/>
      <c r="E36" s="1369"/>
      <c r="F36" s="1369"/>
      <c r="G36" s="1369"/>
      <c r="H36" s="1369"/>
      <c r="I36" s="1369"/>
      <c r="J36" s="1369"/>
      <c r="K36" s="1369"/>
      <c r="L36" s="1369"/>
      <c r="M36" s="1369"/>
      <c r="N36" s="1369"/>
      <c r="O36" s="1369"/>
      <c r="P36" s="1369"/>
      <c r="Q36" s="1369"/>
      <c r="R36" s="1369"/>
      <c r="S36" s="1369"/>
      <c r="T36" s="1369"/>
      <c r="U36" s="1369"/>
      <c r="V36" s="1369"/>
      <c r="W36" s="1369"/>
      <c r="X36" s="1369"/>
      <c r="Y36" s="1369"/>
      <c r="Z36" s="1369"/>
      <c r="AA36" s="1369"/>
      <c r="AB36" s="1369"/>
      <c r="AC36" s="1369"/>
      <c r="AD36" s="1369"/>
      <c r="AE36" s="1369"/>
      <c r="AF36" s="1369"/>
      <c r="AG36" s="1484"/>
      <c r="AH36" s="1484"/>
      <c r="AI36" s="1484"/>
      <c r="AJ36" s="1235" t="s">
        <v>2076</v>
      </c>
      <c r="AK36" s="1235"/>
      <c r="AL36" s="1235"/>
      <c r="AM36" s="1195" t="s">
        <v>1628</v>
      </c>
      <c r="AN36" s="1195"/>
      <c r="AO36" s="1195"/>
      <c r="AP36" s="1195"/>
      <c r="AQ36" s="1195"/>
      <c r="AR36" s="1235" t="s">
        <v>1781</v>
      </c>
      <c r="AS36" s="1493"/>
      <c r="AT36" s="1493"/>
      <c r="AU36" s="1493"/>
      <c r="AV36" s="1493"/>
      <c r="AW36" s="1493"/>
      <c r="AX36" s="1493"/>
      <c r="AY36" s="1493"/>
      <c r="AZ36" s="1494"/>
      <c r="BA36" s="1478"/>
      <c r="BB36" s="1479"/>
      <c r="BC36" s="1479"/>
      <c r="BD36" s="1484"/>
      <c r="BE36" s="1484"/>
    </row>
    <row r="37" spans="1:57" s="1369" customFormat="1" ht="30" customHeight="1">
      <c r="A37" s="1343"/>
      <c r="B37" s="1369"/>
      <c r="C37" s="1369"/>
      <c r="D37" s="1369"/>
      <c r="E37" s="1369"/>
      <c r="F37" s="1369"/>
      <c r="G37" s="1369"/>
      <c r="H37" s="1369"/>
      <c r="I37" s="1369"/>
      <c r="J37" s="1369"/>
      <c r="K37" s="1369"/>
      <c r="L37" s="1369"/>
      <c r="M37" s="1369"/>
      <c r="N37" s="1369"/>
      <c r="O37" s="1369"/>
      <c r="P37" s="1369"/>
      <c r="Q37" s="1369"/>
      <c r="R37" s="1369"/>
      <c r="S37" s="1369"/>
      <c r="T37" s="1369"/>
      <c r="U37" s="1369"/>
      <c r="V37" s="1369"/>
      <c r="W37" s="1369"/>
      <c r="X37" s="1369"/>
      <c r="Y37" s="1369"/>
      <c r="Z37" s="1369"/>
      <c r="AA37" s="1369"/>
      <c r="AB37" s="1369"/>
      <c r="AC37" s="1369"/>
      <c r="AD37" s="1369"/>
      <c r="AE37" s="1369"/>
      <c r="AF37" s="1369"/>
      <c r="AG37" s="1369"/>
      <c r="AH37" s="1369"/>
      <c r="AI37" s="1369"/>
      <c r="AJ37" s="1235"/>
      <c r="AK37" s="1235"/>
      <c r="AL37" s="1235"/>
      <c r="AM37" s="1193" t="s">
        <v>1009</v>
      </c>
      <c r="AN37" s="1193"/>
      <c r="AO37" s="1193"/>
      <c r="AP37" s="1193"/>
      <c r="AQ37" s="1193"/>
      <c r="AR37" s="1493"/>
      <c r="AS37" s="1493"/>
      <c r="AT37" s="1493"/>
      <c r="AU37" s="1493"/>
      <c r="AV37" s="1493"/>
      <c r="AW37" s="1493"/>
      <c r="AX37" s="1493"/>
      <c r="AY37" s="1493"/>
      <c r="AZ37" s="1354"/>
      <c r="BA37" s="1343"/>
      <c r="BB37" s="1369"/>
      <c r="BC37" s="1369"/>
      <c r="BD37" s="1369"/>
      <c r="BE37" s="1369"/>
    </row>
    <row r="38" spans="1:57" s="1369" customFormat="1" ht="30" customHeight="1">
      <c r="A38" s="1343"/>
      <c r="B38" s="1369"/>
      <c r="C38" s="1369"/>
      <c r="D38" s="1369"/>
      <c r="E38" s="1369"/>
      <c r="F38" s="1369"/>
      <c r="G38" s="1369"/>
      <c r="H38" s="1369"/>
      <c r="I38" s="1369"/>
      <c r="J38" s="1369"/>
      <c r="K38" s="1369"/>
      <c r="L38" s="1369"/>
      <c r="M38" s="1369"/>
      <c r="N38" s="1369"/>
      <c r="O38" s="1369"/>
      <c r="P38" s="1369"/>
      <c r="Q38" s="1369"/>
      <c r="R38" s="1369"/>
      <c r="S38" s="1369"/>
      <c r="T38" s="1369"/>
      <c r="U38" s="1369"/>
      <c r="V38" s="1369"/>
      <c r="W38" s="1369"/>
      <c r="X38" s="1369"/>
      <c r="Y38" s="1369"/>
      <c r="Z38" s="1369"/>
      <c r="AA38" s="1369"/>
      <c r="AB38" s="1369"/>
      <c r="AC38" s="1369"/>
      <c r="AD38" s="1369"/>
      <c r="AE38" s="1369"/>
      <c r="AF38" s="1369"/>
      <c r="AG38" s="1369"/>
      <c r="AH38" s="1369"/>
      <c r="AI38" s="1369"/>
      <c r="AJ38" s="1369"/>
      <c r="AK38" s="1369"/>
      <c r="AL38" s="1369"/>
      <c r="AM38" s="1369"/>
      <c r="AN38" s="1369"/>
      <c r="AO38" s="1369"/>
      <c r="AP38" s="1369"/>
      <c r="AQ38" s="1369"/>
      <c r="AR38" s="1369"/>
      <c r="AS38" s="1369"/>
      <c r="AT38" s="1369"/>
      <c r="AU38" s="1369"/>
      <c r="AV38" s="1369"/>
      <c r="AW38" s="1369"/>
      <c r="AX38" s="1369"/>
      <c r="AY38" s="1369"/>
      <c r="AZ38" s="1354"/>
      <c r="BA38" s="1343"/>
      <c r="BB38" s="1369"/>
      <c r="BC38" s="1369"/>
      <c r="BD38" s="1369"/>
      <c r="BE38" s="1369"/>
    </row>
    <row r="39" spans="1:57" s="1369" customFormat="1" ht="30" customHeight="1">
      <c r="A39" s="1343"/>
      <c r="B39" s="1369"/>
      <c r="C39" s="1369"/>
      <c r="D39" s="1369"/>
      <c r="E39" s="1369"/>
      <c r="F39" s="1369"/>
      <c r="G39" s="1369"/>
      <c r="H39" s="1369"/>
      <c r="I39" s="1369"/>
      <c r="J39" s="1369"/>
      <c r="K39" s="1369"/>
      <c r="L39" s="1369"/>
      <c r="M39" s="1369"/>
      <c r="N39" s="1369"/>
      <c r="O39" s="1369"/>
      <c r="P39" s="1369"/>
      <c r="Q39" s="1369"/>
      <c r="R39" s="1369"/>
      <c r="S39" s="1369"/>
      <c r="T39" s="1369"/>
      <c r="U39" s="1369"/>
      <c r="V39" s="1369"/>
      <c r="W39" s="1369"/>
      <c r="X39" s="1369"/>
      <c r="Y39" s="1369"/>
      <c r="Z39" s="1369"/>
      <c r="AA39" s="1369"/>
      <c r="AB39" s="1369"/>
      <c r="AC39" s="1369"/>
      <c r="AD39" s="1369"/>
      <c r="AE39" s="1369"/>
      <c r="AF39" s="1369"/>
      <c r="AG39" s="1369"/>
      <c r="AH39" s="1277" t="s">
        <v>1694</v>
      </c>
      <c r="AI39" s="1369"/>
      <c r="AJ39" s="1369"/>
      <c r="AK39" s="1369"/>
      <c r="AL39" s="1369"/>
      <c r="AM39" s="1369"/>
      <c r="AN39" s="1369"/>
      <c r="AO39" s="1369"/>
      <c r="AP39" s="1369"/>
      <c r="AQ39" s="1369"/>
      <c r="AR39" s="1369"/>
      <c r="AS39" s="1369"/>
      <c r="AT39" s="1369"/>
      <c r="AU39" s="1369"/>
      <c r="AV39" s="1369"/>
      <c r="AW39" s="1369"/>
      <c r="AX39" s="1369"/>
      <c r="AY39" s="1369"/>
      <c r="AZ39" s="1354"/>
      <c r="BA39" s="1343"/>
      <c r="BB39" s="1369"/>
      <c r="BC39" s="1369"/>
      <c r="BD39" s="1369"/>
      <c r="BE39" s="1369"/>
    </row>
    <row r="40" spans="1:57" s="1369" customFormat="1" ht="30" customHeight="1">
      <c r="A40" s="1343"/>
      <c r="B40" s="1369"/>
      <c r="C40" s="1369"/>
      <c r="D40" s="1369"/>
      <c r="E40" s="1369"/>
      <c r="F40" s="1369"/>
      <c r="G40" s="1369"/>
      <c r="H40" s="1369"/>
      <c r="I40" s="1369"/>
      <c r="J40" s="1369"/>
      <c r="K40" s="1369"/>
      <c r="L40" s="1369"/>
      <c r="M40" s="1369"/>
      <c r="N40" s="1369"/>
      <c r="O40" s="1369"/>
      <c r="P40" s="1369"/>
      <c r="Q40" s="1369"/>
      <c r="R40" s="1369"/>
      <c r="S40" s="1369"/>
      <c r="T40" s="1369"/>
      <c r="U40" s="1369"/>
      <c r="V40" s="1369"/>
      <c r="W40" s="1369"/>
      <c r="X40" s="1369"/>
      <c r="Y40" s="1369"/>
      <c r="Z40" s="1369"/>
      <c r="AA40" s="1369"/>
      <c r="AB40" s="1369"/>
      <c r="AC40" s="1369"/>
      <c r="AD40" s="1369"/>
      <c r="AE40" s="1369"/>
      <c r="AF40" s="1369"/>
      <c r="AG40" s="1369"/>
      <c r="AH40" s="1369"/>
      <c r="AI40" s="1369"/>
      <c r="AJ40" s="1369"/>
      <c r="AK40" s="1369"/>
      <c r="AL40" s="1369"/>
      <c r="AM40" s="1369"/>
      <c r="AN40" s="1369"/>
      <c r="AO40" s="1369"/>
      <c r="AP40" s="1369"/>
      <c r="AQ40" s="1369"/>
      <c r="AR40" s="1369"/>
      <c r="AS40" s="1369"/>
      <c r="AT40" s="1369"/>
      <c r="AU40" s="1369"/>
      <c r="AV40" s="1369"/>
      <c r="AW40" s="1369"/>
      <c r="AX40" s="1369"/>
      <c r="AY40" s="1369"/>
      <c r="AZ40" s="1354"/>
      <c r="BA40" s="1369"/>
      <c r="BB40" s="1369"/>
      <c r="BC40" s="1369"/>
      <c r="BD40" s="1369"/>
      <c r="BE40" s="1369"/>
    </row>
    <row r="41" spans="1:57" s="1369" customFormat="1" ht="30" customHeight="1">
      <c r="A41" s="1343"/>
      <c r="B41" s="1369"/>
      <c r="C41" s="1369"/>
      <c r="D41" s="1369"/>
      <c r="E41" s="1369"/>
      <c r="F41" s="1369"/>
      <c r="G41" s="1369"/>
      <c r="H41" s="1369"/>
      <c r="I41" s="1369"/>
      <c r="J41" s="1369"/>
      <c r="K41" s="1369"/>
      <c r="L41" s="1369"/>
      <c r="M41" s="1369"/>
      <c r="N41" s="1369"/>
      <c r="O41" s="1369"/>
      <c r="P41" s="1369"/>
      <c r="Q41" s="1369"/>
      <c r="R41" s="1369"/>
      <c r="S41" s="1369"/>
      <c r="T41" s="1369"/>
      <c r="U41" s="1369"/>
      <c r="V41" s="1369"/>
      <c r="W41" s="1369"/>
      <c r="X41" s="1369"/>
      <c r="Y41" s="1369"/>
      <c r="Z41" s="1369"/>
      <c r="AA41" s="1369"/>
      <c r="AB41" s="1369"/>
      <c r="AC41" s="1369"/>
      <c r="AD41" s="1369"/>
      <c r="AE41" s="1369"/>
      <c r="AF41" s="1369"/>
      <c r="AG41" s="1369"/>
      <c r="AH41" s="1369"/>
      <c r="AI41" s="1369"/>
      <c r="AJ41" s="1369"/>
      <c r="AK41" s="1369"/>
      <c r="AL41" s="1369"/>
      <c r="AM41" s="1369"/>
      <c r="AN41" s="1369"/>
      <c r="AO41" s="1369"/>
      <c r="AP41" s="1369"/>
      <c r="AQ41" s="1369"/>
      <c r="AR41" s="1369"/>
      <c r="AS41" s="1369"/>
      <c r="AT41" s="1369"/>
      <c r="AU41" s="1369"/>
      <c r="AV41" s="1369"/>
      <c r="AW41" s="1369"/>
      <c r="AX41" s="1369"/>
      <c r="AY41" s="1369"/>
      <c r="AZ41" s="1354"/>
      <c r="BA41" s="1194"/>
      <c r="BB41" s="1194"/>
      <c r="BC41" s="1194"/>
      <c r="BD41" s="1194"/>
      <c r="BE41" s="1194"/>
    </row>
    <row r="42" spans="1:57" s="1277" customFormat="1" ht="30" customHeight="1">
      <c r="A42" s="1343"/>
      <c r="B42" s="1277"/>
      <c r="C42" s="1277"/>
      <c r="D42" s="1277"/>
      <c r="E42" s="1277"/>
      <c r="F42" s="1277"/>
      <c r="G42" s="1277"/>
      <c r="H42" s="1277"/>
      <c r="I42" s="1277"/>
      <c r="J42" s="1277"/>
      <c r="K42" s="1277"/>
      <c r="L42" s="1277"/>
      <c r="M42" s="1277"/>
      <c r="N42" s="1277"/>
      <c r="O42" s="1277"/>
      <c r="P42" s="1277"/>
      <c r="Q42" s="1277"/>
      <c r="R42" s="1277"/>
      <c r="S42" s="1277"/>
      <c r="T42" s="1277"/>
      <c r="U42" s="1277"/>
      <c r="V42" s="1277"/>
      <c r="W42" s="1277"/>
      <c r="X42" s="1277"/>
      <c r="Y42" s="1277"/>
      <c r="Z42" s="1277"/>
      <c r="AA42" s="1277"/>
      <c r="AB42" s="1277"/>
      <c r="AC42" s="1277"/>
      <c r="AD42" s="1277"/>
      <c r="AE42" s="1277"/>
      <c r="AF42" s="1277"/>
      <c r="AG42" s="1277"/>
      <c r="AH42" s="1277"/>
      <c r="AI42" s="1277"/>
      <c r="AJ42" s="1277"/>
      <c r="AK42" s="1277"/>
      <c r="AL42" s="1277"/>
      <c r="AM42" s="1277"/>
      <c r="AN42" s="1277"/>
      <c r="AO42" s="1277"/>
      <c r="AP42" s="1277"/>
      <c r="AQ42" s="1277"/>
      <c r="AR42" s="1277"/>
      <c r="AS42" s="1277"/>
      <c r="AT42" s="1277"/>
      <c r="AU42" s="1277"/>
      <c r="AV42" s="1277"/>
      <c r="AW42" s="1277"/>
      <c r="AX42" s="1277"/>
      <c r="AY42" s="1277"/>
      <c r="AZ42" s="1354"/>
      <c r="BA42" s="1194"/>
      <c r="BB42" s="1194"/>
      <c r="BC42" s="1194"/>
      <c r="BD42" s="1194"/>
      <c r="BE42" s="1194"/>
    </row>
    <row r="43" spans="1:57" s="1277" customFormat="1" ht="30" customHeight="1">
      <c r="A43" s="1344"/>
      <c r="B43" s="1218"/>
      <c r="C43" s="1218"/>
      <c r="D43" s="1218"/>
      <c r="E43" s="1218"/>
      <c r="F43" s="1218"/>
      <c r="G43" s="1218"/>
      <c r="H43" s="1218"/>
      <c r="I43" s="1218"/>
      <c r="J43" s="1218"/>
      <c r="K43" s="1218"/>
      <c r="L43" s="1218"/>
      <c r="M43" s="1218"/>
      <c r="N43" s="1218"/>
      <c r="O43" s="1218"/>
      <c r="P43" s="1218"/>
      <c r="Q43" s="1218"/>
      <c r="R43" s="1218"/>
      <c r="S43" s="1218"/>
      <c r="T43" s="1218"/>
      <c r="U43" s="1218"/>
      <c r="V43" s="1218"/>
      <c r="W43" s="1218"/>
      <c r="X43" s="1218"/>
      <c r="Y43" s="1218"/>
      <c r="Z43" s="1218"/>
      <c r="AA43" s="1218"/>
      <c r="AB43" s="1218"/>
      <c r="AC43" s="1218"/>
      <c r="AD43" s="1218"/>
      <c r="AE43" s="1218"/>
      <c r="AF43" s="1218"/>
      <c r="AG43" s="1218"/>
      <c r="AH43" s="1218"/>
      <c r="AI43" s="1218"/>
      <c r="AJ43" s="1218"/>
      <c r="AK43" s="1218"/>
      <c r="AL43" s="1218"/>
      <c r="AM43" s="1218"/>
      <c r="AN43" s="1218"/>
      <c r="AO43" s="1218"/>
      <c r="AP43" s="1218"/>
      <c r="AQ43" s="1218"/>
      <c r="AR43" s="1218"/>
      <c r="AS43" s="1218"/>
      <c r="AT43" s="1218"/>
      <c r="AU43" s="1218"/>
      <c r="AV43" s="1218"/>
      <c r="AW43" s="1218"/>
      <c r="AX43" s="1218"/>
      <c r="AY43" s="1218"/>
      <c r="AZ43" s="1355"/>
      <c r="BA43" s="1194"/>
      <c r="BB43" s="1194"/>
      <c r="BC43" s="1194"/>
      <c r="BD43" s="1194"/>
      <c r="BE43" s="1194"/>
    </row>
    <row r="44" spans="1:57" s="1277" customFormat="1" ht="20.25" customHeight="1">
      <c r="A44" s="1277"/>
      <c r="B44" s="1277"/>
      <c r="C44" s="1277"/>
      <c r="D44" s="1277"/>
      <c r="E44" s="1277"/>
      <c r="F44" s="1277"/>
      <c r="G44" s="1194"/>
      <c r="H44" s="1277"/>
      <c r="I44" s="1277"/>
      <c r="J44" s="1277"/>
      <c r="K44" s="1277"/>
      <c r="L44" s="1277"/>
      <c r="M44" s="1277"/>
      <c r="N44" s="1194"/>
      <c r="O44" s="1194"/>
      <c r="P44" s="1194"/>
      <c r="Q44" s="1194"/>
      <c r="R44" s="1194"/>
      <c r="S44" s="1194"/>
      <c r="T44" s="1194"/>
      <c r="U44" s="1194"/>
      <c r="V44" s="1194"/>
      <c r="W44" s="1194"/>
      <c r="X44" s="1194"/>
      <c r="Y44" s="1194"/>
      <c r="Z44" s="1194"/>
      <c r="AA44" s="1194"/>
      <c r="AB44" s="1194"/>
      <c r="AC44" s="1194"/>
      <c r="AD44" s="1194"/>
      <c r="AE44" s="1194"/>
      <c r="AF44" s="1194"/>
      <c r="AG44" s="1194"/>
      <c r="AH44" s="1194"/>
      <c r="AI44" s="1194"/>
      <c r="AJ44" s="1194"/>
      <c r="AK44" s="1194"/>
      <c r="AL44" s="1194"/>
      <c r="AM44" s="1194"/>
      <c r="AN44" s="1194"/>
      <c r="AO44" s="1194"/>
      <c r="AP44" s="1194"/>
      <c r="AQ44" s="1194"/>
      <c r="AR44" s="1194"/>
      <c r="AS44" s="1194"/>
      <c r="AT44" s="1194"/>
      <c r="AU44" s="1194"/>
      <c r="AV44" s="1194"/>
      <c r="AW44" s="1194"/>
      <c r="AX44" s="1194"/>
      <c r="AY44" s="1194"/>
      <c r="AZ44" s="1194"/>
      <c r="BA44" s="1194"/>
      <c r="BB44" s="1194"/>
      <c r="BC44" s="1194"/>
      <c r="BD44" s="1194"/>
      <c r="BE44" s="1194"/>
    </row>
  </sheetData>
  <mergeCells count="103">
    <mergeCell ref="J1:AP1"/>
    <mergeCell ref="B4:H4"/>
    <mergeCell ref="J4:AY4"/>
    <mergeCell ref="B5:H5"/>
    <mergeCell ref="J5:AY5"/>
    <mergeCell ref="B6:H6"/>
    <mergeCell ref="AA6:AG6"/>
    <mergeCell ref="B7:H7"/>
    <mergeCell ref="AA7:AG7"/>
    <mergeCell ref="B8:H8"/>
    <mergeCell ref="M8:P8"/>
    <mergeCell ref="AA8:AG8"/>
    <mergeCell ref="B9:H9"/>
    <mergeCell ref="M9:P9"/>
    <mergeCell ref="AA9:AJ9"/>
    <mergeCell ref="B11:I11"/>
    <mergeCell ref="J11:Q11"/>
    <mergeCell ref="R11:AO11"/>
    <mergeCell ref="B12:I12"/>
    <mergeCell ref="J12:Q12"/>
    <mergeCell ref="R12:Y12"/>
    <mergeCell ref="Z12:AG12"/>
    <mergeCell ref="AH12:AO12"/>
    <mergeCell ref="B13:I13"/>
    <mergeCell ref="J13:Q13"/>
    <mergeCell ref="R13:Y13"/>
    <mergeCell ref="Z13:AG13"/>
    <mergeCell ref="AH13:AO13"/>
    <mergeCell ref="AP13:AY13"/>
    <mergeCell ref="B14:I14"/>
    <mergeCell ref="J14:Q14"/>
    <mergeCell ref="R14:Y14"/>
    <mergeCell ref="Z14:AG14"/>
    <mergeCell ref="AH14:AO14"/>
    <mergeCell ref="AP14:AY14"/>
    <mergeCell ref="B15:I15"/>
    <mergeCell ref="J15:Q15"/>
    <mergeCell ref="R15:Y15"/>
    <mergeCell ref="Z15:AG15"/>
    <mergeCell ref="AH15:AO15"/>
    <mergeCell ref="AP15:AY15"/>
    <mergeCell ref="B16:I16"/>
    <mergeCell ref="J16:Q16"/>
    <mergeCell ref="R16:Y16"/>
    <mergeCell ref="Z16:AG16"/>
    <mergeCell ref="AH16:AO16"/>
    <mergeCell ref="AP16:AY16"/>
    <mergeCell ref="B17:I17"/>
    <mergeCell ref="J17:Q17"/>
    <mergeCell ref="R17:Y17"/>
    <mergeCell ref="Z17:AG17"/>
    <mergeCell ref="AH17:AO17"/>
    <mergeCell ref="AP17:AY17"/>
    <mergeCell ref="B18:I18"/>
    <mergeCell ref="J18:Q18"/>
    <mergeCell ref="R18:Y18"/>
    <mergeCell ref="Z18:AG18"/>
    <mergeCell ref="AH18:AO18"/>
    <mergeCell ref="AP18:AY18"/>
    <mergeCell ref="B19:I19"/>
    <mergeCell ref="J19:Q19"/>
    <mergeCell ref="R19:Y19"/>
    <mergeCell ref="Z19:AG19"/>
    <mergeCell ref="AH19:AO19"/>
    <mergeCell ref="AP19:AY19"/>
    <mergeCell ref="B20:I20"/>
    <mergeCell ref="J20:Q20"/>
    <mergeCell ref="R20:Y20"/>
    <mergeCell ref="Z20:AG20"/>
    <mergeCell ref="AH20:AO20"/>
    <mergeCell ref="AP20:AY20"/>
    <mergeCell ref="B21:I21"/>
    <mergeCell ref="J21:Q21"/>
    <mergeCell ref="R21:Y21"/>
    <mergeCell ref="Z21:AG21"/>
    <mergeCell ref="AH21:AO21"/>
    <mergeCell ref="AP21:AY21"/>
    <mergeCell ref="B22:I22"/>
    <mergeCell ref="J22:Q22"/>
    <mergeCell ref="R22:Y22"/>
    <mergeCell ref="Z22:AG22"/>
    <mergeCell ref="AH22:AO22"/>
    <mergeCell ref="AP22:AY22"/>
    <mergeCell ref="B23:I23"/>
    <mergeCell ref="J23:Q23"/>
    <mergeCell ref="R23:Y23"/>
    <mergeCell ref="Z23:AG23"/>
    <mergeCell ref="AH23:AO23"/>
    <mergeCell ref="AP23:AY23"/>
    <mergeCell ref="AK28:AO28"/>
    <mergeCell ref="AK29:AO29"/>
    <mergeCell ref="AK31:AO31"/>
    <mergeCell ref="AK32:AO32"/>
    <mergeCell ref="AM36:AQ36"/>
    <mergeCell ref="AM37:AQ37"/>
    <mergeCell ref="AP11:AY12"/>
    <mergeCell ref="AH28:AJ29"/>
    <mergeCell ref="AH31:AJ32"/>
    <mergeCell ref="AP31:AP32"/>
    <mergeCell ref="AQ31:AU32"/>
    <mergeCell ref="AV31:AY32"/>
    <mergeCell ref="AJ36:AL37"/>
    <mergeCell ref="AR36:AY37"/>
  </mergeCells>
  <phoneticPr fontId="12"/>
  <printOptions horizontalCentered="1"/>
  <pageMargins left="0.70866141732283472" right="0.70866141732283472" top="0.94488188976377963" bottom="0.74803149606299213" header="0.31496062992125984" footer="0.31496062992125984"/>
  <pageSetup paperSize="9" scale="62" fitToWidth="1" fitToHeight="1" orientation="portrait" usePrinterDefaults="1" r:id="rId1"/>
  <colBreaks count="1" manualBreakCount="1">
    <brk id="52" max="42" man="1"/>
  </colBreak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sheetPr>
    <tabColor rgb="FFFFFF00"/>
  </sheetPr>
  <dimension ref="B2:C13"/>
  <sheetViews>
    <sheetView view="pageBreakPreview" zoomScale="80" zoomScaleSheetLayoutView="80" workbookViewId="0">
      <selection activeCell="P8" sqref="P8"/>
    </sheetView>
  </sheetViews>
  <sheetFormatPr defaultRowHeight="13.5"/>
  <cols>
    <col min="2" max="2" width="17.25" bestFit="1" customWidth="1"/>
    <col min="3" max="3" width="12.875" bestFit="1" customWidth="1"/>
  </cols>
  <sheetData>
    <row r="2" spans="2:3">
      <c r="B2" s="1160" t="s">
        <v>1429</v>
      </c>
      <c r="C2" s="1160" t="s">
        <v>459</v>
      </c>
    </row>
    <row r="3" spans="2:3">
      <c r="B3" s="1160">
        <v>0</v>
      </c>
      <c r="C3" s="1160"/>
    </row>
    <row r="4" spans="2:3">
      <c r="B4" s="1160">
        <v>100</v>
      </c>
      <c r="C4" s="1160"/>
    </row>
    <row r="5" spans="2:3">
      <c r="B5" s="1160">
        <v>200</v>
      </c>
      <c r="C5" s="1160"/>
    </row>
    <row r="6" spans="2:3">
      <c r="B6" s="1160">
        <v>300</v>
      </c>
      <c r="C6" s="1160"/>
    </row>
    <row r="7" spans="2:3">
      <c r="B7" s="1160">
        <v>400</v>
      </c>
      <c r="C7" s="1160"/>
    </row>
    <row r="8" spans="2:3">
      <c r="B8" s="1160">
        <v>500</v>
      </c>
      <c r="C8" s="1160"/>
    </row>
    <row r="9" spans="2:3">
      <c r="B9" s="1160">
        <v>600</v>
      </c>
      <c r="C9" s="1160"/>
    </row>
    <row r="10" spans="2:3">
      <c r="B10" s="1160">
        <v>700</v>
      </c>
      <c r="C10" s="1160"/>
    </row>
    <row r="11" spans="2:3">
      <c r="B11" s="1160">
        <v>800</v>
      </c>
      <c r="C11" s="1160"/>
    </row>
    <row r="12" spans="2:3">
      <c r="B12" s="1160">
        <v>900</v>
      </c>
      <c r="C12" s="1160"/>
    </row>
    <row r="13" spans="2:3">
      <c r="B13" s="1160">
        <v>1000</v>
      </c>
      <c r="C13" s="1160"/>
    </row>
  </sheetData>
  <phoneticPr fontId="12"/>
  <pageMargins left="0.7" right="0.7" top="0.75" bottom="0.75" header="0.3" footer="0.3"/>
  <pageSetup paperSize="9" fitToWidth="1" fitToHeight="1" orientation="landscape" usePrinterDefaults="1"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sheetPr>
    <tabColor rgb="FFFFFF00"/>
  </sheetPr>
  <dimension ref="A1:CA46"/>
  <sheetViews>
    <sheetView view="pageBreakPreview" zoomScale="60" zoomScaleNormal="55" workbookViewId="0">
      <selection activeCell="CC5" sqref="CC5"/>
    </sheetView>
  </sheetViews>
  <sheetFormatPr defaultRowHeight="13.5"/>
  <cols>
    <col min="1" max="79" width="2.625" style="1183" customWidth="1"/>
    <col min="80" max="81" width="9" style="1183" customWidth="1"/>
    <col min="82" max="106" width="2.625" style="1183" customWidth="1"/>
    <col min="107" max="16384" width="9" style="1183" customWidth="1"/>
  </cols>
  <sheetData>
    <row r="1" spans="1:79" ht="25.5">
      <c r="A1" s="1185"/>
      <c r="B1" s="1185"/>
      <c r="C1" s="1185"/>
      <c r="D1" s="1185"/>
      <c r="E1" s="1185"/>
      <c r="F1" s="1185"/>
      <c r="G1" s="1185"/>
      <c r="H1" s="1185"/>
      <c r="I1" s="1185"/>
      <c r="J1" s="1185"/>
      <c r="K1" s="1185"/>
      <c r="L1" s="1185"/>
      <c r="M1" s="1185"/>
      <c r="N1" s="1185"/>
      <c r="O1" s="1436" t="s">
        <v>1975</v>
      </c>
      <c r="P1" s="1436"/>
      <c r="Q1" s="1436"/>
      <c r="R1" s="1436"/>
      <c r="S1" s="1436"/>
      <c r="T1" s="1436"/>
      <c r="U1" s="1436"/>
      <c r="V1" s="1436"/>
      <c r="W1" s="1436"/>
      <c r="X1" s="1436"/>
      <c r="Y1" s="1436"/>
      <c r="Z1" s="1436"/>
      <c r="AA1" s="1436"/>
      <c r="AB1" s="1436"/>
      <c r="AC1" s="1436"/>
      <c r="AD1" s="1436"/>
      <c r="AE1" s="1436"/>
      <c r="AF1" s="1436"/>
      <c r="AG1" s="1436"/>
      <c r="AH1" s="1436"/>
      <c r="AI1" s="1436"/>
      <c r="AJ1" s="1436"/>
      <c r="AK1" s="1436"/>
      <c r="AL1" s="1436"/>
      <c r="AM1" s="1436"/>
      <c r="AN1" s="1436"/>
      <c r="AO1" s="1436"/>
      <c r="AP1" s="1436"/>
      <c r="AQ1" s="1436"/>
      <c r="AR1" s="1436"/>
      <c r="AS1" s="1436"/>
      <c r="AT1" s="1436"/>
      <c r="AU1" s="1436"/>
      <c r="AV1" s="1436"/>
      <c r="AW1" s="1436"/>
      <c r="AX1" s="1436"/>
      <c r="AY1" s="1436"/>
      <c r="AZ1" s="1436"/>
      <c r="BA1" s="1436"/>
      <c r="BB1" s="1436"/>
      <c r="BC1" s="1436"/>
      <c r="BD1" s="1436"/>
      <c r="BE1" s="1436"/>
      <c r="BF1" s="1436"/>
      <c r="BG1" s="1436"/>
      <c r="BH1" s="1436"/>
      <c r="BI1" s="1436"/>
      <c r="BJ1" s="1185"/>
      <c r="BK1" s="1185"/>
      <c r="BL1" s="1185"/>
      <c r="BM1" s="1185"/>
      <c r="BN1" s="1185"/>
      <c r="BO1" s="1185"/>
      <c r="BP1" s="1185"/>
      <c r="BQ1" s="1185"/>
      <c r="BR1" s="1185"/>
      <c r="BS1" s="1185"/>
      <c r="BT1" s="1185"/>
      <c r="BU1" s="1185"/>
      <c r="BV1" s="1185"/>
      <c r="BW1" s="1185"/>
      <c r="BX1" s="1185"/>
      <c r="BY1" s="1185"/>
      <c r="BZ1" s="1185"/>
      <c r="CA1" s="1185"/>
    </row>
    <row r="2" spans="1:79" s="1424" customFormat="1" ht="20.25" customHeight="1">
      <c r="A2" s="1229"/>
      <c r="B2" s="1229"/>
      <c r="C2" s="1229"/>
      <c r="D2" s="1229"/>
      <c r="E2" s="1229"/>
      <c r="F2" s="1229"/>
      <c r="G2" s="1229"/>
      <c r="H2" s="1229"/>
      <c r="I2" s="1229"/>
      <c r="J2" s="1229"/>
      <c r="K2" s="1229"/>
      <c r="L2" s="1229"/>
      <c r="M2" s="1229"/>
      <c r="N2" s="1229"/>
      <c r="O2" s="1229"/>
      <c r="P2" s="1229"/>
      <c r="Q2" s="1229"/>
      <c r="R2" s="1229"/>
      <c r="S2" s="1229"/>
      <c r="T2" s="1229"/>
      <c r="U2" s="1498"/>
      <c r="V2" s="1498"/>
      <c r="W2" s="1498"/>
      <c r="X2" s="1498"/>
      <c r="Y2" s="1498"/>
      <c r="Z2" s="1498"/>
      <c r="AA2" s="1498"/>
      <c r="AB2" s="1498"/>
      <c r="AC2" s="1498"/>
      <c r="AD2" s="1498"/>
      <c r="AE2" s="1498"/>
      <c r="AF2" s="1498"/>
      <c r="AG2" s="1498"/>
      <c r="AH2" s="1498"/>
      <c r="AI2" s="1498"/>
      <c r="AJ2" s="1498"/>
      <c r="AK2" s="1498"/>
      <c r="AL2" s="1498"/>
      <c r="AM2" s="1498"/>
      <c r="AN2" s="1498"/>
      <c r="AO2" s="1498"/>
      <c r="AP2" s="1498"/>
      <c r="AQ2" s="1498"/>
      <c r="AR2" s="1498"/>
      <c r="AS2" s="1498"/>
      <c r="AT2" s="1498"/>
      <c r="AU2" s="1498"/>
      <c r="AV2" s="1498"/>
      <c r="AW2" s="1498"/>
      <c r="AX2" s="1498"/>
      <c r="AY2" s="1498"/>
      <c r="AZ2" s="1498"/>
      <c r="BA2" s="1498"/>
      <c r="BB2" s="1498"/>
      <c r="BC2" s="1498"/>
      <c r="BD2" s="1229"/>
      <c r="BE2" s="1229"/>
      <c r="BF2" s="1229"/>
      <c r="BG2" s="1229"/>
      <c r="BH2" s="1229"/>
      <c r="BI2" s="1229"/>
      <c r="BJ2" s="1229"/>
      <c r="BK2" s="1229"/>
      <c r="BL2" s="1229"/>
      <c r="BM2" s="1229"/>
      <c r="BN2" s="1229"/>
      <c r="BO2" s="1229"/>
      <c r="BP2" s="1229"/>
      <c r="BQ2" s="1229"/>
      <c r="BR2" s="1229"/>
      <c r="BS2" s="1229"/>
      <c r="BT2" s="1229"/>
      <c r="BU2" s="1229"/>
      <c r="BV2" s="1229"/>
      <c r="BW2" s="1229"/>
      <c r="BX2" s="1229"/>
      <c r="BY2" s="1229"/>
      <c r="BZ2" s="1229"/>
      <c r="CA2" s="1229"/>
    </row>
    <row r="3" spans="1:79" s="1368" customFormat="1" ht="17.25" customHeight="1">
      <c r="A3" s="1419"/>
      <c r="B3" s="1421"/>
      <c r="C3" s="1421"/>
      <c r="D3" s="1421"/>
      <c r="E3" s="1421"/>
      <c r="F3" s="1421"/>
      <c r="G3" s="1421"/>
      <c r="H3" s="1421"/>
      <c r="I3" s="1421"/>
      <c r="J3" s="1421"/>
      <c r="K3" s="1421"/>
      <c r="L3" s="1421"/>
      <c r="M3" s="1421"/>
      <c r="N3" s="1421"/>
      <c r="O3" s="1421"/>
      <c r="P3" s="1421"/>
      <c r="Q3" s="1421"/>
      <c r="R3" s="1421"/>
      <c r="S3" s="1421"/>
      <c r="T3" s="1421"/>
      <c r="U3" s="1421"/>
      <c r="V3" s="1421"/>
      <c r="W3" s="1421"/>
      <c r="X3" s="1421"/>
      <c r="Y3" s="1421"/>
      <c r="Z3" s="1421"/>
      <c r="AA3" s="1421"/>
      <c r="AB3" s="1421"/>
      <c r="AC3" s="1421"/>
      <c r="AD3" s="1421"/>
      <c r="AE3" s="1421"/>
      <c r="AF3" s="1421"/>
      <c r="AG3" s="1421"/>
      <c r="AH3" s="1421"/>
      <c r="AI3" s="1421"/>
      <c r="AJ3" s="1421"/>
      <c r="AK3" s="1421"/>
      <c r="AL3" s="1421"/>
      <c r="AM3" s="1421"/>
      <c r="AN3" s="1421"/>
      <c r="AO3" s="1421"/>
      <c r="AP3" s="1421"/>
      <c r="AQ3" s="1421"/>
      <c r="AR3" s="1421"/>
      <c r="AS3" s="1421"/>
      <c r="AT3" s="1421"/>
      <c r="AU3" s="1421"/>
      <c r="AV3" s="1421"/>
      <c r="AW3" s="1421"/>
      <c r="AX3" s="1421"/>
      <c r="AY3" s="1421"/>
      <c r="AZ3" s="1421"/>
      <c r="BA3" s="1421"/>
      <c r="BB3" s="1421"/>
      <c r="BC3" s="1421"/>
      <c r="BD3" s="1421"/>
      <c r="BE3" s="1421"/>
      <c r="BF3" s="1421"/>
      <c r="BG3" s="1421"/>
      <c r="BH3" s="1421"/>
      <c r="BI3" s="1421"/>
      <c r="BJ3" s="1421"/>
      <c r="BK3" s="1421"/>
      <c r="BL3" s="1421"/>
      <c r="BM3" s="1421"/>
      <c r="BN3" s="1421"/>
      <c r="BO3" s="1421"/>
      <c r="BP3" s="1421"/>
      <c r="BQ3" s="1421"/>
      <c r="BR3" s="1421"/>
      <c r="BS3" s="1421"/>
      <c r="BT3" s="1421"/>
      <c r="BU3" s="1421"/>
      <c r="BV3" s="1421"/>
      <c r="BW3" s="1421"/>
      <c r="BX3" s="1421"/>
      <c r="BY3" s="1421"/>
      <c r="BZ3" s="1421"/>
      <c r="CA3" s="1453"/>
    </row>
    <row r="4" spans="1:79" s="1369" customFormat="1" ht="19.5" customHeight="1">
      <c r="A4" s="1343"/>
      <c r="B4" s="1263" t="s">
        <v>395</v>
      </c>
      <c r="C4" s="1263"/>
      <c r="D4" s="1263"/>
      <c r="E4" s="1263"/>
      <c r="F4" s="1263"/>
      <c r="G4" s="1277"/>
      <c r="H4" s="1277" t="str">
        <f>基本データ!D4</f>
        <v>土下維工　第○○号</v>
      </c>
      <c r="I4" s="1277"/>
      <c r="J4" s="1277"/>
      <c r="K4" s="1277"/>
      <c r="L4" s="1277"/>
      <c r="M4" s="1277"/>
      <c r="N4" s="1277"/>
      <c r="O4" s="1277"/>
      <c r="P4" s="1277"/>
      <c r="Q4" s="1277"/>
      <c r="R4" s="1277"/>
      <c r="S4" s="1277"/>
      <c r="T4" s="1277"/>
      <c r="U4" s="1277"/>
      <c r="V4" s="1277"/>
      <c r="W4" s="1277"/>
      <c r="X4" s="1277"/>
      <c r="Y4" s="1277"/>
      <c r="Z4" s="1277"/>
      <c r="AA4" s="1277"/>
      <c r="AB4" s="1277"/>
      <c r="AC4" s="1277"/>
      <c r="AD4" s="1277"/>
      <c r="AE4" s="1277"/>
      <c r="AF4" s="1277"/>
      <c r="AG4" s="1277"/>
      <c r="AH4" s="1277"/>
      <c r="AI4" s="1277"/>
      <c r="AJ4" s="1277"/>
      <c r="AK4" s="1277"/>
      <c r="AL4" s="1277"/>
      <c r="AM4" s="1277"/>
      <c r="AN4" s="1277"/>
      <c r="AO4" s="1277"/>
      <c r="AP4" s="1277"/>
      <c r="AQ4" s="1277"/>
      <c r="AR4" s="1277"/>
      <c r="AS4" s="1277"/>
      <c r="AT4" s="1277"/>
      <c r="AU4" s="1277"/>
      <c r="AV4" s="1277"/>
      <c r="AW4" s="1277"/>
      <c r="AX4" s="1277"/>
      <c r="AY4" s="1277"/>
      <c r="AZ4" s="1277"/>
      <c r="BA4" s="1277"/>
      <c r="BB4" s="1218"/>
      <c r="BC4" s="1218"/>
      <c r="BD4" s="1218"/>
      <c r="BE4" s="1218"/>
      <c r="BF4" s="1218"/>
      <c r="BG4" s="1218"/>
      <c r="BH4" s="1218"/>
      <c r="BI4" s="1218"/>
      <c r="BJ4" s="1218"/>
      <c r="BK4" s="1218"/>
      <c r="BL4" s="1218"/>
      <c r="BM4" s="1218"/>
      <c r="BN4" s="1218"/>
      <c r="BO4" s="1218"/>
      <c r="BP4" s="1218"/>
      <c r="BQ4" s="1218"/>
      <c r="BR4" s="1218"/>
      <c r="BS4" s="1218"/>
      <c r="BT4" s="1218"/>
      <c r="BU4" s="1218"/>
      <c r="BV4" s="1218"/>
      <c r="BW4" s="1218"/>
      <c r="BX4" s="1218"/>
      <c r="BY4" s="1218"/>
      <c r="BZ4" s="1218"/>
      <c r="CA4" s="1354"/>
    </row>
    <row r="5" spans="1:79" s="1369" customFormat="1" ht="19.5" customHeight="1">
      <c r="A5" s="1343"/>
      <c r="B5" s="1263" t="s">
        <v>661</v>
      </c>
      <c r="C5" s="1263"/>
      <c r="D5" s="1263"/>
      <c r="E5" s="1263"/>
      <c r="F5" s="1263"/>
      <c r="G5" s="1277"/>
      <c r="H5" s="1218" t="str">
        <f>基本データ!D5</f>
        <v>○○○○○○○○○○○○○○○○○○○○○○○○○○○○○○○○○工事</v>
      </c>
      <c r="I5" s="1218"/>
      <c r="J5" s="1218"/>
      <c r="K5" s="1218"/>
      <c r="L5" s="1218"/>
      <c r="M5" s="1218"/>
      <c r="N5" s="1218"/>
      <c r="O5" s="1218"/>
      <c r="P5" s="1218"/>
      <c r="Q5" s="1218"/>
      <c r="R5" s="1218"/>
      <c r="S5" s="1218"/>
      <c r="T5" s="1218"/>
      <c r="U5" s="1218"/>
      <c r="V5" s="1218"/>
      <c r="W5" s="1218"/>
      <c r="X5" s="1218"/>
      <c r="Y5" s="1218"/>
      <c r="Z5" s="1218"/>
      <c r="AA5" s="1218"/>
      <c r="AB5" s="1218"/>
      <c r="AC5" s="1218"/>
      <c r="AD5" s="1218"/>
      <c r="AE5" s="1218"/>
      <c r="AF5" s="1218"/>
      <c r="AG5" s="1218"/>
      <c r="AH5" s="1218"/>
      <c r="AI5" s="1218"/>
      <c r="AJ5" s="1218"/>
      <c r="AK5" s="1218"/>
      <c r="AL5" s="1218"/>
      <c r="AM5" s="1218"/>
      <c r="AN5" s="1218"/>
      <c r="AO5" s="1218"/>
      <c r="AP5" s="1218"/>
      <c r="AQ5" s="1218"/>
      <c r="AR5" s="1218"/>
      <c r="AS5" s="1218"/>
      <c r="AT5" s="1218"/>
      <c r="AU5" s="1218"/>
      <c r="AV5" s="1218"/>
      <c r="AW5" s="1218"/>
      <c r="AX5" s="1218"/>
      <c r="AY5" s="1218"/>
      <c r="AZ5" s="1218"/>
      <c r="BA5" s="1354"/>
      <c r="BB5" s="1364" t="s">
        <v>752</v>
      </c>
      <c r="BC5" s="1365"/>
      <c r="BD5" s="1365"/>
      <c r="BE5" s="1365"/>
      <c r="BF5" s="1366"/>
      <c r="BG5" s="1364" t="s">
        <v>1052</v>
      </c>
      <c r="BH5" s="1365"/>
      <c r="BI5" s="1365"/>
      <c r="BJ5" s="1365"/>
      <c r="BK5" s="1366"/>
      <c r="BL5" s="1364" t="s">
        <v>1875</v>
      </c>
      <c r="BM5" s="1365"/>
      <c r="BN5" s="1365"/>
      <c r="BO5" s="1365"/>
      <c r="BP5" s="1366"/>
      <c r="BQ5" s="1364" t="s">
        <v>429</v>
      </c>
      <c r="BR5" s="1365"/>
      <c r="BS5" s="1365"/>
      <c r="BT5" s="1365"/>
      <c r="BU5" s="1366"/>
      <c r="BV5" s="1364" t="s">
        <v>1297</v>
      </c>
      <c r="BW5" s="1365"/>
      <c r="BX5" s="1365"/>
      <c r="BY5" s="1365"/>
      <c r="BZ5" s="1366"/>
      <c r="CA5" s="1354"/>
    </row>
    <row r="6" spans="1:79" s="1369" customFormat="1" ht="19.5" customHeight="1">
      <c r="A6" s="1343"/>
      <c r="B6" s="1277"/>
      <c r="C6" s="1277"/>
      <c r="D6" s="1277"/>
      <c r="E6" s="1277"/>
      <c r="F6" s="1277"/>
      <c r="G6" s="1277"/>
      <c r="H6" s="1277"/>
      <c r="I6" s="1277"/>
      <c r="J6" s="1277"/>
      <c r="K6" s="1277"/>
      <c r="L6" s="1277"/>
      <c r="M6" s="1277"/>
      <c r="N6" s="1277"/>
      <c r="O6" s="1277"/>
      <c r="P6" s="1277"/>
      <c r="Q6" s="1277"/>
      <c r="R6" s="1277"/>
      <c r="S6" s="1277"/>
      <c r="T6" s="1277"/>
      <c r="U6" s="1277"/>
      <c r="V6" s="1277"/>
      <c r="W6" s="1277"/>
      <c r="X6" s="1277"/>
      <c r="Y6" s="1277"/>
      <c r="Z6" s="1277"/>
      <c r="AA6" s="1277"/>
      <c r="AB6" s="1277"/>
      <c r="AC6" s="1277"/>
      <c r="AD6" s="1277"/>
      <c r="AE6" s="1277"/>
      <c r="AF6" s="1277"/>
      <c r="AG6" s="1277"/>
      <c r="AH6" s="1277"/>
      <c r="AI6" s="1277"/>
      <c r="AJ6" s="1277"/>
      <c r="AK6" s="1277"/>
      <c r="AL6" s="1277"/>
      <c r="AM6" s="1277"/>
      <c r="AN6" s="1277"/>
      <c r="AO6" s="1277"/>
      <c r="AP6" s="1277"/>
      <c r="AQ6" s="1277"/>
      <c r="AR6" s="1277"/>
      <c r="AS6" s="1277"/>
      <c r="AT6" s="1277"/>
      <c r="AU6" s="1277"/>
      <c r="AV6" s="1277"/>
      <c r="AW6" s="1277"/>
      <c r="AX6" s="1277"/>
      <c r="AY6" s="1277"/>
      <c r="AZ6" s="1277"/>
      <c r="BA6" s="1354"/>
      <c r="BB6" s="1501"/>
      <c r="BC6" s="1219"/>
      <c r="BD6" s="1219"/>
      <c r="BE6" s="1219"/>
      <c r="BF6" s="1417"/>
      <c r="BG6" s="1501"/>
      <c r="BH6" s="1219"/>
      <c r="BI6" s="1219"/>
      <c r="BJ6" s="1219"/>
      <c r="BK6" s="1417"/>
      <c r="BL6" s="1501"/>
      <c r="BM6" s="1219"/>
      <c r="BN6" s="1219"/>
      <c r="BO6" s="1219"/>
      <c r="BP6" s="1417"/>
      <c r="BQ6" s="1501"/>
      <c r="BR6" s="1219"/>
      <c r="BS6" s="1219"/>
      <c r="BT6" s="1219"/>
      <c r="BU6" s="1417"/>
      <c r="BV6" s="1501"/>
      <c r="BW6" s="1219"/>
      <c r="BX6" s="1219"/>
      <c r="BY6" s="1219"/>
      <c r="BZ6" s="1417"/>
      <c r="CA6" s="1354"/>
    </row>
    <row r="7" spans="1:79" s="1369" customFormat="1" ht="19.5" customHeight="1">
      <c r="A7" s="1343"/>
      <c r="B7" s="1263" t="s">
        <v>2080</v>
      </c>
      <c r="C7" s="1263"/>
      <c r="D7" s="1263"/>
      <c r="E7" s="1263"/>
      <c r="F7" s="1263"/>
      <c r="G7" s="1277"/>
      <c r="H7" s="1218"/>
      <c r="I7" s="1218"/>
      <c r="J7" s="1218"/>
      <c r="K7" s="1218"/>
      <c r="L7" s="1218"/>
      <c r="M7" s="1218"/>
      <c r="N7" s="1218"/>
      <c r="O7" s="1218"/>
      <c r="P7" s="1218"/>
      <c r="Q7" s="1218"/>
      <c r="R7" s="1218"/>
      <c r="S7" s="1218"/>
      <c r="T7" s="1218"/>
      <c r="U7" s="1218"/>
      <c r="V7" s="1218"/>
      <c r="W7" s="1218"/>
      <c r="X7" s="1218"/>
      <c r="Y7" s="1218"/>
      <c r="Z7" s="1218"/>
      <c r="AA7" s="1277"/>
      <c r="AB7" s="1499" t="s">
        <v>329</v>
      </c>
      <c r="AC7" s="1499"/>
      <c r="AD7" s="1499"/>
      <c r="AE7" s="1499"/>
      <c r="AF7" s="1499"/>
      <c r="AG7" s="1277"/>
      <c r="AH7" s="1218"/>
      <c r="AI7" s="1218" t="s">
        <v>1278</v>
      </c>
      <c r="AJ7" s="1218"/>
      <c r="AK7" s="1218"/>
      <c r="AL7" s="1218"/>
      <c r="AM7" s="1218"/>
      <c r="AN7" s="1218"/>
      <c r="AO7" s="1218"/>
      <c r="AP7" s="1218"/>
      <c r="AQ7" s="1218"/>
      <c r="AR7" s="1218"/>
      <c r="AS7" s="1218"/>
      <c r="AT7" s="1218"/>
      <c r="AU7" s="1218"/>
      <c r="AV7" s="1218"/>
      <c r="AW7" s="1218"/>
      <c r="AX7" s="1218"/>
      <c r="AY7" s="1218"/>
      <c r="AZ7" s="1218"/>
      <c r="BA7" s="1354"/>
      <c r="BB7" s="1501"/>
      <c r="BC7" s="1219"/>
      <c r="BD7" s="1219"/>
      <c r="BE7" s="1219"/>
      <c r="BF7" s="1417"/>
      <c r="BG7" s="1501"/>
      <c r="BH7" s="1219"/>
      <c r="BI7" s="1219"/>
      <c r="BJ7" s="1219"/>
      <c r="BK7" s="1417"/>
      <c r="BL7" s="1501"/>
      <c r="BM7" s="1219"/>
      <c r="BN7" s="1219"/>
      <c r="BO7" s="1219"/>
      <c r="BP7" s="1417"/>
      <c r="BQ7" s="1501"/>
      <c r="BR7" s="1219"/>
      <c r="BS7" s="1219"/>
      <c r="BT7" s="1219"/>
      <c r="BU7" s="1417"/>
      <c r="BV7" s="1501"/>
      <c r="BW7" s="1219"/>
      <c r="BX7" s="1219"/>
      <c r="BY7" s="1219"/>
      <c r="BZ7" s="1417"/>
      <c r="CA7" s="1354"/>
    </row>
    <row r="8" spans="1:79" s="1368" customFormat="1" ht="19.5" customHeight="1">
      <c r="A8" s="1495"/>
      <c r="BA8" s="1500"/>
      <c r="BB8" s="1501"/>
      <c r="BC8" s="1219"/>
      <c r="BD8" s="1219"/>
      <c r="BE8" s="1219"/>
      <c r="BF8" s="1417"/>
      <c r="BG8" s="1501"/>
      <c r="BH8" s="1219"/>
      <c r="BI8" s="1219"/>
      <c r="BJ8" s="1219"/>
      <c r="BK8" s="1417"/>
      <c r="BL8" s="1501"/>
      <c r="BM8" s="1219"/>
      <c r="BN8" s="1219"/>
      <c r="BO8" s="1219"/>
      <c r="BP8" s="1417"/>
      <c r="BQ8" s="1501"/>
      <c r="BR8" s="1219"/>
      <c r="BS8" s="1219"/>
      <c r="BT8" s="1219"/>
      <c r="BU8" s="1417"/>
      <c r="BV8" s="1501"/>
      <c r="BW8" s="1219"/>
      <c r="BX8" s="1219"/>
      <c r="BY8" s="1219"/>
      <c r="BZ8" s="1417"/>
      <c r="CA8" s="1500"/>
    </row>
    <row r="9" spans="1:79" s="1369" customFormat="1" ht="19.5" customHeight="1">
      <c r="A9" s="1343"/>
      <c r="B9" s="1263" t="s">
        <v>2000</v>
      </c>
      <c r="C9" s="1263"/>
      <c r="D9" s="1263"/>
      <c r="E9" s="1263"/>
      <c r="F9" s="1263"/>
      <c r="G9" s="1277"/>
      <c r="H9" s="1218"/>
      <c r="I9" s="1218"/>
      <c r="J9" s="1218"/>
      <c r="K9" s="1218"/>
      <c r="L9" s="1218"/>
      <c r="M9" s="1218"/>
      <c r="N9" s="1218"/>
      <c r="O9" s="1218"/>
      <c r="P9" s="1218"/>
      <c r="Q9" s="1218"/>
      <c r="R9" s="1218"/>
      <c r="S9" s="1218"/>
      <c r="T9" s="1218"/>
      <c r="U9" s="1218"/>
      <c r="V9" s="1218"/>
      <c r="W9" s="1218"/>
      <c r="X9" s="1218"/>
      <c r="Y9" s="1218"/>
      <c r="Z9" s="1218"/>
      <c r="AA9" s="1277"/>
      <c r="AB9" s="1263" t="s">
        <v>1447</v>
      </c>
      <c r="AC9" s="1263"/>
      <c r="AD9" s="1263"/>
      <c r="AE9" s="1263"/>
      <c r="AF9" s="1263"/>
      <c r="AG9" s="1277"/>
      <c r="AH9" s="1218"/>
      <c r="AI9" s="1218"/>
      <c r="AJ9" s="1218"/>
      <c r="AK9" s="1218"/>
      <c r="AL9" s="1218"/>
      <c r="AM9" s="1218"/>
      <c r="AN9" s="1218"/>
      <c r="AO9" s="1218"/>
      <c r="AP9" s="1218"/>
      <c r="AQ9" s="1218"/>
      <c r="AR9" s="1218"/>
      <c r="AS9" s="1218"/>
      <c r="AT9" s="1218"/>
      <c r="AU9" s="1218"/>
      <c r="AV9" s="1218"/>
      <c r="AW9" s="1218"/>
      <c r="AX9" s="1218"/>
      <c r="AY9" s="1218"/>
      <c r="AZ9" s="1218"/>
      <c r="BA9" s="1354"/>
      <c r="BB9" s="1501"/>
      <c r="BC9" s="1219"/>
      <c r="BD9" s="1219"/>
      <c r="BE9" s="1219"/>
      <c r="BF9" s="1417"/>
      <c r="BG9" s="1501"/>
      <c r="BH9" s="1219"/>
      <c r="BI9" s="1219"/>
      <c r="BJ9" s="1219"/>
      <c r="BK9" s="1417"/>
      <c r="BL9" s="1501"/>
      <c r="BM9" s="1219"/>
      <c r="BN9" s="1219"/>
      <c r="BO9" s="1219"/>
      <c r="BP9" s="1417"/>
      <c r="BQ9" s="1501"/>
      <c r="BR9" s="1219"/>
      <c r="BS9" s="1219"/>
      <c r="BT9" s="1219"/>
      <c r="BU9" s="1417"/>
      <c r="BV9" s="1501"/>
      <c r="BW9" s="1219"/>
      <c r="BX9" s="1219"/>
      <c r="BY9" s="1219"/>
      <c r="BZ9" s="1417"/>
      <c r="CA9" s="1354"/>
    </row>
    <row r="10" spans="1:79" s="1369" customFormat="1" ht="19.5" customHeight="1">
      <c r="A10" s="1343"/>
      <c r="B10" s="1277"/>
      <c r="C10" s="1277"/>
      <c r="D10" s="1277"/>
      <c r="E10" s="1277"/>
      <c r="F10" s="1277"/>
      <c r="G10" s="1277"/>
      <c r="H10" s="1277"/>
      <c r="I10" s="1277"/>
      <c r="J10" s="1277"/>
      <c r="K10" s="1277"/>
      <c r="L10" s="1277"/>
      <c r="M10" s="1277"/>
      <c r="N10" s="1277"/>
      <c r="O10" s="1277"/>
      <c r="P10" s="1277"/>
      <c r="Q10" s="1277"/>
      <c r="R10" s="1277"/>
      <c r="S10" s="1277"/>
      <c r="T10" s="1277"/>
      <c r="U10" s="1277"/>
      <c r="V10" s="1277"/>
      <c r="W10" s="1277"/>
      <c r="X10" s="1277"/>
      <c r="Y10" s="1277"/>
      <c r="Z10" s="1277"/>
      <c r="AA10" s="1277"/>
      <c r="AB10" s="1277"/>
      <c r="AC10" s="1277"/>
      <c r="AD10" s="1277"/>
      <c r="AE10" s="1277"/>
      <c r="AF10" s="1277"/>
      <c r="AG10" s="1277"/>
      <c r="AH10" s="1277"/>
      <c r="AI10" s="1277"/>
      <c r="AJ10" s="1277"/>
      <c r="AK10" s="1277"/>
      <c r="AL10" s="1277"/>
      <c r="AM10" s="1277"/>
      <c r="AN10" s="1277"/>
      <c r="AO10" s="1277"/>
      <c r="AP10" s="1277"/>
      <c r="AQ10" s="1277"/>
      <c r="AR10" s="1277"/>
      <c r="AS10" s="1277"/>
      <c r="AT10" s="1277"/>
      <c r="AU10" s="1277"/>
      <c r="AV10" s="1277"/>
      <c r="AW10" s="1277"/>
      <c r="AX10" s="1277"/>
      <c r="AY10" s="1277"/>
      <c r="AZ10" s="1277"/>
      <c r="BA10" s="1354"/>
      <c r="BB10" s="1501"/>
      <c r="BC10" s="1219"/>
      <c r="BD10" s="1219"/>
      <c r="BE10" s="1219"/>
      <c r="BF10" s="1417"/>
      <c r="BG10" s="1501"/>
      <c r="BH10" s="1219"/>
      <c r="BI10" s="1219"/>
      <c r="BJ10" s="1219"/>
      <c r="BK10" s="1417"/>
      <c r="BL10" s="1501"/>
      <c r="BM10" s="1219"/>
      <c r="BN10" s="1219"/>
      <c r="BO10" s="1219"/>
      <c r="BP10" s="1417"/>
      <c r="BQ10" s="1501"/>
      <c r="BR10" s="1219"/>
      <c r="BS10" s="1219"/>
      <c r="BT10" s="1219"/>
      <c r="BU10" s="1417"/>
      <c r="BV10" s="1501"/>
      <c r="BW10" s="1219"/>
      <c r="BX10" s="1219"/>
      <c r="BY10" s="1219"/>
      <c r="BZ10" s="1417"/>
      <c r="CA10" s="1354"/>
    </row>
    <row r="11" spans="1:79" s="1369" customFormat="1" ht="19.5" customHeight="1">
      <c r="A11" s="1343"/>
      <c r="B11" s="1277"/>
      <c r="C11" s="1277"/>
      <c r="D11" s="1277"/>
      <c r="E11" s="1277"/>
      <c r="F11" s="1277"/>
      <c r="G11" s="1277"/>
      <c r="H11" s="1277"/>
      <c r="I11" s="1277"/>
      <c r="J11" s="1277"/>
      <c r="K11" s="1277"/>
      <c r="L11" s="1277"/>
      <c r="M11" s="1277"/>
      <c r="N11" s="1277"/>
      <c r="O11" s="1277"/>
      <c r="P11" s="1277"/>
      <c r="Q11" s="1277"/>
      <c r="R11" s="1277"/>
      <c r="S11" s="1277"/>
      <c r="T11" s="1277"/>
      <c r="U11" s="1277"/>
      <c r="V11" s="1277"/>
      <c r="W11" s="1277"/>
      <c r="X11" s="1277"/>
      <c r="Y11" s="1277"/>
      <c r="Z11" s="1277"/>
      <c r="AA11" s="1277"/>
      <c r="AB11" s="1277"/>
      <c r="AC11" s="1277"/>
      <c r="AD11" s="1277"/>
      <c r="AE11" s="1277"/>
      <c r="AF11" s="1277"/>
      <c r="AG11" s="1277"/>
      <c r="AH11" s="1277"/>
      <c r="AI11" s="1277"/>
      <c r="AJ11" s="1277"/>
      <c r="AK11" s="1277"/>
      <c r="AL11" s="1277"/>
      <c r="AM11" s="1277"/>
      <c r="AN11" s="1277"/>
      <c r="AO11" s="1277"/>
      <c r="AP11" s="1277"/>
      <c r="AQ11" s="1277"/>
      <c r="AR11" s="1277"/>
      <c r="AS11" s="1277"/>
      <c r="AT11" s="1277"/>
      <c r="AU11" s="1277"/>
      <c r="AV11" s="1277"/>
      <c r="AW11" s="1277"/>
      <c r="AX11" s="1277"/>
      <c r="AY11" s="1277"/>
      <c r="AZ11" s="1277"/>
      <c r="BA11" s="1354"/>
      <c r="BB11" s="1501"/>
      <c r="BC11" s="1219"/>
      <c r="BD11" s="1219"/>
      <c r="BE11" s="1219"/>
      <c r="BF11" s="1417"/>
      <c r="BG11" s="1501"/>
      <c r="BH11" s="1219"/>
      <c r="BI11" s="1219"/>
      <c r="BJ11" s="1219"/>
      <c r="BK11" s="1417"/>
      <c r="BL11" s="1501"/>
      <c r="BM11" s="1219"/>
      <c r="BN11" s="1219"/>
      <c r="BO11" s="1219"/>
      <c r="BP11" s="1417"/>
      <c r="BQ11" s="1501"/>
      <c r="BR11" s="1219"/>
      <c r="BS11" s="1219"/>
      <c r="BT11" s="1219"/>
      <c r="BU11" s="1417"/>
      <c r="BV11" s="1501"/>
      <c r="BW11" s="1219"/>
      <c r="BX11" s="1219"/>
      <c r="BY11" s="1219"/>
      <c r="BZ11" s="1417"/>
      <c r="CA11" s="1354"/>
    </row>
    <row r="12" spans="1:79" s="1369" customFormat="1" ht="19.5" customHeight="1">
      <c r="A12" s="1343"/>
      <c r="B12" s="1277"/>
      <c r="C12" s="1277"/>
      <c r="D12" s="1277"/>
      <c r="E12" s="1277"/>
      <c r="F12" s="1277"/>
      <c r="G12" s="1277"/>
      <c r="H12" s="1277"/>
      <c r="I12" s="1277"/>
      <c r="J12" s="1277"/>
      <c r="K12" s="1277"/>
      <c r="L12" s="1277"/>
      <c r="M12" s="1277"/>
      <c r="N12" s="1277"/>
      <c r="O12" s="1277"/>
      <c r="P12" s="1277"/>
      <c r="Q12" s="1277"/>
      <c r="R12" s="1277"/>
      <c r="S12" s="1277"/>
      <c r="T12" s="1277"/>
      <c r="U12" s="1277"/>
      <c r="V12" s="1277"/>
      <c r="W12" s="1277"/>
      <c r="X12" s="1277"/>
      <c r="Y12" s="1277"/>
      <c r="Z12" s="1277"/>
      <c r="AA12" s="1277"/>
      <c r="AB12" s="1277"/>
      <c r="AC12" s="1277"/>
      <c r="AD12" s="1277"/>
      <c r="AE12" s="1277"/>
      <c r="AF12" s="1277"/>
      <c r="AG12" s="1277"/>
      <c r="AH12" s="1277"/>
      <c r="AI12" s="1277"/>
      <c r="AJ12" s="1277"/>
      <c r="AK12" s="1277"/>
      <c r="AL12" s="1277"/>
      <c r="AM12" s="1277"/>
      <c r="AN12" s="1277"/>
      <c r="AO12" s="1277"/>
      <c r="AP12" s="1277"/>
      <c r="AQ12" s="1277"/>
      <c r="AR12" s="1277"/>
      <c r="AS12" s="1277"/>
      <c r="AT12" s="1277"/>
      <c r="AU12" s="1277"/>
      <c r="AV12" s="1277"/>
      <c r="AW12" s="1277"/>
      <c r="AX12" s="1277"/>
      <c r="AY12" s="1277"/>
      <c r="AZ12" s="1277"/>
      <c r="BA12" s="1354"/>
      <c r="BB12" s="1501"/>
      <c r="BC12" s="1219"/>
      <c r="BD12" s="1219"/>
      <c r="BE12" s="1219"/>
      <c r="BF12" s="1417"/>
      <c r="BG12" s="1501"/>
      <c r="BH12" s="1219"/>
      <c r="BI12" s="1219"/>
      <c r="BJ12" s="1219"/>
      <c r="BK12" s="1417"/>
      <c r="BL12" s="1501"/>
      <c r="BM12" s="1219"/>
      <c r="BN12" s="1219"/>
      <c r="BO12" s="1219"/>
      <c r="BP12" s="1417"/>
      <c r="BQ12" s="1501"/>
      <c r="BR12" s="1219"/>
      <c r="BS12" s="1219"/>
      <c r="BT12" s="1219"/>
      <c r="BU12" s="1417"/>
      <c r="BV12" s="1501"/>
      <c r="BW12" s="1219"/>
      <c r="BX12" s="1219"/>
      <c r="BY12" s="1219"/>
      <c r="BZ12" s="1417"/>
      <c r="CA12" s="1354"/>
    </row>
    <row r="13" spans="1:79" s="1369" customFormat="1" ht="19.5" customHeight="1">
      <c r="A13" s="1343"/>
      <c r="B13" s="1277"/>
      <c r="C13" s="1277"/>
      <c r="D13" s="1277"/>
      <c r="E13" s="1277"/>
      <c r="F13" s="1277"/>
      <c r="G13" s="1277"/>
      <c r="H13" s="1277"/>
      <c r="I13" s="1277"/>
      <c r="J13" s="1277"/>
      <c r="K13" s="1277"/>
      <c r="L13" s="1277"/>
      <c r="M13" s="1277"/>
      <c r="N13" s="1277"/>
      <c r="O13" s="1277"/>
      <c r="P13" s="1277"/>
      <c r="Q13" s="1277"/>
      <c r="R13" s="1277"/>
      <c r="S13" s="1277"/>
      <c r="T13" s="1277"/>
      <c r="U13" s="1277"/>
      <c r="V13" s="1277"/>
      <c r="W13" s="1277"/>
      <c r="X13" s="1277"/>
      <c r="Y13" s="1277"/>
      <c r="Z13" s="1277"/>
      <c r="AA13" s="1277"/>
      <c r="AB13" s="1277"/>
      <c r="AC13" s="1277"/>
      <c r="AD13" s="1277"/>
      <c r="AE13" s="1277"/>
      <c r="AF13" s="1277"/>
      <c r="AG13" s="1277"/>
      <c r="AH13" s="1277"/>
      <c r="AI13" s="1277"/>
      <c r="AJ13" s="1277"/>
      <c r="AK13" s="1277"/>
      <c r="AL13" s="1277"/>
      <c r="AM13" s="1277"/>
      <c r="AN13" s="1277"/>
      <c r="AO13" s="1277"/>
      <c r="AP13" s="1277"/>
      <c r="AQ13" s="1277"/>
      <c r="AR13" s="1277"/>
      <c r="AS13" s="1277"/>
      <c r="AT13" s="1277"/>
      <c r="AU13" s="1277"/>
      <c r="AV13" s="1277"/>
      <c r="AW13" s="1277"/>
      <c r="AX13" s="1277"/>
      <c r="AY13" s="1277"/>
      <c r="AZ13" s="1277"/>
      <c r="BA13" s="1354"/>
      <c r="BB13" s="1501"/>
      <c r="BC13" s="1219"/>
      <c r="BD13" s="1219"/>
      <c r="BE13" s="1219"/>
      <c r="BF13" s="1417"/>
      <c r="BG13" s="1501"/>
      <c r="BH13" s="1219"/>
      <c r="BI13" s="1219"/>
      <c r="BJ13" s="1219"/>
      <c r="BK13" s="1417"/>
      <c r="BL13" s="1501"/>
      <c r="BM13" s="1219"/>
      <c r="BN13" s="1219"/>
      <c r="BO13" s="1219"/>
      <c r="BP13" s="1417"/>
      <c r="BQ13" s="1501"/>
      <c r="BR13" s="1219"/>
      <c r="BS13" s="1219"/>
      <c r="BT13" s="1219"/>
      <c r="BU13" s="1417"/>
      <c r="BV13" s="1501"/>
      <c r="BW13" s="1219"/>
      <c r="BX13" s="1219"/>
      <c r="BY13" s="1219"/>
      <c r="BZ13" s="1417"/>
      <c r="CA13" s="1354"/>
    </row>
    <row r="14" spans="1:79" s="1369" customFormat="1" ht="19.5" customHeight="1">
      <c r="A14" s="1343"/>
      <c r="B14" s="1277"/>
      <c r="C14" s="1277"/>
      <c r="D14" s="1277"/>
      <c r="E14" s="1277"/>
      <c r="F14" s="1277"/>
      <c r="G14" s="1277"/>
      <c r="H14" s="1277"/>
      <c r="I14" s="1277"/>
      <c r="J14" s="1277"/>
      <c r="K14" s="1277"/>
      <c r="L14" s="1277"/>
      <c r="M14" s="1277"/>
      <c r="N14" s="1277"/>
      <c r="O14" s="1277"/>
      <c r="P14" s="1277"/>
      <c r="Q14" s="1277"/>
      <c r="R14" s="1277"/>
      <c r="S14" s="1277"/>
      <c r="T14" s="1277"/>
      <c r="U14" s="1277"/>
      <c r="V14" s="1277"/>
      <c r="W14" s="1277"/>
      <c r="X14" s="1277"/>
      <c r="Y14" s="1277"/>
      <c r="Z14" s="1277"/>
      <c r="AA14" s="1277"/>
      <c r="AB14" s="1277"/>
      <c r="AC14" s="1277"/>
      <c r="AD14" s="1277"/>
      <c r="AE14" s="1277"/>
      <c r="AF14" s="1277"/>
      <c r="AG14" s="1277"/>
      <c r="AH14" s="1277"/>
      <c r="AI14" s="1277"/>
      <c r="AJ14" s="1277"/>
      <c r="AK14" s="1277"/>
      <c r="AL14" s="1277"/>
      <c r="AM14" s="1277"/>
      <c r="AN14" s="1277"/>
      <c r="AO14" s="1277"/>
      <c r="AP14" s="1277"/>
      <c r="AQ14" s="1277"/>
      <c r="AR14" s="1277"/>
      <c r="AS14" s="1277"/>
      <c r="AT14" s="1277"/>
      <c r="AU14" s="1277"/>
      <c r="AV14" s="1277"/>
      <c r="AW14" s="1277"/>
      <c r="AX14" s="1277"/>
      <c r="AY14" s="1277"/>
      <c r="AZ14" s="1277"/>
      <c r="BA14" s="1354"/>
      <c r="BB14" s="1501"/>
      <c r="BC14" s="1219"/>
      <c r="BD14" s="1219"/>
      <c r="BE14" s="1219"/>
      <c r="BF14" s="1417"/>
      <c r="BG14" s="1501"/>
      <c r="BH14" s="1219"/>
      <c r="BI14" s="1219"/>
      <c r="BJ14" s="1219"/>
      <c r="BK14" s="1417"/>
      <c r="BL14" s="1501"/>
      <c r="BM14" s="1219"/>
      <c r="BN14" s="1219"/>
      <c r="BO14" s="1219"/>
      <c r="BP14" s="1417"/>
      <c r="BQ14" s="1501"/>
      <c r="BR14" s="1219"/>
      <c r="BS14" s="1219"/>
      <c r="BT14" s="1219"/>
      <c r="BU14" s="1417"/>
      <c r="BV14" s="1501"/>
      <c r="BW14" s="1219"/>
      <c r="BX14" s="1219"/>
      <c r="BY14" s="1219"/>
      <c r="BZ14" s="1417"/>
      <c r="CA14" s="1354"/>
    </row>
    <row r="15" spans="1:79" s="1369" customFormat="1" ht="19.5" customHeight="1">
      <c r="A15" s="1343"/>
      <c r="B15" s="1277"/>
      <c r="C15" s="1277"/>
      <c r="D15" s="1277"/>
      <c r="E15" s="1277"/>
      <c r="F15" s="1277"/>
      <c r="G15" s="1277"/>
      <c r="H15" s="1277"/>
      <c r="I15" s="1277"/>
      <c r="J15" s="1277"/>
      <c r="K15" s="1277"/>
      <c r="L15" s="1277"/>
      <c r="M15" s="1277"/>
      <c r="N15" s="1277"/>
      <c r="O15" s="1277"/>
      <c r="P15" s="1277"/>
      <c r="Q15" s="1277"/>
      <c r="R15" s="1277"/>
      <c r="S15" s="1277"/>
      <c r="T15" s="1277"/>
      <c r="U15" s="1277"/>
      <c r="V15" s="1277"/>
      <c r="W15" s="1277"/>
      <c r="X15" s="1277"/>
      <c r="Y15" s="1277"/>
      <c r="Z15" s="1277"/>
      <c r="AA15" s="1277"/>
      <c r="AB15" s="1277"/>
      <c r="AC15" s="1277"/>
      <c r="AD15" s="1277"/>
      <c r="AE15" s="1277"/>
      <c r="AF15" s="1277"/>
      <c r="AG15" s="1277"/>
      <c r="AH15" s="1277"/>
      <c r="AI15" s="1277"/>
      <c r="AJ15" s="1277"/>
      <c r="AK15" s="1277"/>
      <c r="AL15" s="1277"/>
      <c r="AM15" s="1277"/>
      <c r="AN15" s="1277"/>
      <c r="AO15" s="1277"/>
      <c r="AP15" s="1277"/>
      <c r="AQ15" s="1277"/>
      <c r="AR15" s="1277"/>
      <c r="AS15" s="1277"/>
      <c r="AT15" s="1277"/>
      <c r="AU15" s="1277"/>
      <c r="AV15" s="1277"/>
      <c r="AW15" s="1277"/>
      <c r="AX15" s="1277"/>
      <c r="AY15" s="1277"/>
      <c r="AZ15" s="1277"/>
      <c r="BA15" s="1354"/>
      <c r="BB15" s="1213" t="s">
        <v>237</v>
      </c>
      <c r="BC15" s="1214"/>
      <c r="BD15" s="1214"/>
      <c r="BE15" s="1214"/>
      <c r="BF15" s="1230"/>
      <c r="BG15" s="1501"/>
      <c r="BH15" s="1219"/>
      <c r="BI15" s="1219"/>
      <c r="BJ15" s="1219"/>
      <c r="BK15" s="1417"/>
      <c r="BL15" s="1501"/>
      <c r="BM15" s="1219"/>
      <c r="BN15" s="1219"/>
      <c r="BO15" s="1219"/>
      <c r="BP15" s="1417"/>
      <c r="BQ15" s="1501"/>
      <c r="BR15" s="1219"/>
      <c r="BS15" s="1219"/>
      <c r="BT15" s="1219"/>
      <c r="BU15" s="1417"/>
      <c r="BV15" s="1501"/>
      <c r="BW15" s="1219"/>
      <c r="BX15" s="1219"/>
      <c r="BY15" s="1219"/>
      <c r="BZ15" s="1417"/>
      <c r="CA15" s="1354"/>
    </row>
    <row r="16" spans="1:79" s="1369" customFormat="1" ht="19.5" customHeight="1">
      <c r="A16" s="1343"/>
      <c r="B16" s="1277"/>
      <c r="C16" s="1277"/>
      <c r="D16" s="1277"/>
      <c r="E16" s="1277"/>
      <c r="F16" s="1277"/>
      <c r="G16" s="1277"/>
      <c r="H16" s="1277"/>
      <c r="I16" s="1277"/>
      <c r="J16" s="1277"/>
      <c r="K16" s="1277"/>
      <c r="L16" s="1277"/>
      <c r="M16" s="1277"/>
      <c r="N16" s="1277"/>
      <c r="O16" s="1277"/>
      <c r="P16" s="1277"/>
      <c r="Q16" s="1277"/>
      <c r="R16" s="1277"/>
      <c r="S16" s="1277"/>
      <c r="T16" s="1277"/>
      <c r="U16" s="1277"/>
      <c r="V16" s="1277"/>
      <c r="W16" s="1277"/>
      <c r="X16" s="1277"/>
      <c r="Y16" s="1277"/>
      <c r="Z16" s="1277"/>
      <c r="AA16" s="1277"/>
      <c r="AB16" s="1277"/>
      <c r="AC16" s="1277"/>
      <c r="AD16" s="1277"/>
      <c r="AE16" s="1277"/>
      <c r="AF16" s="1277"/>
      <c r="AG16" s="1277"/>
      <c r="AH16" s="1277"/>
      <c r="AI16" s="1277"/>
      <c r="AJ16" s="1277"/>
      <c r="AK16" s="1277"/>
      <c r="AL16" s="1277"/>
      <c r="AM16" s="1277"/>
      <c r="AN16" s="1277"/>
      <c r="AO16" s="1277"/>
      <c r="AP16" s="1277"/>
      <c r="AQ16" s="1277"/>
      <c r="AR16" s="1277"/>
      <c r="AS16" s="1277"/>
      <c r="AT16" s="1277"/>
      <c r="AU16" s="1277"/>
      <c r="AV16" s="1277"/>
      <c r="AW16" s="1277"/>
      <c r="AX16" s="1277"/>
      <c r="AY16" s="1277"/>
      <c r="AZ16" s="1277"/>
      <c r="BA16" s="1277"/>
      <c r="BB16" s="1348"/>
      <c r="BC16" s="1348"/>
      <c r="BD16" s="1348"/>
      <c r="BE16" s="1348"/>
      <c r="BF16" s="1348"/>
      <c r="BG16" s="1348"/>
      <c r="BH16" s="1348"/>
      <c r="BI16" s="1348"/>
      <c r="BJ16" s="1348"/>
      <c r="BK16" s="1348"/>
      <c r="BL16" s="1348"/>
      <c r="BM16" s="1348"/>
      <c r="BN16" s="1348"/>
      <c r="BO16" s="1348"/>
      <c r="BP16" s="1348"/>
      <c r="BQ16" s="1348"/>
      <c r="BR16" s="1348"/>
      <c r="BS16" s="1348"/>
      <c r="BT16" s="1348"/>
      <c r="BU16" s="1348"/>
      <c r="BV16" s="1348"/>
      <c r="BW16" s="1348"/>
      <c r="BX16" s="1348"/>
      <c r="BY16" s="1348"/>
      <c r="BZ16" s="1348"/>
      <c r="CA16" s="1354"/>
    </row>
    <row r="17" spans="1:79" s="1369" customFormat="1" ht="19.5" customHeight="1">
      <c r="A17" s="1343"/>
      <c r="B17" s="1277"/>
      <c r="C17" s="1277"/>
      <c r="D17" s="1277"/>
      <c r="E17" s="1277"/>
      <c r="F17" s="1277"/>
      <c r="G17" s="1277"/>
      <c r="H17" s="1277"/>
      <c r="I17" s="1277"/>
      <c r="J17" s="1277"/>
      <c r="K17" s="1277"/>
      <c r="L17" s="1277"/>
      <c r="M17" s="1277"/>
      <c r="N17" s="1277"/>
      <c r="O17" s="1277"/>
      <c r="P17" s="1277"/>
      <c r="Q17" s="1277"/>
      <c r="R17" s="1277"/>
      <c r="S17" s="1277"/>
      <c r="T17" s="1277"/>
      <c r="U17" s="1277"/>
      <c r="V17" s="1277"/>
      <c r="W17" s="1277"/>
      <c r="X17" s="1277"/>
      <c r="Y17" s="1277"/>
      <c r="Z17" s="1277"/>
      <c r="AA17" s="1277"/>
      <c r="AB17" s="1277"/>
      <c r="AC17" s="1277"/>
      <c r="AD17" s="1277"/>
      <c r="AE17" s="1277"/>
      <c r="AF17" s="1277"/>
      <c r="AG17" s="1277"/>
      <c r="AH17" s="1277"/>
      <c r="AI17" s="1277"/>
      <c r="AJ17" s="1277"/>
      <c r="AK17" s="1277"/>
      <c r="AL17" s="1277"/>
      <c r="AM17" s="1277"/>
      <c r="AN17" s="1277"/>
      <c r="AO17" s="1277"/>
      <c r="AP17" s="1277"/>
      <c r="AQ17" s="1277"/>
      <c r="AR17" s="1277"/>
      <c r="AS17" s="1277"/>
      <c r="AT17" s="1277"/>
      <c r="AU17" s="1277"/>
      <c r="AV17" s="1277"/>
      <c r="AW17" s="1277"/>
      <c r="AX17" s="1277"/>
      <c r="AY17" s="1277"/>
      <c r="AZ17" s="1277"/>
      <c r="BA17" s="1277"/>
      <c r="BB17" s="1277"/>
      <c r="BC17" s="1277"/>
      <c r="BD17" s="1277"/>
      <c r="BE17" s="1277"/>
      <c r="BF17" s="1277"/>
      <c r="BG17" s="1277"/>
      <c r="BH17" s="1277"/>
      <c r="BI17" s="1277"/>
      <c r="BJ17" s="1277"/>
      <c r="BK17" s="1277"/>
      <c r="BL17" s="1277"/>
      <c r="BM17" s="1277"/>
      <c r="BN17" s="1277"/>
      <c r="BO17" s="1277"/>
      <c r="BP17" s="1277"/>
      <c r="BQ17" s="1277"/>
      <c r="BR17" s="1277"/>
      <c r="BS17" s="1277"/>
      <c r="BT17" s="1277"/>
      <c r="BU17" s="1277"/>
      <c r="BV17" s="1277"/>
      <c r="BW17" s="1277"/>
      <c r="BX17" s="1277"/>
      <c r="BY17" s="1277"/>
      <c r="BZ17" s="1277"/>
      <c r="CA17" s="1354"/>
    </row>
    <row r="18" spans="1:79" s="1369" customFormat="1" ht="19.5" customHeight="1">
      <c r="A18" s="1343"/>
      <c r="B18" s="1277"/>
      <c r="C18" s="1277"/>
      <c r="D18" s="1277"/>
      <c r="E18" s="1277"/>
      <c r="F18" s="1277"/>
      <c r="G18" s="1277"/>
      <c r="H18" s="1277"/>
      <c r="I18" s="1277"/>
      <c r="J18" s="1277"/>
      <c r="K18" s="1277"/>
      <c r="L18" s="1277"/>
      <c r="M18" s="1277"/>
      <c r="N18" s="1277"/>
      <c r="O18" s="1277"/>
      <c r="P18" s="1277"/>
      <c r="Q18" s="1277"/>
      <c r="R18" s="1277"/>
      <c r="S18" s="1277"/>
      <c r="T18" s="1277"/>
      <c r="U18" s="1277"/>
      <c r="V18" s="1277"/>
      <c r="W18" s="1277"/>
      <c r="X18" s="1277"/>
      <c r="Y18" s="1277"/>
      <c r="Z18" s="1277"/>
      <c r="AA18" s="1277"/>
      <c r="AB18" s="1277"/>
      <c r="AC18" s="1277"/>
      <c r="AD18" s="1277"/>
      <c r="AE18" s="1277"/>
      <c r="AF18" s="1277"/>
      <c r="AG18" s="1277"/>
      <c r="AH18" s="1277"/>
      <c r="AI18" s="1277"/>
      <c r="AJ18" s="1277"/>
      <c r="AK18" s="1277"/>
      <c r="AL18" s="1277"/>
      <c r="AM18" s="1277"/>
      <c r="AN18" s="1277"/>
      <c r="AO18" s="1277"/>
      <c r="AP18" s="1277"/>
      <c r="AQ18" s="1277"/>
      <c r="AR18" s="1277"/>
      <c r="AS18" s="1277"/>
      <c r="AT18" s="1277"/>
      <c r="AU18" s="1277"/>
      <c r="AV18" s="1277"/>
      <c r="AW18" s="1277"/>
      <c r="AX18" s="1277"/>
      <c r="AY18" s="1277"/>
      <c r="AZ18" s="1277"/>
      <c r="BA18" s="1277"/>
      <c r="BB18" s="1277"/>
      <c r="BC18" s="1277"/>
      <c r="BD18" s="1277"/>
      <c r="BE18" s="1277"/>
      <c r="BF18" s="1277"/>
      <c r="BG18" s="1277"/>
      <c r="BH18" s="1277"/>
      <c r="BI18" s="1277"/>
      <c r="BJ18" s="1277"/>
      <c r="BK18" s="1277"/>
      <c r="BL18" s="1277"/>
      <c r="BM18" s="1277"/>
      <c r="BN18" s="1277"/>
      <c r="BO18" s="1277"/>
      <c r="BP18" s="1277"/>
      <c r="BQ18" s="1277"/>
      <c r="BR18" s="1277"/>
      <c r="BS18" s="1277"/>
      <c r="BT18" s="1277"/>
      <c r="BU18" s="1277"/>
      <c r="BV18" s="1277"/>
      <c r="BW18" s="1277"/>
      <c r="BX18" s="1277"/>
      <c r="BY18" s="1277"/>
      <c r="BZ18" s="1277"/>
      <c r="CA18" s="1354"/>
    </row>
    <row r="19" spans="1:79" s="1369" customFormat="1" ht="19.5" customHeight="1">
      <c r="A19" s="1343"/>
      <c r="B19" s="1277"/>
      <c r="C19" s="1277"/>
      <c r="D19" s="1277"/>
      <c r="E19" s="1277"/>
      <c r="F19" s="1277"/>
      <c r="G19" s="1277"/>
      <c r="H19" s="1277"/>
      <c r="I19" s="1277"/>
      <c r="J19" s="1277"/>
      <c r="K19" s="1277"/>
      <c r="L19" s="1277"/>
      <c r="M19" s="1277"/>
      <c r="N19" s="1277"/>
      <c r="O19" s="1277"/>
      <c r="P19" s="1277"/>
      <c r="Q19" s="1277"/>
      <c r="R19" s="1277"/>
      <c r="S19" s="1277"/>
      <c r="T19" s="1277"/>
      <c r="U19" s="1277"/>
      <c r="V19" s="1277"/>
      <c r="W19" s="1277"/>
      <c r="X19" s="1277"/>
      <c r="Y19" s="1277"/>
      <c r="Z19" s="1277"/>
      <c r="AA19" s="1277"/>
      <c r="AB19" s="1277"/>
      <c r="AC19" s="1277"/>
      <c r="AD19" s="1277"/>
      <c r="AE19" s="1277"/>
      <c r="AF19" s="1277"/>
      <c r="AG19" s="1277"/>
      <c r="AH19" s="1277"/>
      <c r="AI19" s="1277"/>
      <c r="AJ19" s="1277"/>
      <c r="AK19" s="1277"/>
      <c r="AL19" s="1277"/>
      <c r="AM19" s="1277"/>
      <c r="AN19" s="1277"/>
      <c r="AO19" s="1277"/>
      <c r="AP19" s="1277"/>
      <c r="AQ19" s="1277"/>
      <c r="AR19" s="1277"/>
      <c r="AS19" s="1277"/>
      <c r="AT19" s="1277"/>
      <c r="AU19" s="1277"/>
      <c r="AV19" s="1277"/>
      <c r="AW19" s="1277"/>
      <c r="AX19" s="1277"/>
      <c r="AY19" s="1277"/>
      <c r="AZ19" s="1277"/>
      <c r="BA19" s="1277"/>
      <c r="BB19" s="1277"/>
      <c r="BC19" s="1277"/>
      <c r="BD19" s="1277"/>
      <c r="BE19" s="1277"/>
      <c r="BF19" s="1277"/>
      <c r="BG19" s="1277"/>
      <c r="BH19" s="1277"/>
      <c r="BI19" s="1277"/>
      <c r="BJ19" s="1277"/>
      <c r="BK19" s="1277"/>
      <c r="BL19" s="1277"/>
      <c r="BM19" s="1277"/>
      <c r="BN19" s="1277"/>
      <c r="BO19" s="1277"/>
      <c r="BP19" s="1277"/>
      <c r="BQ19" s="1277"/>
      <c r="BR19" s="1277"/>
      <c r="BS19" s="1277"/>
      <c r="BT19" s="1277"/>
      <c r="BU19" s="1277"/>
      <c r="BV19" s="1277"/>
      <c r="BW19" s="1277"/>
      <c r="BX19" s="1277"/>
      <c r="BY19" s="1277"/>
      <c r="BZ19" s="1277"/>
      <c r="CA19" s="1354"/>
    </row>
    <row r="20" spans="1:79" s="1369" customFormat="1" ht="19.5" customHeight="1">
      <c r="A20" s="1343"/>
      <c r="B20" s="1277"/>
      <c r="C20" s="1277"/>
      <c r="D20" s="1277"/>
      <c r="E20" s="1277"/>
      <c r="F20" s="1277"/>
      <c r="G20" s="1277"/>
      <c r="H20" s="1277"/>
      <c r="I20" s="1277"/>
      <c r="J20" s="1277"/>
      <c r="K20" s="1277"/>
      <c r="L20" s="1277"/>
      <c r="M20" s="1277"/>
      <c r="N20" s="1277"/>
      <c r="O20" s="1277"/>
      <c r="P20" s="1277"/>
      <c r="Q20" s="1277"/>
      <c r="R20" s="1277"/>
      <c r="S20" s="1277"/>
      <c r="T20" s="1277"/>
      <c r="U20" s="1277"/>
      <c r="V20" s="1277"/>
      <c r="W20" s="1277"/>
      <c r="X20" s="1277"/>
      <c r="Y20" s="1277"/>
      <c r="Z20" s="1277"/>
      <c r="AA20" s="1277"/>
      <c r="AB20" s="1277"/>
      <c r="AC20" s="1277"/>
      <c r="AD20" s="1277"/>
      <c r="AE20" s="1277"/>
      <c r="AF20" s="1277"/>
      <c r="AG20" s="1277"/>
      <c r="AH20" s="1277"/>
      <c r="AI20" s="1277"/>
      <c r="AJ20" s="1277"/>
      <c r="AK20" s="1277"/>
      <c r="AL20" s="1277"/>
      <c r="AM20" s="1277"/>
      <c r="AN20" s="1277"/>
      <c r="AO20" s="1277"/>
      <c r="AP20" s="1277"/>
      <c r="AQ20" s="1277"/>
      <c r="AR20" s="1277"/>
      <c r="AS20" s="1277"/>
      <c r="AT20" s="1277"/>
      <c r="AU20" s="1277"/>
      <c r="AV20" s="1277"/>
      <c r="AW20" s="1277"/>
      <c r="AX20" s="1277"/>
      <c r="AY20" s="1277"/>
      <c r="AZ20" s="1277"/>
      <c r="BA20" s="1277"/>
      <c r="BB20" s="1277"/>
      <c r="BC20" s="1277"/>
      <c r="BD20" s="1277"/>
      <c r="BE20" s="1277"/>
      <c r="BF20" s="1277"/>
      <c r="BG20" s="1277"/>
      <c r="BH20" s="1277"/>
      <c r="BI20" s="1277"/>
      <c r="BJ20" s="1277"/>
      <c r="BK20" s="1277"/>
      <c r="BL20" s="1277"/>
      <c r="BM20" s="1277"/>
      <c r="BN20" s="1277"/>
      <c r="BO20" s="1277"/>
      <c r="BP20" s="1277"/>
      <c r="BQ20" s="1277"/>
      <c r="BR20" s="1277"/>
      <c r="BS20" s="1277"/>
      <c r="BT20" s="1277"/>
      <c r="BU20" s="1277"/>
      <c r="BV20" s="1277"/>
      <c r="BW20" s="1277"/>
      <c r="BX20" s="1277"/>
      <c r="BY20" s="1277"/>
      <c r="BZ20" s="1277"/>
      <c r="CA20" s="1354"/>
    </row>
    <row r="21" spans="1:79" s="1369" customFormat="1" ht="19.5" customHeight="1">
      <c r="A21" s="1343"/>
      <c r="B21" s="1277"/>
      <c r="C21" s="1277"/>
      <c r="D21" s="1277"/>
      <c r="E21" s="1277"/>
      <c r="F21" s="1277"/>
      <c r="G21" s="1277"/>
      <c r="H21" s="1277"/>
      <c r="I21" s="1277"/>
      <c r="J21" s="1277"/>
      <c r="K21" s="1277"/>
      <c r="L21" s="1277"/>
      <c r="M21" s="1277"/>
      <c r="N21" s="1277"/>
      <c r="O21" s="1277"/>
      <c r="P21" s="1277"/>
      <c r="Q21" s="1277"/>
      <c r="R21" s="1277"/>
      <c r="S21" s="1277"/>
      <c r="T21" s="1277"/>
      <c r="U21" s="1277"/>
      <c r="V21" s="1277"/>
      <c r="W21" s="1277"/>
      <c r="X21" s="1277"/>
      <c r="Y21" s="1277"/>
      <c r="Z21" s="1277"/>
      <c r="AA21" s="1277"/>
      <c r="AB21" s="1277"/>
      <c r="AC21" s="1277"/>
      <c r="AD21" s="1277"/>
      <c r="AE21" s="1277"/>
      <c r="AF21" s="1277"/>
      <c r="AG21" s="1277"/>
      <c r="AH21" s="1277"/>
      <c r="AI21" s="1277"/>
      <c r="AJ21" s="1277"/>
      <c r="AK21" s="1277"/>
      <c r="AL21" s="1277"/>
      <c r="AM21" s="1277"/>
      <c r="AN21" s="1277"/>
      <c r="AO21" s="1277"/>
      <c r="AP21" s="1277"/>
      <c r="AQ21" s="1277"/>
      <c r="AR21" s="1277"/>
      <c r="AS21" s="1277"/>
      <c r="AT21" s="1277"/>
      <c r="AU21" s="1277"/>
      <c r="AV21" s="1277"/>
      <c r="AW21" s="1277"/>
      <c r="AX21" s="1277"/>
      <c r="AY21" s="1277"/>
      <c r="AZ21" s="1277"/>
      <c r="BA21" s="1277"/>
      <c r="BB21" s="1277"/>
      <c r="BC21" s="1277"/>
      <c r="BD21" s="1277"/>
      <c r="BE21" s="1277"/>
      <c r="BF21" s="1277"/>
      <c r="BG21" s="1277"/>
      <c r="BH21" s="1277"/>
      <c r="BI21" s="1277"/>
      <c r="BJ21" s="1277"/>
      <c r="BK21" s="1277"/>
      <c r="BL21" s="1277"/>
      <c r="BM21" s="1277"/>
      <c r="BN21" s="1277"/>
      <c r="BO21" s="1277"/>
      <c r="BP21" s="1277"/>
      <c r="BQ21" s="1277"/>
      <c r="BR21" s="1277"/>
      <c r="BS21" s="1277"/>
      <c r="BT21" s="1277"/>
      <c r="BU21" s="1277"/>
      <c r="BV21" s="1277"/>
      <c r="BW21" s="1277"/>
      <c r="BX21" s="1277"/>
      <c r="BY21" s="1277"/>
      <c r="BZ21" s="1277"/>
      <c r="CA21" s="1354"/>
    </row>
    <row r="22" spans="1:79" s="1369" customFormat="1" ht="19.5" customHeight="1">
      <c r="A22" s="1343"/>
      <c r="B22" s="1277"/>
      <c r="C22" s="1277"/>
      <c r="D22" s="1277"/>
      <c r="E22" s="1277"/>
      <c r="F22" s="1277"/>
      <c r="G22" s="1277"/>
      <c r="H22" s="1277"/>
      <c r="I22" s="1277"/>
      <c r="J22" s="1277"/>
      <c r="K22" s="1277"/>
      <c r="L22" s="1277"/>
      <c r="M22" s="1277"/>
      <c r="N22" s="1277"/>
      <c r="O22" s="1277"/>
      <c r="P22" s="1277"/>
      <c r="Q22" s="1277"/>
      <c r="R22" s="1277"/>
      <c r="S22" s="1277"/>
      <c r="T22" s="1277"/>
      <c r="U22" s="1277"/>
      <c r="V22" s="1277"/>
      <c r="W22" s="1277"/>
      <c r="X22" s="1277"/>
      <c r="Y22" s="1277"/>
      <c r="Z22" s="1277"/>
      <c r="AA22" s="1277"/>
      <c r="AB22" s="1277"/>
      <c r="AC22" s="1277"/>
      <c r="AD22" s="1277"/>
      <c r="AE22" s="1277"/>
      <c r="AF22" s="1277"/>
      <c r="AG22" s="1277"/>
      <c r="AH22" s="1277"/>
      <c r="AI22" s="1277"/>
      <c r="AJ22" s="1277"/>
      <c r="AK22" s="1277"/>
      <c r="AL22" s="1277"/>
      <c r="AM22" s="1277"/>
      <c r="AN22" s="1277"/>
      <c r="AO22" s="1277"/>
      <c r="AP22" s="1277"/>
      <c r="AQ22" s="1277"/>
      <c r="AR22" s="1277"/>
      <c r="AS22" s="1277"/>
      <c r="AT22" s="1277"/>
      <c r="AU22" s="1277"/>
      <c r="AV22" s="1277"/>
      <c r="AW22" s="1277"/>
      <c r="AX22" s="1277"/>
      <c r="AY22" s="1277"/>
      <c r="AZ22" s="1277"/>
      <c r="BA22" s="1277"/>
      <c r="BB22" s="1277"/>
      <c r="BC22" s="1277"/>
      <c r="BD22" s="1277"/>
      <c r="BE22" s="1277"/>
      <c r="BF22" s="1277"/>
      <c r="BG22" s="1277"/>
      <c r="BH22" s="1277"/>
      <c r="BI22" s="1277"/>
      <c r="BJ22" s="1277"/>
      <c r="BK22" s="1277"/>
      <c r="BL22" s="1277"/>
      <c r="BM22" s="1277"/>
      <c r="BN22" s="1277"/>
      <c r="BO22" s="1277"/>
      <c r="BP22" s="1277"/>
      <c r="BQ22" s="1277"/>
      <c r="BR22" s="1277"/>
      <c r="BS22" s="1277"/>
      <c r="BT22" s="1277"/>
      <c r="BU22" s="1277"/>
      <c r="BV22" s="1277"/>
      <c r="BW22" s="1277"/>
      <c r="BX22" s="1277"/>
      <c r="BY22" s="1277"/>
      <c r="BZ22" s="1277"/>
      <c r="CA22" s="1354"/>
    </row>
    <row r="23" spans="1:79" s="1369" customFormat="1" ht="19.5" customHeight="1">
      <c r="A23" s="1343"/>
      <c r="B23" s="1277"/>
      <c r="C23" s="1277"/>
      <c r="D23" s="1277"/>
      <c r="E23" s="1277"/>
      <c r="F23" s="1277"/>
      <c r="G23" s="1277"/>
      <c r="H23" s="1277"/>
      <c r="I23" s="1277"/>
      <c r="J23" s="1277"/>
      <c r="K23" s="1277"/>
      <c r="L23" s="1277"/>
      <c r="M23" s="1277"/>
      <c r="N23" s="1277"/>
      <c r="O23" s="1277"/>
      <c r="P23" s="1277"/>
      <c r="Q23" s="1277"/>
      <c r="R23" s="1277"/>
      <c r="S23" s="1277"/>
      <c r="T23" s="1277"/>
      <c r="U23" s="1277"/>
      <c r="V23" s="1277"/>
      <c r="W23" s="1277"/>
      <c r="X23" s="1277"/>
      <c r="Y23" s="1277"/>
      <c r="Z23" s="1277"/>
      <c r="AA23" s="1277"/>
      <c r="AB23" s="1277"/>
      <c r="AC23" s="1277"/>
      <c r="AD23" s="1277"/>
      <c r="AE23" s="1277"/>
      <c r="AF23" s="1277"/>
      <c r="AG23" s="1277"/>
      <c r="AH23" s="1277"/>
      <c r="AI23" s="1277"/>
      <c r="AJ23" s="1277"/>
      <c r="AK23" s="1277"/>
      <c r="AL23" s="1277"/>
      <c r="AM23" s="1277"/>
      <c r="AN23" s="1277"/>
      <c r="AO23" s="1277"/>
      <c r="AP23" s="1277"/>
      <c r="AQ23" s="1277"/>
      <c r="AR23" s="1277"/>
      <c r="AS23" s="1277"/>
      <c r="AT23" s="1277"/>
      <c r="AU23" s="1277"/>
      <c r="AV23" s="1277"/>
      <c r="AW23" s="1277"/>
      <c r="AX23" s="1277"/>
      <c r="AY23" s="1277"/>
      <c r="AZ23" s="1277"/>
      <c r="BA23" s="1277"/>
      <c r="BB23" s="1277"/>
      <c r="BC23" s="1277"/>
      <c r="BD23" s="1277"/>
      <c r="BE23" s="1277"/>
      <c r="BF23" s="1277"/>
      <c r="BG23" s="1277"/>
      <c r="BH23" s="1277"/>
      <c r="BI23" s="1277"/>
      <c r="BJ23" s="1277"/>
      <c r="BK23" s="1277"/>
      <c r="BL23" s="1277"/>
      <c r="BM23" s="1277"/>
      <c r="BN23" s="1277"/>
      <c r="BO23" s="1277"/>
      <c r="BP23" s="1277"/>
      <c r="BQ23" s="1277"/>
      <c r="BR23" s="1277"/>
      <c r="BS23" s="1277"/>
      <c r="BT23" s="1277"/>
      <c r="BU23" s="1277"/>
      <c r="BV23" s="1277"/>
      <c r="BW23" s="1277"/>
      <c r="BX23" s="1277"/>
      <c r="BY23" s="1277"/>
      <c r="BZ23" s="1277"/>
      <c r="CA23" s="1354"/>
    </row>
    <row r="24" spans="1:79" s="1369" customFormat="1" ht="19.5" customHeight="1">
      <c r="A24" s="1343"/>
      <c r="B24" s="1277"/>
      <c r="C24" s="1277"/>
      <c r="D24" s="1277"/>
      <c r="E24" s="1277"/>
      <c r="F24" s="1277"/>
      <c r="G24" s="1277"/>
      <c r="H24" s="1277"/>
      <c r="I24" s="1277"/>
      <c r="J24" s="1277"/>
      <c r="K24" s="1277"/>
      <c r="L24" s="1277"/>
      <c r="M24" s="1277"/>
      <c r="N24" s="1277"/>
      <c r="O24" s="1277"/>
      <c r="P24" s="1277"/>
      <c r="Q24" s="1277"/>
      <c r="R24" s="1277"/>
      <c r="S24" s="1277"/>
      <c r="T24" s="1277"/>
      <c r="U24" s="1277"/>
      <c r="V24" s="1277"/>
      <c r="W24" s="1277"/>
      <c r="X24" s="1277"/>
      <c r="Y24" s="1277"/>
      <c r="Z24" s="1277"/>
      <c r="AA24" s="1277"/>
      <c r="AB24" s="1277"/>
      <c r="AC24" s="1277"/>
      <c r="AD24" s="1277"/>
      <c r="AE24" s="1277"/>
      <c r="AF24" s="1277"/>
      <c r="AG24" s="1277"/>
      <c r="AH24" s="1277"/>
      <c r="AI24" s="1277"/>
      <c r="AJ24" s="1277"/>
      <c r="AK24" s="1277"/>
      <c r="AL24" s="1277"/>
      <c r="AM24" s="1277"/>
      <c r="AN24" s="1277"/>
      <c r="AO24" s="1277"/>
      <c r="AP24" s="1277"/>
      <c r="AQ24" s="1277"/>
      <c r="AR24" s="1277"/>
      <c r="AS24" s="1277"/>
      <c r="AT24" s="1277"/>
      <c r="AU24" s="1277"/>
      <c r="AV24" s="1277"/>
      <c r="AW24" s="1277"/>
      <c r="AX24" s="1277"/>
      <c r="AY24" s="1277"/>
      <c r="AZ24" s="1277"/>
      <c r="BA24" s="1277"/>
      <c r="BB24" s="1277"/>
      <c r="BC24" s="1277"/>
      <c r="BD24" s="1277"/>
      <c r="BE24" s="1277"/>
      <c r="BF24" s="1277"/>
      <c r="BG24" s="1277"/>
      <c r="BH24" s="1277"/>
      <c r="BI24" s="1277"/>
      <c r="BJ24" s="1277"/>
      <c r="BK24" s="1277"/>
      <c r="BL24" s="1277"/>
      <c r="BM24" s="1277"/>
      <c r="BN24" s="1277"/>
      <c r="BO24" s="1277"/>
      <c r="BP24" s="1277"/>
      <c r="BQ24" s="1277"/>
      <c r="BR24" s="1277"/>
      <c r="BS24" s="1277"/>
      <c r="BT24" s="1277"/>
      <c r="BU24" s="1277"/>
      <c r="BV24" s="1277"/>
      <c r="BW24" s="1277"/>
      <c r="BX24" s="1277"/>
      <c r="BY24" s="1277"/>
      <c r="BZ24" s="1277"/>
      <c r="CA24" s="1354"/>
    </row>
    <row r="25" spans="1:79" s="1369" customFormat="1" ht="19.5" customHeight="1">
      <c r="A25" s="1343"/>
      <c r="B25" s="1277"/>
      <c r="C25" s="1277"/>
      <c r="D25" s="1277"/>
      <c r="E25" s="1277"/>
      <c r="F25" s="1277"/>
      <c r="G25" s="1277"/>
      <c r="H25" s="1277"/>
      <c r="I25" s="1277"/>
      <c r="J25" s="1277"/>
      <c r="K25" s="1277"/>
      <c r="L25" s="1277"/>
      <c r="M25" s="1277"/>
      <c r="N25" s="1277"/>
      <c r="O25" s="1277"/>
      <c r="P25" s="1277"/>
      <c r="Q25" s="1277"/>
      <c r="R25" s="1277"/>
      <c r="S25" s="1277"/>
      <c r="T25" s="1277"/>
      <c r="U25" s="1277"/>
      <c r="V25" s="1277"/>
      <c r="W25" s="1277"/>
      <c r="X25" s="1277"/>
      <c r="Y25" s="1277"/>
      <c r="Z25" s="1277"/>
      <c r="AA25" s="1277"/>
      <c r="AB25" s="1277"/>
      <c r="AC25" s="1277"/>
      <c r="AD25" s="1277"/>
      <c r="AE25" s="1277"/>
      <c r="AF25" s="1277"/>
      <c r="AG25" s="1277"/>
      <c r="AH25" s="1277"/>
      <c r="AI25" s="1277"/>
      <c r="AJ25" s="1277"/>
      <c r="AK25" s="1277"/>
      <c r="AL25" s="1277"/>
      <c r="AM25" s="1277"/>
      <c r="AN25" s="1277"/>
      <c r="AO25" s="1277"/>
      <c r="AP25" s="1277"/>
      <c r="AQ25" s="1277"/>
      <c r="AR25" s="1277"/>
      <c r="AS25" s="1277"/>
      <c r="AT25" s="1277"/>
      <c r="AU25" s="1277"/>
      <c r="AV25" s="1277"/>
      <c r="AW25" s="1277"/>
      <c r="AX25" s="1277"/>
      <c r="AY25" s="1277"/>
      <c r="AZ25" s="1277"/>
      <c r="BA25" s="1277"/>
      <c r="BB25" s="1277"/>
      <c r="BC25" s="1277"/>
      <c r="BD25" s="1277"/>
      <c r="BE25" s="1277"/>
      <c r="BF25" s="1277"/>
      <c r="BG25" s="1277"/>
      <c r="BH25" s="1277"/>
      <c r="BI25" s="1277"/>
      <c r="BJ25" s="1277"/>
      <c r="BK25" s="1277"/>
      <c r="BL25" s="1277"/>
      <c r="BM25" s="1277"/>
      <c r="BN25" s="1277"/>
      <c r="BO25" s="1277"/>
      <c r="BP25" s="1277"/>
      <c r="BQ25" s="1277"/>
      <c r="BR25" s="1277"/>
      <c r="BS25" s="1277"/>
      <c r="BT25" s="1277"/>
      <c r="BU25" s="1277"/>
      <c r="BV25" s="1277"/>
      <c r="BW25" s="1277"/>
      <c r="BX25" s="1277"/>
      <c r="BY25" s="1277"/>
      <c r="BZ25" s="1277"/>
      <c r="CA25" s="1354"/>
    </row>
    <row r="26" spans="1:79" s="1369" customFormat="1" ht="19.5" customHeight="1">
      <c r="A26" s="1343"/>
      <c r="B26" s="1277"/>
      <c r="C26" s="1277"/>
      <c r="D26" s="1277"/>
      <c r="E26" s="1277"/>
      <c r="F26" s="1277"/>
      <c r="G26" s="1277"/>
      <c r="H26" s="1277"/>
      <c r="I26" s="1277"/>
      <c r="J26" s="1277"/>
      <c r="K26" s="1277"/>
      <c r="L26" s="1277"/>
      <c r="M26" s="1277"/>
      <c r="N26" s="1277"/>
      <c r="O26" s="1277"/>
      <c r="P26" s="1277"/>
      <c r="Q26" s="1277"/>
      <c r="R26" s="1277"/>
      <c r="S26" s="1277"/>
      <c r="T26" s="1277"/>
      <c r="U26" s="1277"/>
      <c r="V26" s="1277"/>
      <c r="W26" s="1277"/>
      <c r="X26" s="1277"/>
      <c r="Y26" s="1277"/>
      <c r="Z26" s="1277"/>
      <c r="AA26" s="1277"/>
      <c r="AB26" s="1277"/>
      <c r="AC26" s="1277"/>
      <c r="AD26" s="1277"/>
      <c r="AE26" s="1277"/>
      <c r="AF26" s="1277"/>
      <c r="AG26" s="1277"/>
      <c r="AH26" s="1277"/>
      <c r="AI26" s="1277"/>
      <c r="AJ26" s="1277"/>
      <c r="AK26" s="1277"/>
      <c r="AL26" s="1277"/>
      <c r="AM26" s="1277"/>
      <c r="AN26" s="1277"/>
      <c r="AO26" s="1277"/>
      <c r="AP26" s="1277"/>
      <c r="AQ26" s="1277"/>
      <c r="AR26" s="1277"/>
      <c r="AS26" s="1277"/>
      <c r="AT26" s="1277"/>
      <c r="AU26" s="1277"/>
      <c r="AV26" s="1277"/>
      <c r="AW26" s="1277"/>
      <c r="AX26" s="1277"/>
      <c r="AY26" s="1277"/>
      <c r="AZ26" s="1277"/>
      <c r="BA26" s="1277"/>
      <c r="BB26" s="1277"/>
      <c r="BC26" s="1277"/>
      <c r="BD26" s="1277"/>
      <c r="BE26" s="1277"/>
      <c r="BF26" s="1277"/>
      <c r="BG26" s="1277"/>
      <c r="BH26" s="1277"/>
      <c r="BI26" s="1277"/>
      <c r="BJ26" s="1277"/>
      <c r="BK26" s="1277"/>
      <c r="BL26" s="1277"/>
      <c r="BM26" s="1277"/>
      <c r="BN26" s="1277"/>
      <c r="BO26" s="1277"/>
      <c r="BP26" s="1277"/>
      <c r="BQ26" s="1277"/>
      <c r="BR26" s="1277"/>
      <c r="BS26" s="1277"/>
      <c r="BT26" s="1277"/>
      <c r="BU26" s="1277"/>
      <c r="BV26" s="1277"/>
      <c r="BW26" s="1277"/>
      <c r="BX26" s="1277"/>
      <c r="BY26" s="1277"/>
      <c r="BZ26" s="1277"/>
      <c r="CA26" s="1354"/>
    </row>
    <row r="27" spans="1:79" s="1369" customFormat="1" ht="19.5" customHeight="1">
      <c r="A27" s="1343"/>
      <c r="B27" s="1277"/>
      <c r="C27" s="1277"/>
      <c r="D27" s="1277"/>
      <c r="E27" s="1277"/>
      <c r="F27" s="1277"/>
      <c r="G27" s="1277"/>
      <c r="H27" s="1277"/>
      <c r="I27" s="1277"/>
      <c r="J27" s="1277"/>
      <c r="K27" s="1277"/>
      <c r="L27" s="1277"/>
      <c r="M27" s="1277"/>
      <c r="N27" s="1277"/>
      <c r="O27" s="1277"/>
      <c r="P27" s="1277"/>
      <c r="Q27" s="1277"/>
      <c r="R27" s="1277"/>
      <c r="S27" s="1277"/>
      <c r="T27" s="1277"/>
      <c r="U27" s="1277"/>
      <c r="V27" s="1277"/>
      <c r="W27" s="1277"/>
      <c r="X27" s="1277"/>
      <c r="Y27" s="1277"/>
      <c r="Z27" s="1277"/>
      <c r="AA27" s="1277"/>
      <c r="AB27" s="1277"/>
      <c r="AC27" s="1277"/>
      <c r="AD27" s="1277"/>
      <c r="AE27" s="1277"/>
      <c r="AF27" s="1277"/>
      <c r="AG27" s="1277"/>
      <c r="AH27" s="1277"/>
      <c r="AI27" s="1277"/>
      <c r="AJ27" s="1277"/>
      <c r="AK27" s="1277"/>
      <c r="AL27" s="1277"/>
      <c r="AM27" s="1277"/>
      <c r="AN27" s="1277"/>
      <c r="AO27" s="1277"/>
      <c r="AP27" s="1277"/>
      <c r="AQ27" s="1277"/>
      <c r="AR27" s="1277"/>
      <c r="AS27" s="1277"/>
      <c r="AT27" s="1277"/>
      <c r="AU27" s="1277"/>
      <c r="AV27" s="1277"/>
      <c r="AW27" s="1277"/>
      <c r="AX27" s="1277"/>
      <c r="AY27" s="1277"/>
      <c r="AZ27" s="1277"/>
      <c r="BA27" s="1277"/>
      <c r="BB27" s="1277"/>
      <c r="BC27" s="1277"/>
      <c r="BD27" s="1277"/>
      <c r="BE27" s="1277"/>
      <c r="BF27" s="1277"/>
      <c r="BG27" s="1277"/>
      <c r="BH27" s="1277"/>
      <c r="BI27" s="1277"/>
      <c r="BJ27" s="1277"/>
      <c r="BK27" s="1277"/>
      <c r="BL27" s="1277"/>
      <c r="BM27" s="1277"/>
      <c r="BN27" s="1277"/>
      <c r="BO27" s="1277"/>
      <c r="BP27" s="1277"/>
      <c r="BQ27" s="1277"/>
      <c r="BR27" s="1277"/>
      <c r="BS27" s="1277"/>
      <c r="BT27" s="1277"/>
      <c r="BU27" s="1277"/>
      <c r="BV27" s="1277"/>
      <c r="BW27" s="1277"/>
      <c r="BX27" s="1277"/>
      <c r="BY27" s="1277"/>
      <c r="BZ27" s="1277"/>
      <c r="CA27" s="1354"/>
    </row>
    <row r="28" spans="1:79" s="1369" customFormat="1" ht="19.5" customHeight="1">
      <c r="A28" s="1343"/>
      <c r="B28" s="1277"/>
      <c r="C28" s="1277"/>
      <c r="D28" s="1277"/>
      <c r="E28" s="1277"/>
      <c r="F28" s="1277"/>
      <c r="G28" s="1277"/>
      <c r="H28" s="1277"/>
      <c r="I28" s="1277"/>
      <c r="J28" s="1277"/>
      <c r="K28" s="1277"/>
      <c r="L28" s="1277"/>
      <c r="M28" s="1277"/>
      <c r="N28" s="1277"/>
      <c r="O28" s="1277"/>
      <c r="P28" s="1277"/>
      <c r="Q28" s="1277"/>
      <c r="R28" s="1277"/>
      <c r="S28" s="1277"/>
      <c r="T28" s="1277"/>
      <c r="U28" s="1277"/>
      <c r="V28" s="1277"/>
      <c r="W28" s="1277"/>
      <c r="X28" s="1277"/>
      <c r="Y28" s="1277"/>
      <c r="Z28" s="1277"/>
      <c r="AA28" s="1277"/>
      <c r="AB28" s="1277"/>
      <c r="AC28" s="1277"/>
      <c r="AD28" s="1277"/>
      <c r="AE28" s="1277"/>
      <c r="AF28" s="1277"/>
      <c r="AG28" s="1277"/>
      <c r="AH28" s="1277"/>
      <c r="AI28" s="1277"/>
      <c r="AJ28" s="1277"/>
      <c r="AK28" s="1277"/>
      <c r="AL28" s="1277"/>
      <c r="AM28" s="1277"/>
      <c r="AN28" s="1277"/>
      <c r="AO28" s="1277"/>
      <c r="AP28" s="1277"/>
      <c r="AQ28" s="1277"/>
      <c r="AR28" s="1277"/>
      <c r="AS28" s="1277"/>
      <c r="AT28" s="1277"/>
      <c r="AU28" s="1277"/>
      <c r="AV28" s="1277"/>
      <c r="AW28" s="1277"/>
      <c r="AX28" s="1277"/>
      <c r="AY28" s="1277"/>
      <c r="AZ28" s="1277"/>
      <c r="BA28" s="1277"/>
      <c r="BB28" s="1277"/>
      <c r="BC28" s="1277"/>
      <c r="BD28" s="1277"/>
      <c r="BE28" s="1277"/>
      <c r="BF28" s="1277"/>
      <c r="BG28" s="1277"/>
      <c r="BH28" s="1277"/>
      <c r="BI28" s="1277"/>
      <c r="BJ28" s="1277"/>
      <c r="BK28" s="1277"/>
      <c r="BL28" s="1277"/>
      <c r="BM28" s="1277"/>
      <c r="BN28" s="1277"/>
      <c r="BO28" s="1277"/>
      <c r="BP28" s="1277"/>
      <c r="BQ28" s="1277"/>
      <c r="BR28" s="1277"/>
      <c r="BS28" s="1277"/>
      <c r="BT28" s="1277"/>
      <c r="BU28" s="1277"/>
      <c r="BV28" s="1277"/>
      <c r="BW28" s="1277"/>
      <c r="BX28" s="1277"/>
      <c r="BY28" s="1277"/>
      <c r="BZ28" s="1277"/>
      <c r="CA28" s="1354"/>
    </row>
    <row r="29" spans="1:79" s="1369" customFormat="1" ht="19.5" customHeight="1">
      <c r="A29" s="1343"/>
      <c r="B29" s="1277"/>
      <c r="C29" s="1277"/>
      <c r="D29" s="1277"/>
      <c r="E29" s="1277"/>
      <c r="F29" s="1277"/>
      <c r="G29" s="1277"/>
      <c r="H29" s="1277"/>
      <c r="I29" s="1277"/>
      <c r="J29" s="1277"/>
      <c r="K29" s="1277"/>
      <c r="L29" s="1277"/>
      <c r="M29" s="1277"/>
      <c r="N29" s="1277"/>
      <c r="O29" s="1277"/>
      <c r="P29" s="1277"/>
      <c r="Q29" s="1277"/>
      <c r="R29" s="1277"/>
      <c r="S29" s="1277"/>
      <c r="T29" s="1277"/>
      <c r="U29" s="1277"/>
      <c r="V29" s="1277"/>
      <c r="W29" s="1277"/>
      <c r="X29" s="1277"/>
      <c r="Y29" s="1277"/>
      <c r="Z29" s="1277"/>
      <c r="AA29" s="1277"/>
      <c r="AB29" s="1277"/>
      <c r="AC29" s="1277"/>
      <c r="AD29" s="1277"/>
      <c r="AE29" s="1277"/>
      <c r="AF29" s="1277"/>
      <c r="AG29" s="1277"/>
      <c r="AH29" s="1277"/>
      <c r="AI29" s="1277"/>
      <c r="AJ29" s="1277"/>
      <c r="AK29" s="1277"/>
      <c r="AL29" s="1277"/>
      <c r="AM29" s="1277"/>
      <c r="AN29" s="1277"/>
      <c r="AO29" s="1277"/>
      <c r="AP29" s="1277"/>
      <c r="AQ29" s="1277"/>
      <c r="AR29" s="1277"/>
      <c r="AS29" s="1277"/>
      <c r="AT29" s="1277"/>
      <c r="AU29" s="1277"/>
      <c r="AV29" s="1277"/>
      <c r="AW29" s="1277"/>
      <c r="AX29" s="1277"/>
      <c r="AY29" s="1277"/>
      <c r="AZ29" s="1277"/>
      <c r="BA29" s="1277"/>
      <c r="BB29" s="1277"/>
      <c r="BC29" s="1277"/>
      <c r="BD29" s="1277"/>
      <c r="BE29" s="1277"/>
      <c r="BF29" s="1277"/>
      <c r="BG29" s="1277"/>
      <c r="BH29" s="1277"/>
      <c r="BI29" s="1277"/>
      <c r="BJ29" s="1277"/>
      <c r="BK29" s="1277"/>
      <c r="BL29" s="1277"/>
      <c r="BM29" s="1277"/>
      <c r="BN29" s="1277"/>
      <c r="BO29" s="1277"/>
      <c r="BP29" s="1277"/>
      <c r="BQ29" s="1277"/>
      <c r="BR29" s="1277"/>
      <c r="BS29" s="1277"/>
      <c r="BT29" s="1277"/>
      <c r="BU29" s="1277"/>
      <c r="BV29" s="1277"/>
      <c r="BW29" s="1277"/>
      <c r="BX29" s="1277"/>
      <c r="BY29" s="1277"/>
      <c r="BZ29" s="1277"/>
      <c r="CA29" s="1354"/>
    </row>
    <row r="30" spans="1:79" s="1369" customFormat="1" ht="19.5" customHeight="1">
      <c r="A30" s="1343"/>
      <c r="B30" s="1277"/>
      <c r="C30" s="1277"/>
      <c r="D30" s="1277"/>
      <c r="E30" s="1277"/>
      <c r="F30" s="1277"/>
      <c r="G30" s="1277"/>
      <c r="H30" s="1277"/>
      <c r="I30" s="1277"/>
      <c r="J30" s="1277"/>
      <c r="K30" s="1277"/>
      <c r="L30" s="1277"/>
      <c r="M30" s="1277"/>
      <c r="N30" s="1277"/>
      <c r="O30" s="1277"/>
      <c r="P30" s="1277"/>
      <c r="Q30" s="1277"/>
      <c r="R30" s="1277"/>
      <c r="S30" s="1277"/>
      <c r="T30" s="1277"/>
      <c r="U30" s="1277"/>
      <c r="V30" s="1277"/>
      <c r="W30" s="1277"/>
      <c r="X30" s="1277"/>
      <c r="Y30" s="1277"/>
      <c r="Z30" s="1277"/>
      <c r="AA30" s="1277"/>
      <c r="AB30" s="1277"/>
      <c r="AC30" s="1277"/>
      <c r="AD30" s="1277"/>
      <c r="AE30" s="1277"/>
      <c r="AF30" s="1277"/>
      <c r="AG30" s="1277"/>
      <c r="AH30" s="1277"/>
      <c r="AI30" s="1277"/>
      <c r="AJ30" s="1277"/>
      <c r="AK30" s="1277"/>
      <c r="AL30" s="1277"/>
      <c r="AM30" s="1277"/>
      <c r="AN30" s="1277"/>
      <c r="AO30" s="1277"/>
      <c r="AP30" s="1277"/>
      <c r="AQ30" s="1277"/>
      <c r="AR30" s="1277"/>
      <c r="AS30" s="1277"/>
      <c r="AT30" s="1277"/>
      <c r="AU30" s="1277"/>
      <c r="AV30" s="1277"/>
      <c r="AW30" s="1277"/>
      <c r="AX30" s="1277"/>
      <c r="AY30" s="1277"/>
      <c r="AZ30" s="1277"/>
      <c r="BA30" s="1277"/>
      <c r="BB30" s="1277"/>
      <c r="BC30" s="1277"/>
      <c r="BD30" s="1277"/>
      <c r="BE30" s="1277"/>
      <c r="BF30" s="1277"/>
      <c r="BG30" s="1277"/>
      <c r="BH30" s="1277"/>
      <c r="BI30" s="1277"/>
      <c r="BJ30" s="1277"/>
      <c r="BK30" s="1277"/>
      <c r="BL30" s="1277"/>
      <c r="BM30" s="1277"/>
      <c r="BN30" s="1277"/>
      <c r="BO30" s="1277"/>
      <c r="BP30" s="1277"/>
      <c r="BQ30" s="1277"/>
      <c r="BR30" s="1277"/>
      <c r="BS30" s="1277"/>
      <c r="BT30" s="1277"/>
      <c r="BU30" s="1277"/>
      <c r="BV30" s="1277"/>
      <c r="BW30" s="1277"/>
      <c r="BX30" s="1277"/>
      <c r="BY30" s="1277"/>
      <c r="BZ30" s="1277"/>
      <c r="CA30" s="1354"/>
    </row>
    <row r="31" spans="1:79" s="1369" customFormat="1" ht="19.5" customHeight="1">
      <c r="A31" s="1343"/>
      <c r="B31" s="1277"/>
      <c r="C31" s="1277"/>
      <c r="D31" s="1277"/>
      <c r="E31" s="1277"/>
      <c r="F31" s="1277"/>
      <c r="G31" s="1277"/>
      <c r="H31" s="1277"/>
      <c r="I31" s="1277"/>
      <c r="J31" s="1277"/>
      <c r="K31" s="1277"/>
      <c r="L31" s="1277"/>
      <c r="M31" s="1277"/>
      <c r="N31" s="1277"/>
      <c r="O31" s="1277"/>
      <c r="P31" s="1277"/>
      <c r="Q31" s="1277"/>
      <c r="R31" s="1277"/>
      <c r="S31" s="1277"/>
      <c r="T31" s="1277"/>
      <c r="U31" s="1277"/>
      <c r="V31" s="1277"/>
      <c r="W31" s="1277"/>
      <c r="X31" s="1277"/>
      <c r="Y31" s="1277"/>
      <c r="Z31" s="1277"/>
      <c r="AA31" s="1277"/>
      <c r="AB31" s="1277"/>
      <c r="AC31" s="1277"/>
      <c r="AD31" s="1277"/>
      <c r="AE31" s="1277"/>
      <c r="AF31" s="1277"/>
      <c r="AG31" s="1277"/>
      <c r="AH31" s="1277"/>
      <c r="AI31" s="1277"/>
      <c r="AJ31" s="1277"/>
      <c r="AK31" s="1277"/>
      <c r="AL31" s="1277"/>
      <c r="AM31" s="1277"/>
      <c r="AN31" s="1277"/>
      <c r="AO31" s="1277"/>
      <c r="AP31" s="1277"/>
      <c r="AQ31" s="1277"/>
      <c r="AR31" s="1277"/>
      <c r="AS31" s="1277"/>
      <c r="AT31" s="1277"/>
      <c r="AU31" s="1277"/>
      <c r="AV31" s="1277"/>
      <c r="AW31" s="1277"/>
      <c r="AX31" s="1277"/>
      <c r="AY31" s="1277"/>
      <c r="AZ31" s="1277"/>
      <c r="BA31" s="1277"/>
      <c r="BB31" s="1277"/>
      <c r="BC31" s="1277"/>
      <c r="BD31" s="1277"/>
      <c r="BE31" s="1277"/>
      <c r="BF31" s="1277"/>
      <c r="BG31" s="1277"/>
      <c r="BH31" s="1277"/>
      <c r="BI31" s="1277"/>
      <c r="BJ31" s="1277"/>
      <c r="BK31" s="1277"/>
      <c r="BL31" s="1277"/>
      <c r="BM31" s="1277"/>
      <c r="BN31" s="1277"/>
      <c r="BO31" s="1277"/>
      <c r="BP31" s="1277"/>
      <c r="BQ31" s="1277"/>
      <c r="BR31" s="1277"/>
      <c r="BS31" s="1277"/>
      <c r="BT31" s="1277"/>
      <c r="BU31" s="1277"/>
      <c r="BV31" s="1277"/>
      <c r="BW31" s="1277"/>
      <c r="BX31" s="1277"/>
      <c r="BY31" s="1277"/>
      <c r="BZ31" s="1277"/>
      <c r="CA31" s="1354"/>
    </row>
    <row r="32" spans="1:79" s="1369" customFormat="1" ht="19.5" customHeight="1">
      <c r="A32" s="1343"/>
      <c r="B32" s="1277"/>
      <c r="C32" s="1277"/>
      <c r="D32" s="1277"/>
      <c r="E32" s="1277"/>
      <c r="F32" s="1277"/>
      <c r="G32" s="1277"/>
      <c r="H32" s="1277"/>
      <c r="I32" s="1277"/>
      <c r="J32" s="1277"/>
      <c r="K32" s="1277"/>
      <c r="L32" s="1277"/>
      <c r="M32" s="1277"/>
      <c r="N32" s="1277"/>
      <c r="O32" s="1277"/>
      <c r="P32" s="1277"/>
      <c r="Q32" s="1277"/>
      <c r="R32" s="1277"/>
      <c r="S32" s="1277"/>
      <c r="T32" s="1277"/>
      <c r="U32" s="1277"/>
      <c r="V32" s="1277"/>
      <c r="W32" s="1277"/>
      <c r="X32" s="1277"/>
      <c r="Y32" s="1277"/>
      <c r="Z32" s="1277"/>
      <c r="AA32" s="1277"/>
      <c r="AB32" s="1277"/>
      <c r="AC32" s="1277"/>
      <c r="AD32" s="1277"/>
      <c r="AE32" s="1277"/>
      <c r="AF32" s="1277"/>
      <c r="AG32" s="1277"/>
      <c r="AH32" s="1277"/>
      <c r="AI32" s="1277"/>
      <c r="AJ32" s="1277"/>
      <c r="AK32" s="1277"/>
      <c r="AL32" s="1277"/>
      <c r="AM32" s="1277"/>
      <c r="AN32" s="1277"/>
      <c r="AO32" s="1277"/>
      <c r="AP32" s="1277"/>
      <c r="AQ32" s="1277"/>
      <c r="AR32" s="1277"/>
      <c r="AS32" s="1277"/>
      <c r="AT32" s="1277"/>
      <c r="AU32" s="1277"/>
      <c r="AV32" s="1277"/>
      <c r="AW32" s="1277"/>
      <c r="AX32" s="1277"/>
      <c r="AY32" s="1277"/>
      <c r="AZ32" s="1277"/>
      <c r="BA32" s="1277"/>
      <c r="BB32" s="1277"/>
      <c r="BC32" s="1277"/>
      <c r="BD32" s="1277"/>
      <c r="BE32" s="1277"/>
      <c r="BF32" s="1277"/>
      <c r="BG32" s="1277"/>
      <c r="BH32" s="1277"/>
      <c r="BI32" s="1277"/>
      <c r="BJ32" s="1277"/>
      <c r="BK32" s="1277"/>
      <c r="BL32" s="1277"/>
      <c r="BM32" s="1277"/>
      <c r="BN32" s="1277"/>
      <c r="BO32" s="1277"/>
      <c r="BP32" s="1277"/>
      <c r="BQ32" s="1277"/>
      <c r="BR32" s="1277"/>
      <c r="BS32" s="1277"/>
      <c r="BT32" s="1277"/>
      <c r="BU32" s="1277"/>
      <c r="BV32" s="1277"/>
      <c r="BW32" s="1277"/>
      <c r="BX32" s="1277"/>
      <c r="BY32" s="1277"/>
      <c r="BZ32" s="1277"/>
      <c r="CA32" s="1354"/>
    </row>
    <row r="33" spans="1:79" s="1369" customFormat="1" ht="19.5" customHeight="1">
      <c r="A33" s="1343"/>
      <c r="B33" s="1277"/>
      <c r="C33" s="1277"/>
      <c r="D33" s="1277"/>
      <c r="E33" s="1277"/>
      <c r="F33" s="1277"/>
      <c r="G33" s="1277"/>
      <c r="H33" s="1277"/>
      <c r="I33" s="1277"/>
      <c r="J33" s="1277"/>
      <c r="K33" s="1277"/>
      <c r="L33" s="1277"/>
      <c r="M33" s="1277"/>
      <c r="N33" s="1277"/>
      <c r="O33" s="1277"/>
      <c r="P33" s="1277"/>
      <c r="Q33" s="1277"/>
      <c r="R33" s="1277"/>
      <c r="S33" s="1277"/>
      <c r="T33" s="1277"/>
      <c r="U33" s="1277"/>
      <c r="V33" s="1277"/>
      <c r="W33" s="1277"/>
      <c r="X33" s="1277"/>
      <c r="Y33" s="1277"/>
      <c r="Z33" s="1277"/>
      <c r="AA33" s="1277"/>
      <c r="AB33" s="1277"/>
      <c r="AC33" s="1277"/>
      <c r="AD33" s="1277"/>
      <c r="AE33" s="1277"/>
      <c r="AF33" s="1277"/>
      <c r="AG33" s="1277"/>
      <c r="AH33" s="1277"/>
      <c r="AI33" s="1277"/>
      <c r="AJ33" s="1277"/>
      <c r="AK33" s="1277"/>
      <c r="AL33" s="1277"/>
      <c r="AM33" s="1277"/>
      <c r="AN33" s="1277"/>
      <c r="AO33" s="1277"/>
      <c r="AP33" s="1277"/>
      <c r="AQ33" s="1277"/>
      <c r="AR33" s="1277"/>
      <c r="AS33" s="1277"/>
      <c r="AT33" s="1277"/>
      <c r="AU33" s="1277"/>
      <c r="AV33" s="1277"/>
      <c r="AW33" s="1277"/>
      <c r="AX33" s="1277"/>
      <c r="AY33" s="1277"/>
      <c r="AZ33" s="1277"/>
      <c r="BA33" s="1277"/>
      <c r="BB33" s="1277"/>
      <c r="BC33" s="1277"/>
      <c r="BD33" s="1277"/>
      <c r="BE33" s="1277"/>
      <c r="BF33" s="1277"/>
      <c r="BG33" s="1277"/>
      <c r="BH33" s="1277"/>
      <c r="BI33" s="1277"/>
      <c r="BJ33" s="1277"/>
      <c r="BK33" s="1277"/>
      <c r="BL33" s="1277"/>
      <c r="BM33" s="1277"/>
      <c r="BN33" s="1277"/>
      <c r="BO33" s="1277"/>
      <c r="BP33" s="1277"/>
      <c r="BQ33" s="1277"/>
      <c r="BR33" s="1277"/>
      <c r="BS33" s="1277"/>
      <c r="BT33" s="1277"/>
      <c r="BU33" s="1277"/>
      <c r="BV33" s="1277"/>
      <c r="BW33" s="1277"/>
      <c r="BX33" s="1277"/>
      <c r="BY33" s="1277"/>
      <c r="BZ33" s="1277"/>
      <c r="CA33" s="1354"/>
    </row>
    <row r="34" spans="1:79" s="1369" customFormat="1" ht="19.5" customHeight="1">
      <c r="A34" s="1343"/>
      <c r="B34" s="1277"/>
      <c r="C34" s="1277"/>
      <c r="D34" s="1277"/>
      <c r="E34" s="1277"/>
      <c r="F34" s="1277"/>
      <c r="G34" s="1277"/>
      <c r="H34" s="1277"/>
      <c r="I34" s="1277"/>
      <c r="J34" s="1277"/>
      <c r="K34" s="1277"/>
      <c r="L34" s="1277"/>
      <c r="M34" s="1277"/>
      <c r="N34" s="1277"/>
      <c r="O34" s="1277"/>
      <c r="P34" s="1277"/>
      <c r="Q34" s="1277"/>
      <c r="R34" s="1277"/>
      <c r="S34" s="1277"/>
      <c r="T34" s="1277"/>
      <c r="U34" s="1277"/>
      <c r="V34" s="1277"/>
      <c r="W34" s="1277"/>
      <c r="X34" s="1277"/>
      <c r="Y34" s="1277"/>
      <c r="Z34" s="1277"/>
      <c r="AA34" s="1277"/>
      <c r="AB34" s="1277"/>
      <c r="AC34" s="1277"/>
      <c r="AD34" s="1277"/>
      <c r="AE34" s="1277"/>
      <c r="AF34" s="1277"/>
      <c r="AG34" s="1277"/>
      <c r="AH34" s="1277"/>
      <c r="AI34" s="1277"/>
      <c r="AJ34" s="1277"/>
      <c r="AK34" s="1277"/>
      <c r="AL34" s="1277"/>
      <c r="AM34" s="1277"/>
      <c r="AN34" s="1277"/>
      <c r="AO34" s="1277"/>
      <c r="AP34" s="1277"/>
      <c r="AQ34" s="1277"/>
      <c r="AR34" s="1277"/>
      <c r="AS34" s="1277"/>
      <c r="AT34" s="1277"/>
      <c r="AU34" s="1277"/>
      <c r="AV34" s="1277"/>
      <c r="AW34" s="1277"/>
      <c r="AX34" s="1277"/>
      <c r="AY34" s="1277"/>
      <c r="AZ34" s="1277"/>
      <c r="BA34" s="1277"/>
      <c r="BB34" s="1277"/>
      <c r="BC34" s="1277"/>
      <c r="BD34" s="1277"/>
      <c r="BE34" s="1277"/>
      <c r="BF34" s="1277"/>
      <c r="BG34" s="1277"/>
      <c r="BH34" s="1277"/>
      <c r="BI34" s="1277"/>
      <c r="BJ34" s="1277"/>
      <c r="BK34" s="1277"/>
      <c r="BL34" s="1277"/>
      <c r="BM34" s="1277"/>
      <c r="BN34" s="1277"/>
      <c r="BO34" s="1277"/>
      <c r="BP34" s="1277"/>
      <c r="BQ34" s="1277"/>
      <c r="BR34" s="1277"/>
      <c r="BS34" s="1277"/>
      <c r="BT34" s="1277"/>
      <c r="BU34" s="1277"/>
      <c r="BV34" s="1277"/>
      <c r="BW34" s="1277"/>
      <c r="BX34" s="1277"/>
      <c r="BY34" s="1277"/>
      <c r="BZ34" s="1277"/>
      <c r="CA34" s="1354"/>
    </row>
    <row r="35" spans="1:79" s="1369" customFormat="1" ht="19.5" customHeight="1">
      <c r="A35" s="1343"/>
      <c r="B35" s="1277"/>
      <c r="C35" s="1277"/>
      <c r="D35" s="1277"/>
      <c r="E35" s="1277"/>
      <c r="F35" s="1277"/>
      <c r="G35" s="1277"/>
      <c r="H35" s="1277"/>
      <c r="I35" s="1277"/>
      <c r="J35" s="1277"/>
      <c r="K35" s="1277"/>
      <c r="L35" s="1277"/>
      <c r="M35" s="1277"/>
      <c r="N35" s="1277"/>
      <c r="O35" s="1277"/>
      <c r="P35" s="1277"/>
      <c r="Q35" s="1277"/>
      <c r="R35" s="1277"/>
      <c r="S35" s="1277"/>
      <c r="T35" s="1277"/>
      <c r="U35" s="1277"/>
      <c r="V35" s="1277"/>
      <c r="W35" s="1277"/>
      <c r="X35" s="1277"/>
      <c r="Y35" s="1277"/>
      <c r="Z35" s="1277"/>
      <c r="AA35" s="1277"/>
      <c r="AB35" s="1277"/>
      <c r="AC35" s="1277"/>
      <c r="AD35" s="1277"/>
      <c r="AE35" s="1277"/>
      <c r="AF35" s="1277"/>
      <c r="AG35" s="1277"/>
      <c r="AH35" s="1277"/>
      <c r="AI35" s="1277"/>
      <c r="AJ35" s="1277"/>
      <c r="AK35" s="1277"/>
      <c r="AL35" s="1277"/>
      <c r="AM35" s="1277"/>
      <c r="AN35" s="1277"/>
      <c r="AO35" s="1277"/>
      <c r="AP35" s="1277"/>
      <c r="AQ35" s="1277"/>
      <c r="AR35" s="1277"/>
      <c r="AS35" s="1277"/>
      <c r="AT35" s="1277"/>
      <c r="AU35" s="1277"/>
      <c r="AV35" s="1277"/>
      <c r="AW35" s="1277"/>
      <c r="AX35" s="1277"/>
      <c r="AY35" s="1277"/>
      <c r="AZ35" s="1277"/>
      <c r="BA35" s="1277"/>
      <c r="BB35" s="1277"/>
      <c r="BC35" s="1277"/>
      <c r="BD35" s="1277"/>
      <c r="BE35" s="1277"/>
      <c r="BF35" s="1277"/>
      <c r="BG35" s="1277"/>
      <c r="BH35" s="1277"/>
      <c r="BI35" s="1277"/>
      <c r="BJ35" s="1277"/>
      <c r="BK35" s="1277"/>
      <c r="BL35" s="1277"/>
      <c r="BM35" s="1277"/>
      <c r="BN35" s="1277"/>
      <c r="BO35" s="1277"/>
      <c r="BP35" s="1277"/>
      <c r="BQ35" s="1277"/>
      <c r="BR35" s="1277"/>
      <c r="BS35" s="1277"/>
      <c r="BT35" s="1277"/>
      <c r="BU35" s="1277"/>
      <c r="BV35" s="1277"/>
      <c r="BW35" s="1277"/>
      <c r="BX35" s="1277"/>
      <c r="BY35" s="1277"/>
      <c r="BZ35" s="1277"/>
      <c r="CA35" s="1354"/>
    </row>
    <row r="36" spans="1:79" s="1369" customFormat="1" ht="19.5" customHeight="1">
      <c r="A36" s="1343"/>
      <c r="B36" s="1277"/>
      <c r="C36" s="1277"/>
      <c r="D36" s="1277"/>
      <c r="E36" s="1277"/>
      <c r="F36" s="1277"/>
      <c r="G36" s="1277"/>
      <c r="H36" s="1277"/>
      <c r="I36" s="1277"/>
      <c r="J36" s="1277"/>
      <c r="K36" s="1277"/>
      <c r="L36" s="1277"/>
      <c r="M36" s="1277"/>
      <c r="N36" s="1277"/>
      <c r="O36" s="1277"/>
      <c r="P36" s="1277"/>
      <c r="Q36" s="1277"/>
      <c r="R36" s="1277"/>
      <c r="S36" s="1277"/>
      <c r="T36" s="1277"/>
      <c r="U36" s="1277"/>
      <c r="V36" s="1277"/>
      <c r="W36" s="1277"/>
      <c r="X36" s="1277"/>
      <c r="Y36" s="1277"/>
      <c r="Z36" s="1277"/>
      <c r="AA36" s="1277"/>
      <c r="AB36" s="1277"/>
      <c r="AC36" s="1277"/>
      <c r="AD36" s="1277"/>
      <c r="AE36" s="1277"/>
      <c r="AF36" s="1277"/>
      <c r="AG36" s="1277"/>
      <c r="AH36" s="1277"/>
      <c r="AI36" s="1277"/>
      <c r="AJ36" s="1277"/>
      <c r="AK36" s="1277"/>
      <c r="AL36" s="1277"/>
      <c r="AM36" s="1277"/>
      <c r="AN36" s="1277"/>
      <c r="AO36" s="1277"/>
      <c r="AP36" s="1277"/>
      <c r="AQ36" s="1277"/>
      <c r="AR36" s="1277"/>
      <c r="AS36" s="1277"/>
      <c r="AT36" s="1277"/>
      <c r="AU36" s="1277"/>
      <c r="AV36" s="1277"/>
      <c r="AW36" s="1277"/>
      <c r="AX36" s="1277"/>
      <c r="AY36" s="1277"/>
      <c r="AZ36" s="1277"/>
      <c r="BA36" s="1277"/>
      <c r="BB36" s="1277"/>
      <c r="BC36" s="1277"/>
      <c r="BD36" s="1277"/>
      <c r="BE36" s="1277"/>
      <c r="BF36" s="1277"/>
      <c r="BG36" s="1277"/>
      <c r="BH36" s="1277"/>
      <c r="BI36" s="1277"/>
      <c r="BJ36" s="1277"/>
      <c r="BK36" s="1277"/>
      <c r="BL36" s="1277"/>
      <c r="BM36" s="1277"/>
      <c r="BN36" s="1277"/>
      <c r="BO36" s="1277"/>
      <c r="BP36" s="1277"/>
      <c r="BQ36" s="1277"/>
      <c r="BR36" s="1277"/>
      <c r="BS36" s="1277"/>
      <c r="BT36" s="1277"/>
      <c r="BU36" s="1277"/>
      <c r="BV36" s="1277"/>
      <c r="BW36" s="1277"/>
      <c r="BX36" s="1277"/>
      <c r="BY36" s="1277"/>
      <c r="BZ36" s="1277"/>
      <c r="CA36" s="1354"/>
    </row>
    <row r="37" spans="1:79" s="1369" customFormat="1" ht="19.5" customHeight="1">
      <c r="A37" s="1343"/>
      <c r="B37" s="1277"/>
      <c r="C37" s="1277"/>
      <c r="D37" s="1277"/>
      <c r="E37" s="1277"/>
      <c r="F37" s="1277"/>
      <c r="G37" s="1277"/>
      <c r="H37" s="1277"/>
      <c r="I37" s="1277"/>
      <c r="J37" s="1277"/>
      <c r="K37" s="1277"/>
      <c r="L37" s="1277"/>
      <c r="M37" s="1277"/>
      <c r="N37" s="1277"/>
      <c r="O37" s="1277"/>
      <c r="P37" s="1277"/>
      <c r="Q37" s="1277"/>
      <c r="R37" s="1277"/>
      <c r="S37" s="1277"/>
      <c r="T37" s="1277"/>
      <c r="U37" s="1277"/>
      <c r="V37" s="1277"/>
      <c r="W37" s="1277"/>
      <c r="X37" s="1277"/>
      <c r="Y37" s="1277"/>
      <c r="Z37" s="1277"/>
      <c r="AA37" s="1277"/>
      <c r="AB37" s="1277"/>
      <c r="AC37" s="1277"/>
      <c r="AD37" s="1277"/>
      <c r="AE37" s="1277"/>
      <c r="AF37" s="1277"/>
      <c r="AG37" s="1277"/>
      <c r="AH37" s="1277"/>
      <c r="AI37" s="1277"/>
      <c r="AJ37" s="1277"/>
      <c r="AK37" s="1277"/>
      <c r="AL37" s="1277"/>
      <c r="AM37" s="1277"/>
      <c r="AN37" s="1277"/>
      <c r="AO37" s="1277"/>
      <c r="AP37" s="1277"/>
      <c r="AQ37" s="1277"/>
      <c r="AR37" s="1277"/>
      <c r="AS37" s="1277"/>
      <c r="AT37" s="1277"/>
      <c r="AU37" s="1277"/>
      <c r="AV37" s="1277"/>
      <c r="AW37" s="1277"/>
      <c r="AX37" s="1277"/>
      <c r="AY37" s="1277"/>
      <c r="AZ37" s="1277"/>
      <c r="BA37" s="1277"/>
      <c r="BB37" s="1277"/>
      <c r="BC37" s="1277"/>
      <c r="BD37" s="1277"/>
      <c r="BE37" s="1277"/>
      <c r="BF37" s="1277"/>
      <c r="BG37" s="1277"/>
      <c r="BH37" s="1277"/>
      <c r="BI37" s="1277"/>
      <c r="BJ37" s="1277"/>
      <c r="BK37" s="1277"/>
      <c r="BL37" s="1277"/>
      <c r="BM37" s="1277"/>
      <c r="BN37" s="1277"/>
      <c r="BO37" s="1277"/>
      <c r="BP37" s="1277"/>
      <c r="BQ37" s="1277"/>
      <c r="BR37" s="1277"/>
      <c r="BS37" s="1277"/>
      <c r="BT37" s="1277"/>
      <c r="BU37" s="1277"/>
      <c r="BV37" s="1277"/>
      <c r="BW37" s="1277"/>
      <c r="BX37" s="1277"/>
      <c r="BY37" s="1277"/>
      <c r="BZ37" s="1277"/>
      <c r="CA37" s="1354"/>
    </row>
    <row r="38" spans="1:79" s="1369" customFormat="1" ht="19.5" customHeight="1">
      <c r="A38" s="1343"/>
      <c r="B38" s="1277"/>
      <c r="C38" s="1277"/>
      <c r="D38" s="1277"/>
      <c r="E38" s="1277"/>
      <c r="F38" s="1277"/>
      <c r="G38" s="1277"/>
      <c r="H38" s="1277"/>
      <c r="I38" s="1277"/>
      <c r="J38" s="1277"/>
      <c r="K38" s="1277"/>
      <c r="L38" s="1277"/>
      <c r="M38" s="1277"/>
      <c r="N38" s="1277"/>
      <c r="O38" s="1277"/>
      <c r="P38" s="1277"/>
      <c r="Q38" s="1277"/>
      <c r="R38" s="1277"/>
      <c r="S38" s="1277"/>
      <c r="T38" s="1277"/>
      <c r="U38" s="1277"/>
      <c r="V38" s="1277"/>
      <c r="W38" s="1277"/>
      <c r="X38" s="1277"/>
      <c r="Y38" s="1277"/>
      <c r="Z38" s="1277"/>
      <c r="AA38" s="1277"/>
      <c r="AB38" s="1277"/>
      <c r="AC38" s="1277"/>
      <c r="AD38" s="1277"/>
      <c r="AE38" s="1277"/>
      <c r="AF38" s="1277"/>
      <c r="AG38" s="1277"/>
      <c r="AH38" s="1277"/>
      <c r="AI38" s="1277"/>
      <c r="AJ38" s="1277"/>
      <c r="AK38" s="1277"/>
      <c r="AL38" s="1277"/>
      <c r="AM38" s="1277"/>
      <c r="AN38" s="1277"/>
      <c r="AO38" s="1277"/>
      <c r="AP38" s="1277"/>
      <c r="AQ38" s="1277"/>
      <c r="AR38" s="1277"/>
      <c r="AS38" s="1277"/>
      <c r="AT38" s="1277"/>
      <c r="AU38" s="1277"/>
      <c r="AV38" s="1277"/>
      <c r="AW38" s="1277"/>
      <c r="AX38" s="1277"/>
      <c r="AY38" s="1277"/>
      <c r="AZ38" s="1277"/>
      <c r="BA38" s="1277"/>
      <c r="BB38" s="1277"/>
      <c r="BC38" s="1277"/>
      <c r="BD38" s="1277"/>
      <c r="BE38" s="1277"/>
      <c r="BF38" s="1277"/>
      <c r="BG38" s="1277"/>
      <c r="BH38" s="1277"/>
      <c r="BI38" s="1277"/>
      <c r="BJ38" s="1277"/>
      <c r="BK38" s="1277"/>
      <c r="BL38" s="1277"/>
      <c r="BM38" s="1277"/>
      <c r="BN38" s="1277"/>
      <c r="BO38" s="1277"/>
      <c r="BP38" s="1277"/>
      <c r="BQ38" s="1277"/>
      <c r="BR38" s="1277"/>
      <c r="BS38" s="1277"/>
      <c r="BT38" s="1277"/>
      <c r="BU38" s="1277"/>
      <c r="BV38" s="1277"/>
      <c r="BW38" s="1277"/>
      <c r="BX38" s="1277"/>
      <c r="BY38" s="1277"/>
      <c r="BZ38" s="1277"/>
      <c r="CA38" s="1354"/>
    </row>
    <row r="39" spans="1:79" s="1369" customFormat="1" ht="19.5" customHeight="1">
      <c r="A39" s="1343"/>
      <c r="B39" s="1277"/>
      <c r="C39" s="1277"/>
      <c r="D39" s="1277"/>
      <c r="E39" s="1277"/>
      <c r="F39" s="1277"/>
      <c r="G39" s="1277"/>
      <c r="H39" s="1277"/>
      <c r="I39" s="1277"/>
      <c r="J39" s="1277"/>
      <c r="K39" s="1277"/>
      <c r="L39" s="1277"/>
      <c r="M39" s="1277"/>
      <c r="N39" s="1277"/>
      <c r="O39" s="1277"/>
      <c r="P39" s="1277"/>
      <c r="Q39" s="1277"/>
      <c r="R39" s="1277"/>
      <c r="S39" s="1277"/>
      <c r="T39" s="1277"/>
      <c r="U39" s="1277"/>
      <c r="V39" s="1277"/>
      <c r="W39" s="1277"/>
      <c r="X39" s="1277"/>
      <c r="Y39" s="1277"/>
      <c r="Z39" s="1277"/>
      <c r="AA39" s="1277"/>
      <c r="AB39" s="1277"/>
      <c r="AC39" s="1277"/>
      <c r="AD39" s="1277"/>
      <c r="AE39" s="1277"/>
      <c r="AF39" s="1277"/>
      <c r="AG39" s="1277"/>
      <c r="AH39" s="1277"/>
      <c r="AI39" s="1277"/>
      <c r="AJ39" s="1277"/>
      <c r="AK39" s="1277"/>
      <c r="AL39" s="1277"/>
      <c r="AM39" s="1277"/>
      <c r="AN39" s="1277"/>
      <c r="AO39" s="1277"/>
      <c r="AP39" s="1277"/>
      <c r="AQ39" s="1277"/>
      <c r="AR39" s="1277"/>
      <c r="AS39" s="1277"/>
      <c r="AT39" s="1277"/>
      <c r="AU39" s="1277"/>
      <c r="AV39" s="1277"/>
      <c r="AW39" s="1277"/>
      <c r="AX39" s="1277"/>
      <c r="AY39" s="1277"/>
      <c r="AZ39" s="1277"/>
      <c r="BA39" s="1277"/>
      <c r="BB39" s="1277"/>
      <c r="BC39" s="1277"/>
      <c r="BD39" s="1277"/>
      <c r="BE39" s="1277"/>
      <c r="BF39" s="1277"/>
      <c r="BG39" s="1277"/>
      <c r="BH39" s="1277"/>
      <c r="BI39" s="1277"/>
      <c r="BJ39" s="1277"/>
      <c r="BK39" s="1277"/>
      <c r="BL39" s="1277"/>
      <c r="BM39" s="1277"/>
      <c r="BN39" s="1277"/>
      <c r="BO39" s="1277"/>
      <c r="BP39" s="1277"/>
      <c r="BQ39" s="1277"/>
      <c r="BR39" s="1277"/>
      <c r="BS39" s="1277"/>
      <c r="BT39" s="1277"/>
      <c r="BU39" s="1277"/>
      <c r="BV39" s="1277"/>
      <c r="BW39" s="1277"/>
      <c r="BX39" s="1277"/>
      <c r="BY39" s="1277"/>
      <c r="BZ39" s="1277"/>
      <c r="CA39" s="1354"/>
    </row>
    <row r="40" spans="1:79" s="1369" customFormat="1" ht="19.5" customHeight="1">
      <c r="A40" s="1343"/>
      <c r="B40" s="1277"/>
      <c r="C40" s="1277"/>
      <c r="D40" s="1277"/>
      <c r="E40" s="1277"/>
      <c r="F40" s="1277"/>
      <c r="G40" s="1277"/>
      <c r="H40" s="1277"/>
      <c r="I40" s="1277"/>
      <c r="J40" s="1277"/>
      <c r="K40" s="1277"/>
      <c r="L40" s="1277"/>
      <c r="M40" s="1277"/>
      <c r="N40" s="1277"/>
      <c r="O40" s="1277"/>
      <c r="P40" s="1277"/>
      <c r="Q40" s="1277"/>
      <c r="R40" s="1277"/>
      <c r="S40" s="1277"/>
      <c r="T40" s="1277"/>
      <c r="U40" s="1277"/>
      <c r="V40" s="1277"/>
      <c r="W40" s="1277"/>
      <c r="X40" s="1277"/>
      <c r="Y40" s="1277"/>
      <c r="Z40" s="1277"/>
      <c r="AA40" s="1277"/>
      <c r="AB40" s="1277"/>
      <c r="AC40" s="1277"/>
      <c r="AD40" s="1277"/>
      <c r="AE40" s="1277"/>
      <c r="AF40" s="1277"/>
      <c r="AG40" s="1277"/>
      <c r="AH40" s="1277"/>
      <c r="AI40" s="1277"/>
      <c r="AJ40" s="1277"/>
      <c r="AK40" s="1277"/>
      <c r="AL40" s="1277"/>
      <c r="AM40" s="1277"/>
      <c r="AN40" s="1277"/>
      <c r="AO40" s="1277"/>
      <c r="AP40" s="1277"/>
      <c r="AQ40" s="1277"/>
      <c r="AR40" s="1277"/>
      <c r="AS40" s="1277"/>
      <c r="AT40" s="1277"/>
      <c r="AU40" s="1277"/>
      <c r="AV40" s="1277"/>
      <c r="AW40" s="1277"/>
      <c r="AX40" s="1277"/>
      <c r="AY40" s="1277"/>
      <c r="AZ40" s="1277"/>
      <c r="BA40" s="1277"/>
      <c r="BB40" s="1277"/>
      <c r="BC40" s="1277"/>
      <c r="BD40" s="1277"/>
      <c r="BE40" s="1277"/>
      <c r="BF40" s="1277"/>
      <c r="BG40" s="1277"/>
      <c r="BH40" s="1277"/>
      <c r="BI40" s="1277"/>
      <c r="BJ40" s="1277"/>
      <c r="BK40" s="1277"/>
      <c r="BL40" s="1277"/>
      <c r="BM40" s="1277"/>
      <c r="BN40" s="1277"/>
      <c r="BO40" s="1277"/>
      <c r="BP40" s="1277"/>
      <c r="BQ40" s="1277"/>
      <c r="BR40" s="1277"/>
      <c r="BS40" s="1277"/>
      <c r="BT40" s="1277"/>
      <c r="BU40" s="1277"/>
      <c r="BV40" s="1277"/>
      <c r="BW40" s="1277"/>
      <c r="BX40" s="1277"/>
      <c r="BY40" s="1277"/>
      <c r="BZ40" s="1277"/>
      <c r="CA40" s="1354"/>
    </row>
    <row r="41" spans="1:79" s="1369" customFormat="1" ht="19.5" customHeight="1">
      <c r="A41" s="1343"/>
      <c r="B41" s="1277"/>
      <c r="C41" s="1277"/>
      <c r="D41" s="1277"/>
      <c r="E41" s="1277"/>
      <c r="F41" s="1277"/>
      <c r="G41" s="1277"/>
      <c r="H41" s="1277"/>
      <c r="I41" s="1277"/>
      <c r="J41" s="1277"/>
      <c r="K41" s="1277"/>
      <c r="L41" s="1277"/>
      <c r="M41" s="1277"/>
      <c r="N41" s="1277"/>
      <c r="O41" s="1277"/>
      <c r="P41" s="1277"/>
      <c r="Q41" s="1277"/>
      <c r="R41" s="1277"/>
      <c r="S41" s="1277"/>
      <c r="T41" s="1277"/>
      <c r="U41" s="1277"/>
      <c r="V41" s="1277"/>
      <c r="W41" s="1277"/>
      <c r="X41" s="1277"/>
      <c r="Y41" s="1277"/>
      <c r="Z41" s="1277"/>
      <c r="AA41" s="1277"/>
      <c r="AB41" s="1277"/>
      <c r="AC41" s="1277"/>
      <c r="AD41" s="1277"/>
      <c r="AE41" s="1277"/>
      <c r="AF41" s="1277"/>
      <c r="AG41" s="1277"/>
      <c r="AH41" s="1277"/>
      <c r="AI41" s="1277"/>
      <c r="AJ41" s="1277"/>
      <c r="AK41" s="1277"/>
      <c r="AL41" s="1277"/>
      <c r="AM41" s="1277"/>
      <c r="AN41" s="1277"/>
      <c r="AO41" s="1277"/>
      <c r="AP41" s="1277"/>
      <c r="AQ41" s="1277"/>
      <c r="AR41" s="1277"/>
      <c r="AS41" s="1277"/>
      <c r="AT41" s="1277"/>
      <c r="AU41" s="1277"/>
      <c r="AV41" s="1277"/>
      <c r="AW41" s="1277"/>
      <c r="AX41" s="1277"/>
      <c r="AY41" s="1277"/>
      <c r="AZ41" s="1277"/>
      <c r="BA41" s="1277"/>
      <c r="BB41" s="1277"/>
      <c r="BC41" s="1277"/>
      <c r="BD41" s="1277"/>
      <c r="BE41" s="1277"/>
      <c r="BF41" s="1277"/>
      <c r="BG41" s="1277"/>
      <c r="BH41" s="1277"/>
      <c r="BI41" s="1277"/>
      <c r="BJ41" s="1277"/>
      <c r="BK41" s="1277"/>
      <c r="BL41" s="1277"/>
      <c r="BM41" s="1277"/>
      <c r="BN41" s="1277"/>
      <c r="BO41" s="1277"/>
      <c r="BP41" s="1277"/>
      <c r="BQ41" s="1277"/>
      <c r="BR41" s="1277"/>
      <c r="BS41" s="1277"/>
      <c r="BT41" s="1277"/>
      <c r="BU41" s="1277"/>
      <c r="BV41" s="1277"/>
      <c r="BW41" s="1277"/>
      <c r="BX41" s="1277"/>
      <c r="BY41" s="1277"/>
      <c r="BZ41" s="1277"/>
      <c r="CA41" s="1354"/>
    </row>
    <row r="42" spans="1:79" s="1369" customFormat="1" ht="19.5" customHeight="1">
      <c r="A42" s="1343"/>
      <c r="B42" s="1277"/>
      <c r="C42" s="1277"/>
      <c r="D42" s="1277"/>
      <c r="E42" s="1277"/>
      <c r="F42" s="1277"/>
      <c r="G42" s="1277"/>
      <c r="H42" s="1277"/>
      <c r="I42" s="1277"/>
      <c r="J42" s="1277"/>
      <c r="K42" s="1277"/>
      <c r="L42" s="1277"/>
      <c r="M42" s="1277"/>
      <c r="N42" s="1277"/>
      <c r="O42" s="1277"/>
      <c r="P42" s="1277"/>
      <c r="Q42" s="1277"/>
      <c r="R42" s="1277"/>
      <c r="S42" s="1277"/>
      <c r="T42" s="1277"/>
      <c r="U42" s="1277"/>
      <c r="V42" s="1277"/>
      <c r="W42" s="1277"/>
      <c r="X42" s="1277"/>
      <c r="Y42" s="1277"/>
      <c r="Z42" s="1277"/>
      <c r="AA42" s="1277"/>
      <c r="AB42" s="1277"/>
      <c r="AC42" s="1277"/>
      <c r="AD42" s="1277"/>
      <c r="AE42" s="1277"/>
      <c r="AF42" s="1277"/>
      <c r="AG42" s="1277"/>
      <c r="AH42" s="1277"/>
      <c r="AI42" s="1277"/>
      <c r="AJ42" s="1277"/>
      <c r="AK42" s="1277"/>
      <c r="AL42" s="1277"/>
      <c r="AM42" s="1277"/>
      <c r="AN42" s="1277"/>
      <c r="AO42" s="1277"/>
      <c r="AP42" s="1277"/>
      <c r="AQ42" s="1277"/>
      <c r="AR42" s="1277"/>
      <c r="AS42" s="1277"/>
      <c r="AT42" s="1277"/>
      <c r="AU42" s="1277"/>
      <c r="AV42" s="1277"/>
      <c r="AW42" s="1277"/>
      <c r="AX42" s="1277"/>
      <c r="AY42" s="1277"/>
      <c r="AZ42" s="1277"/>
      <c r="BA42" s="1277"/>
      <c r="BB42" s="1277"/>
      <c r="BC42" s="1277"/>
      <c r="BD42" s="1277"/>
      <c r="BE42" s="1277"/>
      <c r="BF42" s="1277"/>
      <c r="BG42" s="1277"/>
      <c r="BH42" s="1277"/>
      <c r="BI42" s="1277"/>
      <c r="BJ42" s="1277"/>
      <c r="BK42" s="1277"/>
      <c r="BL42" s="1277"/>
      <c r="BM42" s="1277"/>
      <c r="BN42" s="1277"/>
      <c r="BO42" s="1277"/>
      <c r="BP42" s="1277"/>
      <c r="BQ42" s="1277"/>
      <c r="BR42" s="1277"/>
      <c r="BS42" s="1277"/>
      <c r="BT42" s="1277"/>
      <c r="BU42" s="1277"/>
      <c r="BV42" s="1277"/>
      <c r="BW42" s="1277"/>
      <c r="BX42" s="1277"/>
      <c r="BY42" s="1277"/>
      <c r="BZ42" s="1277"/>
      <c r="CA42" s="1354"/>
    </row>
    <row r="43" spans="1:79" s="1369" customFormat="1" ht="19.5" customHeight="1">
      <c r="A43" s="1343"/>
      <c r="B43" s="1277"/>
      <c r="C43" s="1277"/>
      <c r="D43" s="1277"/>
      <c r="E43" s="1277"/>
      <c r="F43" s="1277"/>
      <c r="G43" s="1277"/>
      <c r="H43" s="1277"/>
      <c r="I43" s="1277"/>
      <c r="J43" s="1277"/>
      <c r="K43" s="1277"/>
      <c r="L43" s="1277"/>
      <c r="M43" s="1277"/>
      <c r="N43" s="1277"/>
      <c r="O43" s="1277"/>
      <c r="P43" s="1277"/>
      <c r="Q43" s="1277"/>
      <c r="R43" s="1277"/>
      <c r="S43" s="1277"/>
      <c r="T43" s="1277"/>
      <c r="U43" s="1277"/>
      <c r="V43" s="1277"/>
      <c r="W43" s="1277"/>
      <c r="X43" s="1277"/>
      <c r="Y43" s="1277"/>
      <c r="Z43" s="1277"/>
      <c r="AA43" s="1277"/>
      <c r="AB43" s="1277"/>
      <c r="AC43" s="1277"/>
      <c r="AD43" s="1277"/>
      <c r="AE43" s="1277"/>
      <c r="AF43" s="1277"/>
      <c r="AG43" s="1277"/>
      <c r="AH43" s="1277"/>
      <c r="AI43" s="1277"/>
      <c r="AJ43" s="1277"/>
      <c r="AK43" s="1277"/>
      <c r="AL43" s="1277"/>
      <c r="AM43" s="1277"/>
      <c r="AN43" s="1277"/>
      <c r="AO43" s="1277"/>
      <c r="AP43" s="1277"/>
      <c r="AQ43" s="1277"/>
      <c r="AR43" s="1277"/>
      <c r="AS43" s="1277"/>
      <c r="AT43" s="1277"/>
      <c r="AU43" s="1277"/>
      <c r="AV43" s="1277"/>
      <c r="AW43" s="1277"/>
      <c r="AX43" s="1277"/>
      <c r="AY43" s="1277"/>
      <c r="AZ43" s="1277"/>
      <c r="BA43" s="1277"/>
      <c r="BB43" s="1277"/>
      <c r="BC43" s="1277"/>
      <c r="BD43" s="1277"/>
      <c r="BE43" s="1277"/>
      <c r="BF43" s="1277"/>
      <c r="BG43" s="1277"/>
      <c r="BH43" s="1277"/>
      <c r="BI43" s="1277"/>
      <c r="BJ43" s="1277"/>
      <c r="BK43" s="1277"/>
      <c r="BL43" s="1277"/>
      <c r="BM43" s="1277"/>
      <c r="BN43" s="1277"/>
      <c r="BO43" s="1277"/>
      <c r="BP43" s="1277"/>
      <c r="BQ43" s="1277"/>
      <c r="BR43" s="1277"/>
      <c r="BS43" s="1277"/>
      <c r="BT43" s="1277"/>
      <c r="BU43" s="1277"/>
      <c r="BV43" s="1277"/>
      <c r="BW43" s="1277"/>
      <c r="BX43" s="1277"/>
      <c r="BY43" s="1277"/>
      <c r="BZ43" s="1277"/>
      <c r="CA43" s="1354"/>
    </row>
    <row r="44" spans="1:79" s="1368" customFormat="1" ht="17.25" customHeight="1">
      <c r="A44" s="1496"/>
      <c r="B44" s="1497"/>
      <c r="C44" s="1497"/>
      <c r="D44" s="1497"/>
      <c r="E44" s="1497"/>
      <c r="F44" s="1497"/>
      <c r="G44" s="1497"/>
      <c r="H44" s="1497"/>
      <c r="I44" s="1497"/>
      <c r="J44" s="1497"/>
      <c r="K44" s="1497"/>
      <c r="L44" s="1497"/>
      <c r="M44" s="1497"/>
      <c r="N44" s="1497"/>
      <c r="O44" s="1497"/>
      <c r="P44" s="1497"/>
      <c r="Q44" s="1497"/>
      <c r="R44" s="1497"/>
      <c r="S44" s="1497"/>
      <c r="T44" s="1497"/>
      <c r="U44" s="1497"/>
      <c r="V44" s="1497"/>
      <c r="W44" s="1497"/>
      <c r="X44" s="1497"/>
      <c r="Y44" s="1497"/>
      <c r="Z44" s="1497"/>
      <c r="AA44" s="1497"/>
      <c r="AB44" s="1497"/>
      <c r="AC44" s="1497"/>
      <c r="AD44" s="1497"/>
      <c r="AE44" s="1497"/>
      <c r="AF44" s="1497"/>
      <c r="AG44" s="1497"/>
      <c r="AH44" s="1497"/>
      <c r="AI44" s="1497"/>
      <c r="AJ44" s="1497"/>
      <c r="AK44" s="1497"/>
      <c r="AL44" s="1497"/>
      <c r="AM44" s="1497"/>
      <c r="AN44" s="1497"/>
      <c r="AO44" s="1497"/>
      <c r="AP44" s="1497"/>
      <c r="AQ44" s="1497"/>
      <c r="AR44" s="1497"/>
      <c r="AS44" s="1497"/>
      <c r="AT44" s="1497"/>
      <c r="AU44" s="1497"/>
      <c r="AV44" s="1497"/>
      <c r="AW44" s="1497"/>
      <c r="AX44" s="1497"/>
      <c r="AY44" s="1497"/>
      <c r="AZ44" s="1497"/>
      <c r="BA44" s="1497"/>
      <c r="BB44" s="1497"/>
      <c r="BC44" s="1497"/>
      <c r="BD44" s="1497"/>
      <c r="BE44" s="1497"/>
      <c r="BF44" s="1497"/>
      <c r="BG44" s="1497"/>
      <c r="BH44" s="1497"/>
      <c r="BI44" s="1497"/>
      <c r="BJ44" s="1497"/>
      <c r="BK44" s="1497"/>
      <c r="BL44" s="1497"/>
      <c r="BM44" s="1497"/>
      <c r="BN44" s="1497"/>
      <c r="BO44" s="1497"/>
      <c r="BP44" s="1497"/>
      <c r="BQ44" s="1497"/>
      <c r="BR44" s="1497"/>
      <c r="BS44" s="1497"/>
      <c r="BT44" s="1497"/>
      <c r="BU44" s="1497"/>
      <c r="BV44" s="1497"/>
      <c r="BW44" s="1497"/>
      <c r="BX44" s="1497"/>
      <c r="BY44" s="1497"/>
      <c r="BZ44" s="1497"/>
      <c r="CA44" s="1502"/>
    </row>
    <row r="45" spans="1:79" s="1424" customFormat="1">
      <c r="A45" s="1424"/>
      <c r="B45" s="1424"/>
      <c r="C45" s="1424"/>
      <c r="D45" s="1424"/>
      <c r="E45" s="1424"/>
      <c r="F45" s="1424"/>
      <c r="G45" s="1424"/>
      <c r="H45" s="1424"/>
      <c r="I45" s="1424"/>
      <c r="J45" s="1424"/>
      <c r="K45" s="1424"/>
      <c r="L45" s="1424"/>
      <c r="M45" s="1424"/>
      <c r="N45" s="1424"/>
      <c r="O45" s="1424"/>
      <c r="P45" s="1424"/>
      <c r="Q45" s="1424"/>
      <c r="R45" s="1424"/>
      <c r="S45" s="1424"/>
      <c r="T45" s="1424"/>
      <c r="U45" s="1424"/>
      <c r="V45" s="1424"/>
      <c r="W45" s="1424"/>
      <c r="X45" s="1424"/>
      <c r="Y45" s="1424"/>
      <c r="Z45" s="1424"/>
      <c r="AA45" s="1424"/>
      <c r="AB45" s="1424"/>
      <c r="AC45" s="1424"/>
      <c r="AD45" s="1424"/>
      <c r="AE45" s="1424"/>
      <c r="AF45" s="1424"/>
      <c r="AG45" s="1424"/>
      <c r="AH45" s="1424"/>
      <c r="AI45" s="1424"/>
      <c r="AJ45" s="1424"/>
      <c r="AK45" s="1424"/>
      <c r="AL45" s="1424"/>
      <c r="AM45" s="1424"/>
      <c r="AN45" s="1424"/>
      <c r="AO45" s="1424"/>
      <c r="AP45" s="1424"/>
      <c r="AQ45" s="1424"/>
      <c r="AR45" s="1424"/>
      <c r="AS45" s="1424"/>
      <c r="AT45" s="1424"/>
      <c r="AU45" s="1424"/>
      <c r="AV45" s="1424"/>
      <c r="AW45" s="1424"/>
      <c r="AX45" s="1424"/>
      <c r="AY45" s="1424"/>
      <c r="AZ45" s="1424"/>
      <c r="BA45" s="1424"/>
      <c r="BB45" s="1424"/>
      <c r="BC45" s="1424"/>
      <c r="BD45" s="1424"/>
      <c r="BE45" s="1424"/>
      <c r="BF45" s="1424"/>
      <c r="BG45" s="1424"/>
      <c r="BH45" s="1424"/>
      <c r="BI45" s="1424"/>
      <c r="BJ45" s="1424"/>
      <c r="BK45" s="1424"/>
      <c r="BL45" s="1424"/>
      <c r="BM45" s="1424"/>
      <c r="BN45" s="1424"/>
      <c r="BO45" s="1424"/>
      <c r="BP45" s="1424"/>
      <c r="BQ45" s="1424"/>
      <c r="BR45" s="1424"/>
      <c r="BS45" s="1424"/>
      <c r="BT45" s="1424"/>
      <c r="BU45" s="1424"/>
      <c r="BV45" s="1424"/>
      <c r="BW45" s="1424"/>
      <c r="BX45" s="1424"/>
      <c r="BY45" s="1424"/>
      <c r="BZ45" s="1424"/>
      <c r="CA45" s="1424"/>
    </row>
    <row r="46" spans="1:79" s="1424" customFormat="1">
      <c r="A46" s="1424"/>
      <c r="B46" s="1424"/>
      <c r="C46" s="1424"/>
      <c r="D46" s="1424"/>
      <c r="E46" s="1424"/>
      <c r="F46" s="1424"/>
      <c r="G46" s="1424"/>
      <c r="H46" s="1424"/>
      <c r="I46" s="1424"/>
      <c r="J46" s="1424"/>
      <c r="K46" s="1424"/>
      <c r="L46" s="1424"/>
      <c r="M46" s="1424"/>
      <c r="N46" s="1424"/>
      <c r="O46" s="1424"/>
      <c r="P46" s="1424"/>
      <c r="Q46" s="1424"/>
      <c r="R46" s="1424"/>
      <c r="S46" s="1424"/>
      <c r="T46" s="1424"/>
      <c r="U46" s="1424"/>
      <c r="V46" s="1424"/>
      <c r="W46" s="1424"/>
      <c r="X46" s="1424"/>
      <c r="Y46" s="1424"/>
      <c r="Z46" s="1424"/>
      <c r="AA46" s="1424"/>
      <c r="AB46" s="1424"/>
      <c r="AC46" s="1424"/>
      <c r="AD46" s="1424"/>
      <c r="AE46" s="1424"/>
      <c r="AF46" s="1424"/>
      <c r="AG46" s="1424"/>
      <c r="AH46" s="1424"/>
      <c r="AI46" s="1424"/>
      <c r="AJ46" s="1424"/>
      <c r="AK46" s="1424"/>
      <c r="AL46" s="1424"/>
      <c r="AM46" s="1424"/>
      <c r="AN46" s="1424"/>
      <c r="AO46" s="1424"/>
      <c r="AP46" s="1424"/>
      <c r="AQ46" s="1424"/>
      <c r="AR46" s="1424"/>
      <c r="AS46" s="1424"/>
      <c r="AT46" s="1424"/>
      <c r="AU46" s="1424"/>
      <c r="AV46" s="1424"/>
      <c r="AW46" s="1424"/>
      <c r="AX46" s="1424"/>
      <c r="AY46" s="1424"/>
      <c r="AZ46" s="1424"/>
      <c r="BA46" s="1424"/>
      <c r="BB46" s="1424"/>
      <c r="BC46" s="1424"/>
      <c r="BD46" s="1424"/>
      <c r="BE46" s="1424"/>
      <c r="BF46" s="1424"/>
      <c r="BG46" s="1424"/>
      <c r="BH46" s="1424"/>
      <c r="BI46" s="1424"/>
      <c r="BJ46" s="1424"/>
      <c r="BK46" s="1424"/>
      <c r="BL46" s="1424"/>
      <c r="BM46" s="1424"/>
      <c r="BN46" s="1424"/>
      <c r="BO46" s="1424"/>
      <c r="BP46" s="1424"/>
      <c r="BQ46" s="1424"/>
      <c r="BR46" s="1424"/>
      <c r="BS46" s="1424"/>
      <c r="BT46" s="1424"/>
      <c r="BU46" s="1424"/>
      <c r="BV46" s="1424"/>
      <c r="BW46" s="1424"/>
      <c r="BX46" s="1424"/>
      <c r="BY46" s="1424"/>
      <c r="BZ46" s="1424"/>
      <c r="CA46" s="1424"/>
    </row>
  </sheetData>
  <mergeCells count="62">
    <mergeCell ref="O1:BI1"/>
    <mergeCell ref="B4:F4"/>
    <mergeCell ref="B5:F5"/>
    <mergeCell ref="BB5:BF5"/>
    <mergeCell ref="BG5:BK5"/>
    <mergeCell ref="BL5:BP5"/>
    <mergeCell ref="BQ5:BU5"/>
    <mergeCell ref="BV5:BZ5"/>
    <mergeCell ref="BB6:BF6"/>
    <mergeCell ref="BG6:BK6"/>
    <mergeCell ref="BL6:BP6"/>
    <mergeCell ref="BQ6:BU6"/>
    <mergeCell ref="BV6:BZ6"/>
    <mergeCell ref="B7:F7"/>
    <mergeCell ref="AB7:AF7"/>
    <mergeCell ref="BB7:BF7"/>
    <mergeCell ref="BG7:BK7"/>
    <mergeCell ref="BL7:BP7"/>
    <mergeCell ref="BQ7:BU7"/>
    <mergeCell ref="BV7:BZ7"/>
    <mergeCell ref="BB8:BF8"/>
    <mergeCell ref="BG8:BK8"/>
    <mergeCell ref="BL8:BP8"/>
    <mergeCell ref="BQ8:BU8"/>
    <mergeCell ref="BV8:BZ8"/>
    <mergeCell ref="B9:F9"/>
    <mergeCell ref="AB9:AF9"/>
    <mergeCell ref="BB9:BF9"/>
    <mergeCell ref="BG9:BK9"/>
    <mergeCell ref="BL9:BP9"/>
    <mergeCell ref="BQ9:BU9"/>
    <mergeCell ref="BV9:BZ9"/>
    <mergeCell ref="BB10:BF10"/>
    <mergeCell ref="BG10:BK10"/>
    <mergeCell ref="BL10:BP10"/>
    <mergeCell ref="BQ10:BU10"/>
    <mergeCell ref="BV10:BZ10"/>
    <mergeCell ref="BB11:BF11"/>
    <mergeCell ref="BG11:BK11"/>
    <mergeCell ref="BL11:BP11"/>
    <mergeCell ref="BQ11:BU11"/>
    <mergeCell ref="BV11:BZ11"/>
    <mergeCell ref="BB12:BF12"/>
    <mergeCell ref="BG12:BK12"/>
    <mergeCell ref="BL12:BP12"/>
    <mergeCell ref="BQ12:BU12"/>
    <mergeCell ref="BV12:BZ12"/>
    <mergeCell ref="BB13:BF13"/>
    <mergeCell ref="BG13:BK13"/>
    <mergeCell ref="BL13:BP13"/>
    <mergeCell ref="BQ13:BU13"/>
    <mergeCell ref="BV13:BZ13"/>
    <mergeCell ref="BB14:BF14"/>
    <mergeCell ref="BG14:BK14"/>
    <mergeCell ref="BL14:BP14"/>
    <mergeCell ref="BQ14:BU14"/>
    <mergeCell ref="BV14:BZ14"/>
    <mergeCell ref="BB15:BF15"/>
    <mergeCell ref="BG15:BK15"/>
    <mergeCell ref="BL15:BP15"/>
    <mergeCell ref="BQ15:BU15"/>
    <mergeCell ref="BV15:BZ15"/>
  </mergeCells>
  <phoneticPr fontId="12"/>
  <printOptions horizontalCentered="1"/>
  <pageMargins left="0.70866141732283472" right="0.70866141732283472" top="0.74803149606299213" bottom="0.74803149606299213" header="0.31496062992125984" footer="0.31496062992125984"/>
  <pageSetup paperSize="9" scale="62" fitToWidth="1" fitToHeight="1" orientation="landscape" usePrinterDefaults="1"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sheetPr>
    <tabColor rgb="FFFFFF00"/>
  </sheetPr>
  <dimension ref="A1:CA46"/>
  <sheetViews>
    <sheetView view="pageBreakPreview" zoomScale="60" zoomScaleNormal="55" workbookViewId="0">
      <selection activeCell="CC11" sqref="CC11"/>
    </sheetView>
  </sheetViews>
  <sheetFormatPr defaultRowHeight="13.5"/>
  <cols>
    <col min="1" max="79" width="2.625" style="1183" customWidth="1"/>
    <col min="80" max="81" width="9" style="1183" customWidth="1"/>
    <col min="82" max="106" width="2.625" style="1183" customWidth="1"/>
    <col min="107" max="16384" width="9" style="1183" customWidth="1"/>
  </cols>
  <sheetData>
    <row r="1" spans="1:79" ht="25.5">
      <c r="A1" s="1185"/>
      <c r="B1" s="1185"/>
      <c r="C1" s="1185"/>
      <c r="D1" s="1185"/>
      <c r="E1" s="1185"/>
      <c r="F1" s="1185"/>
      <c r="G1" s="1185"/>
      <c r="H1" s="1185"/>
      <c r="I1" s="1185"/>
      <c r="J1" s="1185"/>
      <c r="K1" s="1185"/>
      <c r="L1" s="1185"/>
      <c r="M1" s="1185"/>
      <c r="N1" s="1185"/>
      <c r="O1" s="1436" t="s">
        <v>1975</v>
      </c>
      <c r="P1" s="1436"/>
      <c r="Q1" s="1436"/>
      <c r="R1" s="1436"/>
      <c r="S1" s="1436"/>
      <c r="T1" s="1436"/>
      <c r="U1" s="1436"/>
      <c r="V1" s="1436"/>
      <c r="W1" s="1436"/>
      <c r="X1" s="1436"/>
      <c r="Y1" s="1436"/>
      <c r="Z1" s="1436"/>
      <c r="AA1" s="1436"/>
      <c r="AB1" s="1436"/>
      <c r="AC1" s="1436"/>
      <c r="AD1" s="1436"/>
      <c r="AE1" s="1436"/>
      <c r="AF1" s="1436"/>
      <c r="AG1" s="1436"/>
      <c r="AH1" s="1436"/>
      <c r="AI1" s="1436"/>
      <c r="AJ1" s="1436"/>
      <c r="AK1" s="1436"/>
      <c r="AL1" s="1436"/>
      <c r="AM1" s="1436"/>
      <c r="AN1" s="1436"/>
      <c r="AO1" s="1436"/>
      <c r="AP1" s="1436"/>
      <c r="AQ1" s="1436"/>
      <c r="AR1" s="1436"/>
      <c r="AS1" s="1436"/>
      <c r="AT1" s="1436"/>
      <c r="AU1" s="1436"/>
      <c r="AV1" s="1436"/>
      <c r="AW1" s="1436"/>
      <c r="AX1" s="1436"/>
      <c r="AY1" s="1436"/>
      <c r="AZ1" s="1436"/>
      <c r="BA1" s="1436"/>
      <c r="BB1" s="1436"/>
      <c r="BC1" s="1436"/>
      <c r="BD1" s="1436"/>
      <c r="BE1" s="1436"/>
      <c r="BF1" s="1436"/>
      <c r="BG1" s="1436"/>
      <c r="BH1" s="1436"/>
      <c r="BI1" s="1436"/>
      <c r="BJ1" s="1185"/>
      <c r="BK1" s="1185"/>
      <c r="BL1" s="1185"/>
      <c r="BM1" s="1185"/>
      <c r="BN1" s="1185"/>
      <c r="BO1" s="1185"/>
      <c r="BP1" s="1185"/>
      <c r="BQ1" s="1185"/>
      <c r="BR1" s="1185"/>
      <c r="BS1" s="1185"/>
      <c r="BT1" s="1185"/>
      <c r="BU1" s="1185"/>
      <c r="BV1" s="1185"/>
      <c r="BW1" s="1185"/>
      <c r="BX1" s="1185"/>
      <c r="BY1" s="1185"/>
      <c r="BZ1" s="1185"/>
      <c r="CA1" s="1185"/>
    </row>
    <row r="2" spans="1:79" s="1424" customFormat="1" ht="20.25" customHeight="1">
      <c r="A2" s="1229"/>
      <c r="B2" s="1229"/>
      <c r="C2" s="1229"/>
      <c r="D2" s="1229"/>
      <c r="E2" s="1229"/>
      <c r="F2" s="1229"/>
      <c r="G2" s="1229"/>
      <c r="H2" s="1229"/>
      <c r="I2" s="1229"/>
      <c r="J2" s="1229"/>
      <c r="K2" s="1229"/>
      <c r="L2" s="1229"/>
      <c r="M2" s="1229"/>
      <c r="N2" s="1229"/>
      <c r="O2" s="1229"/>
      <c r="P2" s="1229"/>
      <c r="Q2" s="1229"/>
      <c r="R2" s="1229"/>
      <c r="S2" s="1229"/>
      <c r="T2" s="1229"/>
      <c r="U2" s="1498"/>
      <c r="V2" s="1498"/>
      <c r="W2" s="1498"/>
      <c r="X2" s="1498"/>
      <c r="Y2" s="1498"/>
      <c r="Z2" s="1498"/>
      <c r="AA2" s="1498"/>
      <c r="AB2" s="1498"/>
      <c r="AC2" s="1498"/>
      <c r="AD2" s="1498"/>
      <c r="AE2" s="1498"/>
      <c r="AF2" s="1498"/>
      <c r="AG2" s="1498"/>
      <c r="AH2" s="1498"/>
      <c r="AI2" s="1498"/>
      <c r="AJ2" s="1498"/>
      <c r="AK2" s="1498"/>
      <c r="AL2" s="1498"/>
      <c r="AM2" s="1498"/>
      <c r="AN2" s="1498"/>
      <c r="AO2" s="1498"/>
      <c r="AP2" s="1498"/>
      <c r="AQ2" s="1498"/>
      <c r="AR2" s="1498"/>
      <c r="AS2" s="1498"/>
      <c r="AT2" s="1498"/>
      <c r="AU2" s="1498"/>
      <c r="AV2" s="1498"/>
      <c r="AW2" s="1498"/>
      <c r="AX2" s="1498"/>
      <c r="AY2" s="1498"/>
      <c r="AZ2" s="1498"/>
      <c r="BA2" s="1498"/>
      <c r="BB2" s="1498"/>
      <c r="BC2" s="1498"/>
      <c r="BD2" s="1229"/>
      <c r="BE2" s="1229"/>
      <c r="BF2" s="1229"/>
      <c r="BG2" s="1229"/>
      <c r="BH2" s="1229"/>
      <c r="BI2" s="1229"/>
      <c r="BJ2" s="1229"/>
      <c r="BK2" s="1229"/>
      <c r="BL2" s="1229"/>
      <c r="BM2" s="1229"/>
      <c r="BN2" s="1229"/>
      <c r="BO2" s="1229"/>
      <c r="BP2" s="1229"/>
      <c r="BQ2" s="1229"/>
      <c r="BR2" s="1229"/>
      <c r="BS2" s="1229"/>
      <c r="BT2" s="1229"/>
      <c r="BU2" s="1229"/>
      <c r="BV2" s="1229"/>
      <c r="BW2" s="1229"/>
      <c r="BX2" s="1229"/>
      <c r="BY2" s="1229"/>
      <c r="BZ2" s="1229"/>
      <c r="CA2" s="1229"/>
    </row>
    <row r="3" spans="1:79" s="1368" customFormat="1" ht="17.25" customHeight="1">
      <c r="A3" s="1419"/>
      <c r="B3" s="1421"/>
      <c r="C3" s="1421"/>
      <c r="D3" s="1421"/>
      <c r="E3" s="1421"/>
      <c r="F3" s="1421"/>
      <c r="G3" s="1421"/>
      <c r="H3" s="1421"/>
      <c r="I3" s="1421"/>
      <c r="J3" s="1421"/>
      <c r="K3" s="1421"/>
      <c r="L3" s="1421"/>
      <c r="M3" s="1421"/>
      <c r="N3" s="1421"/>
      <c r="O3" s="1421"/>
      <c r="P3" s="1421"/>
      <c r="Q3" s="1421"/>
      <c r="R3" s="1421"/>
      <c r="S3" s="1421"/>
      <c r="T3" s="1421"/>
      <c r="U3" s="1421"/>
      <c r="V3" s="1421"/>
      <c r="W3" s="1421"/>
      <c r="X3" s="1421"/>
      <c r="Y3" s="1421"/>
      <c r="Z3" s="1421"/>
      <c r="AA3" s="1421"/>
      <c r="AB3" s="1421"/>
      <c r="AC3" s="1421"/>
      <c r="AD3" s="1421"/>
      <c r="AE3" s="1421"/>
      <c r="AF3" s="1421"/>
      <c r="AG3" s="1421"/>
      <c r="AH3" s="1421"/>
      <c r="AI3" s="1421"/>
      <c r="AJ3" s="1421"/>
      <c r="AK3" s="1421"/>
      <c r="AL3" s="1421"/>
      <c r="AM3" s="1421"/>
      <c r="AN3" s="1421"/>
      <c r="AO3" s="1421"/>
      <c r="AP3" s="1421"/>
      <c r="AQ3" s="1421"/>
      <c r="AR3" s="1421"/>
      <c r="AS3" s="1421"/>
      <c r="AT3" s="1421"/>
      <c r="AU3" s="1421"/>
      <c r="AV3" s="1421"/>
      <c r="AW3" s="1421"/>
      <c r="AX3" s="1421"/>
      <c r="AY3" s="1421"/>
      <c r="AZ3" s="1421"/>
      <c r="BA3" s="1421"/>
      <c r="BB3" s="1421"/>
      <c r="BC3" s="1421"/>
      <c r="BD3" s="1421"/>
      <c r="BE3" s="1421"/>
      <c r="BF3" s="1421"/>
      <c r="BG3" s="1421"/>
      <c r="BH3" s="1421"/>
      <c r="BI3" s="1421"/>
      <c r="BJ3" s="1421"/>
      <c r="BK3" s="1421"/>
      <c r="BL3" s="1421"/>
      <c r="BM3" s="1421"/>
      <c r="BN3" s="1421"/>
      <c r="BO3" s="1421"/>
      <c r="BP3" s="1421"/>
      <c r="BQ3" s="1421"/>
      <c r="BR3" s="1421"/>
      <c r="BS3" s="1421"/>
      <c r="BT3" s="1421"/>
      <c r="BU3" s="1421"/>
      <c r="BV3" s="1421"/>
      <c r="BW3" s="1421"/>
      <c r="BX3" s="1421"/>
      <c r="BY3" s="1421"/>
      <c r="BZ3" s="1421"/>
      <c r="CA3" s="1453"/>
    </row>
    <row r="4" spans="1:79" s="1369" customFormat="1" ht="20.100000000000001" customHeight="1">
      <c r="A4" s="1343"/>
      <c r="B4" s="1263" t="s">
        <v>395</v>
      </c>
      <c r="C4" s="1263"/>
      <c r="D4" s="1263"/>
      <c r="E4" s="1263"/>
      <c r="F4" s="1263"/>
      <c r="G4" s="1277"/>
      <c r="H4" s="1277" t="str">
        <f>基本データ!D4</f>
        <v>土下維工　第○○号</v>
      </c>
      <c r="I4" s="1277"/>
      <c r="J4" s="1277"/>
      <c r="K4" s="1277"/>
      <c r="L4" s="1277"/>
      <c r="M4" s="1277"/>
      <c r="N4" s="1277"/>
      <c r="O4" s="1277"/>
      <c r="P4" s="1277"/>
      <c r="Q4" s="1277"/>
      <c r="R4" s="1277"/>
      <c r="S4" s="1277"/>
      <c r="T4" s="1277"/>
      <c r="U4" s="1277"/>
      <c r="V4" s="1277"/>
      <c r="W4" s="1277"/>
      <c r="X4" s="1277"/>
      <c r="Y4" s="1277"/>
      <c r="Z4" s="1277"/>
      <c r="AA4" s="1277"/>
      <c r="AB4" s="1277"/>
      <c r="AC4" s="1277"/>
      <c r="AD4" s="1277"/>
      <c r="AE4" s="1277"/>
      <c r="AF4" s="1277"/>
      <c r="AG4" s="1277"/>
      <c r="AH4" s="1277"/>
      <c r="AI4" s="1277"/>
      <c r="AJ4" s="1277"/>
      <c r="AK4" s="1277"/>
      <c r="AL4" s="1277"/>
      <c r="AM4" s="1277"/>
      <c r="AN4" s="1277"/>
      <c r="AO4" s="1277"/>
      <c r="AP4" s="1277"/>
      <c r="AQ4" s="1277"/>
      <c r="AR4" s="1277"/>
      <c r="AS4" s="1277"/>
      <c r="AT4" s="1277"/>
      <c r="AU4" s="1277"/>
      <c r="AV4" s="1277"/>
      <c r="AW4" s="1277"/>
      <c r="AX4" s="1277"/>
      <c r="AY4" s="1277"/>
      <c r="AZ4" s="1277"/>
      <c r="BA4" s="1277"/>
      <c r="BB4" s="1218"/>
      <c r="BC4" s="1218"/>
      <c r="BD4" s="1218"/>
      <c r="BE4" s="1218"/>
      <c r="BF4" s="1218"/>
      <c r="BG4" s="1218"/>
      <c r="BH4" s="1218"/>
      <c r="BI4" s="1218"/>
      <c r="BJ4" s="1218"/>
      <c r="BK4" s="1218"/>
      <c r="BL4" s="1218"/>
      <c r="BM4" s="1218"/>
      <c r="BN4" s="1218"/>
      <c r="BO4" s="1218"/>
      <c r="BP4" s="1218"/>
      <c r="BQ4" s="1218"/>
      <c r="BR4" s="1218"/>
      <c r="BS4" s="1218"/>
      <c r="BT4" s="1218"/>
      <c r="BU4" s="1218"/>
      <c r="BV4" s="1218"/>
      <c r="BW4" s="1218"/>
      <c r="BX4" s="1218"/>
      <c r="BY4" s="1218"/>
      <c r="BZ4" s="1218"/>
      <c r="CA4" s="1354"/>
    </row>
    <row r="5" spans="1:79" s="1369" customFormat="1" ht="20.100000000000001" customHeight="1">
      <c r="A5" s="1343"/>
      <c r="B5" s="1263" t="s">
        <v>661</v>
      </c>
      <c r="C5" s="1263"/>
      <c r="D5" s="1263"/>
      <c r="E5" s="1263"/>
      <c r="F5" s="1263"/>
      <c r="G5" s="1277"/>
      <c r="H5" s="1218" t="str">
        <f>基本データ!D5</f>
        <v>○○○○○○○○○○○○○○○○○○○○○○○○○○○○○○○○○工事</v>
      </c>
      <c r="I5" s="1218"/>
      <c r="J5" s="1218"/>
      <c r="K5" s="1218"/>
      <c r="L5" s="1218"/>
      <c r="M5" s="1218"/>
      <c r="N5" s="1218"/>
      <c r="O5" s="1218"/>
      <c r="P5" s="1218"/>
      <c r="Q5" s="1218"/>
      <c r="R5" s="1218"/>
      <c r="S5" s="1218"/>
      <c r="T5" s="1218"/>
      <c r="U5" s="1218"/>
      <c r="V5" s="1218"/>
      <c r="W5" s="1218"/>
      <c r="X5" s="1218"/>
      <c r="Y5" s="1218"/>
      <c r="Z5" s="1218"/>
      <c r="AA5" s="1218"/>
      <c r="AB5" s="1218"/>
      <c r="AC5" s="1218"/>
      <c r="AD5" s="1218"/>
      <c r="AE5" s="1218"/>
      <c r="AF5" s="1218"/>
      <c r="AG5" s="1218"/>
      <c r="AH5" s="1218"/>
      <c r="AI5" s="1218"/>
      <c r="AJ5" s="1218"/>
      <c r="AK5" s="1218"/>
      <c r="AL5" s="1218"/>
      <c r="AM5" s="1218"/>
      <c r="AN5" s="1218"/>
      <c r="AO5" s="1218"/>
      <c r="AP5" s="1218"/>
      <c r="AQ5" s="1218"/>
      <c r="AR5" s="1218"/>
      <c r="AS5" s="1218"/>
      <c r="AT5" s="1218"/>
      <c r="AU5" s="1218"/>
      <c r="AV5" s="1218"/>
      <c r="AW5" s="1218"/>
      <c r="AX5" s="1218"/>
      <c r="AY5" s="1218"/>
      <c r="AZ5" s="1218"/>
      <c r="BA5" s="1354"/>
      <c r="BB5" s="1364" t="s">
        <v>752</v>
      </c>
      <c r="BC5" s="1365"/>
      <c r="BD5" s="1365"/>
      <c r="BE5" s="1365"/>
      <c r="BF5" s="1366"/>
      <c r="BG5" s="1364" t="s">
        <v>1052</v>
      </c>
      <c r="BH5" s="1365"/>
      <c r="BI5" s="1365"/>
      <c r="BJ5" s="1365"/>
      <c r="BK5" s="1366"/>
      <c r="BL5" s="1364" t="s">
        <v>1875</v>
      </c>
      <c r="BM5" s="1365"/>
      <c r="BN5" s="1365"/>
      <c r="BO5" s="1365"/>
      <c r="BP5" s="1366"/>
      <c r="BQ5" s="1364" t="s">
        <v>429</v>
      </c>
      <c r="BR5" s="1365"/>
      <c r="BS5" s="1365"/>
      <c r="BT5" s="1365"/>
      <c r="BU5" s="1366"/>
      <c r="BV5" s="1364" t="s">
        <v>1297</v>
      </c>
      <c r="BW5" s="1365"/>
      <c r="BX5" s="1365"/>
      <c r="BY5" s="1365"/>
      <c r="BZ5" s="1366"/>
      <c r="CA5" s="1354"/>
    </row>
    <row r="6" spans="1:79" s="1369" customFormat="1" ht="20.100000000000001" customHeight="1">
      <c r="A6" s="1343"/>
      <c r="B6" s="1277"/>
      <c r="C6" s="1277"/>
      <c r="D6" s="1277"/>
      <c r="E6" s="1277"/>
      <c r="F6" s="1277"/>
      <c r="G6" s="1277"/>
      <c r="H6" s="1277"/>
      <c r="I6" s="1277"/>
      <c r="J6" s="1277"/>
      <c r="K6" s="1277"/>
      <c r="L6" s="1277"/>
      <c r="M6" s="1277"/>
      <c r="N6" s="1277"/>
      <c r="O6" s="1277"/>
      <c r="P6" s="1277"/>
      <c r="Q6" s="1277"/>
      <c r="R6" s="1277"/>
      <c r="S6" s="1277"/>
      <c r="T6" s="1277"/>
      <c r="U6" s="1277"/>
      <c r="V6" s="1277"/>
      <c r="W6" s="1277"/>
      <c r="X6" s="1277"/>
      <c r="Y6" s="1277"/>
      <c r="Z6" s="1277"/>
      <c r="AA6" s="1277"/>
      <c r="AB6" s="1277"/>
      <c r="AC6" s="1277"/>
      <c r="AD6" s="1277"/>
      <c r="AE6" s="1277"/>
      <c r="AF6" s="1277"/>
      <c r="AG6" s="1277"/>
      <c r="AH6" s="1277"/>
      <c r="AI6" s="1277"/>
      <c r="AJ6" s="1277"/>
      <c r="AK6" s="1277"/>
      <c r="AL6" s="1277"/>
      <c r="AM6" s="1277"/>
      <c r="AN6" s="1277"/>
      <c r="AO6" s="1277"/>
      <c r="AP6" s="1277"/>
      <c r="AQ6" s="1277"/>
      <c r="AR6" s="1277"/>
      <c r="AS6" s="1277"/>
      <c r="AT6" s="1277"/>
      <c r="AU6" s="1277"/>
      <c r="AV6" s="1277"/>
      <c r="AW6" s="1277"/>
      <c r="AX6" s="1277"/>
      <c r="AY6" s="1277"/>
      <c r="AZ6" s="1277"/>
      <c r="BA6" s="1354"/>
      <c r="BB6" s="1501"/>
      <c r="BC6" s="1219"/>
      <c r="BD6" s="1219"/>
      <c r="BE6" s="1219"/>
      <c r="BF6" s="1417"/>
      <c r="BG6" s="1501"/>
      <c r="BH6" s="1219"/>
      <c r="BI6" s="1219"/>
      <c r="BJ6" s="1219"/>
      <c r="BK6" s="1417"/>
      <c r="BL6" s="1501"/>
      <c r="BM6" s="1219"/>
      <c r="BN6" s="1219"/>
      <c r="BO6" s="1219"/>
      <c r="BP6" s="1417"/>
      <c r="BQ6" s="1501"/>
      <c r="BR6" s="1219"/>
      <c r="BS6" s="1219"/>
      <c r="BT6" s="1219"/>
      <c r="BU6" s="1417"/>
      <c r="BV6" s="1501"/>
      <c r="BW6" s="1219"/>
      <c r="BX6" s="1219"/>
      <c r="BY6" s="1219"/>
      <c r="BZ6" s="1417"/>
      <c r="CA6" s="1354"/>
    </row>
    <row r="7" spans="1:79" s="1369" customFormat="1" ht="20.100000000000001" customHeight="1">
      <c r="A7" s="1343"/>
      <c r="B7" s="1263" t="s">
        <v>2080</v>
      </c>
      <c r="C7" s="1263"/>
      <c r="D7" s="1263"/>
      <c r="E7" s="1263"/>
      <c r="F7" s="1263"/>
      <c r="G7" s="1277"/>
      <c r="H7" s="1218"/>
      <c r="I7" s="1218"/>
      <c r="J7" s="1218"/>
      <c r="K7" s="1218"/>
      <c r="L7" s="1218"/>
      <c r="M7" s="1218"/>
      <c r="N7" s="1218"/>
      <c r="O7" s="1218"/>
      <c r="P7" s="1218"/>
      <c r="Q7" s="1218"/>
      <c r="R7" s="1218"/>
      <c r="S7" s="1218"/>
      <c r="T7" s="1218"/>
      <c r="U7" s="1218"/>
      <c r="V7" s="1218"/>
      <c r="W7" s="1218"/>
      <c r="X7" s="1218"/>
      <c r="Y7" s="1218"/>
      <c r="Z7" s="1218"/>
      <c r="AA7" s="1277"/>
      <c r="AB7" s="1499" t="s">
        <v>329</v>
      </c>
      <c r="AC7" s="1499"/>
      <c r="AD7" s="1499"/>
      <c r="AE7" s="1499"/>
      <c r="AF7" s="1499"/>
      <c r="AG7" s="1277"/>
      <c r="AH7" s="1218"/>
      <c r="AI7" s="1218" t="s">
        <v>556</v>
      </c>
      <c r="AJ7" s="1218"/>
      <c r="AK7" s="1218"/>
      <c r="AL7" s="1218"/>
      <c r="AM7" s="1218"/>
      <c r="AN7" s="1218"/>
      <c r="AO7" s="1218"/>
      <c r="AP7" s="1218"/>
      <c r="AQ7" s="1218"/>
      <c r="AR7" s="1218"/>
      <c r="AS7" s="1218"/>
      <c r="AT7" s="1218"/>
      <c r="AU7" s="1218"/>
      <c r="AV7" s="1218"/>
      <c r="AW7" s="1218"/>
      <c r="AX7" s="1218"/>
      <c r="AY7" s="1218"/>
      <c r="AZ7" s="1218"/>
      <c r="BA7" s="1354"/>
      <c r="BB7" s="1501"/>
      <c r="BC7" s="1219"/>
      <c r="BD7" s="1219"/>
      <c r="BE7" s="1219"/>
      <c r="BF7" s="1417"/>
      <c r="BG7" s="1501"/>
      <c r="BH7" s="1219"/>
      <c r="BI7" s="1219"/>
      <c r="BJ7" s="1219"/>
      <c r="BK7" s="1417"/>
      <c r="BL7" s="1501"/>
      <c r="BM7" s="1219"/>
      <c r="BN7" s="1219"/>
      <c r="BO7" s="1219"/>
      <c r="BP7" s="1417"/>
      <c r="BQ7" s="1501"/>
      <c r="BR7" s="1219"/>
      <c r="BS7" s="1219"/>
      <c r="BT7" s="1219"/>
      <c r="BU7" s="1417"/>
      <c r="BV7" s="1501"/>
      <c r="BW7" s="1219"/>
      <c r="BX7" s="1219"/>
      <c r="BY7" s="1219"/>
      <c r="BZ7" s="1417"/>
      <c r="CA7" s="1354"/>
    </row>
    <row r="8" spans="1:79" s="1368" customFormat="1" ht="20.100000000000001" customHeight="1">
      <c r="A8" s="1495"/>
      <c r="BA8" s="1500"/>
      <c r="BB8" s="1501"/>
      <c r="BC8" s="1219"/>
      <c r="BD8" s="1219"/>
      <c r="BE8" s="1219"/>
      <c r="BF8" s="1417"/>
      <c r="BG8" s="1501"/>
      <c r="BH8" s="1219"/>
      <c r="BI8" s="1219"/>
      <c r="BJ8" s="1219"/>
      <c r="BK8" s="1417"/>
      <c r="BL8" s="1501"/>
      <c r="BM8" s="1219"/>
      <c r="BN8" s="1219"/>
      <c r="BO8" s="1219"/>
      <c r="BP8" s="1417"/>
      <c r="BQ8" s="1501"/>
      <c r="BR8" s="1219"/>
      <c r="BS8" s="1219"/>
      <c r="BT8" s="1219"/>
      <c r="BU8" s="1417"/>
      <c r="BV8" s="1501"/>
      <c r="BW8" s="1219"/>
      <c r="BX8" s="1219"/>
      <c r="BY8" s="1219"/>
      <c r="BZ8" s="1417"/>
      <c r="CA8" s="1500"/>
    </row>
    <row r="9" spans="1:79" s="1369" customFormat="1" ht="20.100000000000001" customHeight="1">
      <c r="A9" s="1343"/>
      <c r="B9" s="1263" t="s">
        <v>2000</v>
      </c>
      <c r="C9" s="1263"/>
      <c r="D9" s="1263"/>
      <c r="E9" s="1263"/>
      <c r="F9" s="1263"/>
      <c r="G9" s="1277"/>
      <c r="H9" s="1218"/>
      <c r="I9" s="1218"/>
      <c r="J9" s="1218"/>
      <c r="K9" s="1218"/>
      <c r="L9" s="1218"/>
      <c r="M9" s="1218"/>
      <c r="N9" s="1218"/>
      <c r="O9" s="1218"/>
      <c r="P9" s="1218"/>
      <c r="Q9" s="1218"/>
      <c r="R9" s="1218"/>
      <c r="S9" s="1218"/>
      <c r="T9" s="1218"/>
      <c r="U9" s="1218"/>
      <c r="V9" s="1218"/>
      <c r="W9" s="1218"/>
      <c r="X9" s="1218"/>
      <c r="Y9" s="1218"/>
      <c r="Z9" s="1218"/>
      <c r="AA9" s="1277"/>
      <c r="AB9" s="1263" t="s">
        <v>1447</v>
      </c>
      <c r="AC9" s="1263"/>
      <c r="AD9" s="1263"/>
      <c r="AE9" s="1263"/>
      <c r="AF9" s="1263"/>
      <c r="AG9" s="1277"/>
      <c r="AH9" s="1218"/>
      <c r="AI9" s="1218"/>
      <c r="AJ9" s="1218"/>
      <c r="AK9" s="1218"/>
      <c r="AL9" s="1218"/>
      <c r="AM9" s="1218"/>
      <c r="AN9" s="1218"/>
      <c r="AO9" s="1218"/>
      <c r="AP9" s="1218"/>
      <c r="AQ9" s="1218"/>
      <c r="AR9" s="1218"/>
      <c r="AS9" s="1218"/>
      <c r="AT9" s="1218"/>
      <c r="AU9" s="1218"/>
      <c r="AV9" s="1218"/>
      <c r="AW9" s="1218"/>
      <c r="AX9" s="1218"/>
      <c r="AY9" s="1218"/>
      <c r="AZ9" s="1218"/>
      <c r="BA9" s="1354"/>
      <c r="BB9" s="1501"/>
      <c r="BC9" s="1219"/>
      <c r="BD9" s="1219"/>
      <c r="BE9" s="1219"/>
      <c r="BF9" s="1417"/>
      <c r="BG9" s="1501"/>
      <c r="BH9" s="1219"/>
      <c r="BI9" s="1219"/>
      <c r="BJ9" s="1219"/>
      <c r="BK9" s="1417"/>
      <c r="BL9" s="1501"/>
      <c r="BM9" s="1219"/>
      <c r="BN9" s="1219"/>
      <c r="BO9" s="1219"/>
      <c r="BP9" s="1417"/>
      <c r="BQ9" s="1501"/>
      <c r="BR9" s="1219"/>
      <c r="BS9" s="1219"/>
      <c r="BT9" s="1219"/>
      <c r="BU9" s="1417"/>
      <c r="BV9" s="1501"/>
      <c r="BW9" s="1219"/>
      <c r="BX9" s="1219"/>
      <c r="BY9" s="1219"/>
      <c r="BZ9" s="1417"/>
      <c r="CA9" s="1354"/>
    </row>
    <row r="10" spans="1:79" s="1369" customFormat="1" ht="20.100000000000001" customHeight="1">
      <c r="A10" s="1343"/>
      <c r="B10" s="1277"/>
      <c r="C10" s="1277"/>
      <c r="D10" s="1277"/>
      <c r="E10" s="1277"/>
      <c r="F10" s="1277"/>
      <c r="G10" s="1277"/>
      <c r="H10" s="1277"/>
      <c r="I10" s="1277"/>
      <c r="J10" s="1277"/>
      <c r="K10" s="1277"/>
      <c r="L10" s="1277"/>
      <c r="M10" s="1277"/>
      <c r="N10" s="1277"/>
      <c r="O10" s="1277"/>
      <c r="P10" s="1277"/>
      <c r="Q10" s="1277"/>
      <c r="R10" s="1277"/>
      <c r="S10" s="1277"/>
      <c r="T10" s="1277"/>
      <c r="U10" s="1277"/>
      <c r="V10" s="1277"/>
      <c r="W10" s="1277"/>
      <c r="X10" s="1277"/>
      <c r="Y10" s="1277"/>
      <c r="Z10" s="1277"/>
      <c r="AA10" s="1277"/>
      <c r="AB10" s="1277"/>
      <c r="AC10" s="1277"/>
      <c r="AD10" s="1277"/>
      <c r="AE10" s="1277"/>
      <c r="AF10" s="1277"/>
      <c r="AG10" s="1277"/>
      <c r="AH10" s="1277"/>
      <c r="AI10" s="1277"/>
      <c r="AJ10" s="1277"/>
      <c r="AK10" s="1277"/>
      <c r="AL10" s="1277"/>
      <c r="AM10" s="1277"/>
      <c r="AN10" s="1277"/>
      <c r="AO10" s="1277"/>
      <c r="AP10" s="1277"/>
      <c r="AQ10" s="1277"/>
      <c r="AR10" s="1277"/>
      <c r="AS10" s="1277"/>
      <c r="AT10" s="1277"/>
      <c r="AU10" s="1277"/>
      <c r="AV10" s="1277"/>
      <c r="AW10" s="1277"/>
      <c r="AX10" s="1277"/>
      <c r="AY10" s="1277"/>
      <c r="AZ10" s="1277"/>
      <c r="BA10" s="1354"/>
      <c r="BB10" s="1501"/>
      <c r="BC10" s="1219"/>
      <c r="BD10" s="1219"/>
      <c r="BE10" s="1219"/>
      <c r="BF10" s="1417"/>
      <c r="BG10" s="1501"/>
      <c r="BH10" s="1219"/>
      <c r="BI10" s="1219"/>
      <c r="BJ10" s="1219"/>
      <c r="BK10" s="1417"/>
      <c r="BL10" s="1501"/>
      <c r="BM10" s="1219"/>
      <c r="BN10" s="1219"/>
      <c r="BO10" s="1219"/>
      <c r="BP10" s="1417"/>
      <c r="BQ10" s="1501"/>
      <c r="BR10" s="1219"/>
      <c r="BS10" s="1219"/>
      <c r="BT10" s="1219"/>
      <c r="BU10" s="1417"/>
      <c r="BV10" s="1501"/>
      <c r="BW10" s="1219"/>
      <c r="BX10" s="1219"/>
      <c r="BY10" s="1219"/>
      <c r="BZ10" s="1417"/>
      <c r="CA10" s="1354"/>
    </row>
    <row r="11" spans="1:79" s="1369" customFormat="1" ht="20.100000000000001" customHeight="1">
      <c r="A11" s="1343"/>
      <c r="B11" s="1277"/>
      <c r="C11" s="1277"/>
      <c r="D11" s="1277"/>
      <c r="E11" s="1277"/>
      <c r="F11" s="1277"/>
      <c r="G11" s="1277"/>
      <c r="H11" s="1277"/>
      <c r="I11" s="1277"/>
      <c r="J11" s="1277"/>
      <c r="K11" s="1277"/>
      <c r="L11" s="1277"/>
      <c r="M11" s="1277"/>
      <c r="N11" s="1277"/>
      <c r="O11" s="1277"/>
      <c r="P11" s="1277"/>
      <c r="Q11" s="1277"/>
      <c r="R11" s="1277"/>
      <c r="S11" s="1277"/>
      <c r="T11" s="1277"/>
      <c r="U11" s="1277"/>
      <c r="V11" s="1277"/>
      <c r="W11" s="1277"/>
      <c r="X11" s="1277"/>
      <c r="Y11" s="1277"/>
      <c r="Z11" s="1277"/>
      <c r="AA11" s="1277"/>
      <c r="AB11" s="1277"/>
      <c r="AC11" s="1277"/>
      <c r="AD11" s="1277"/>
      <c r="AE11" s="1277"/>
      <c r="AF11" s="1277"/>
      <c r="AG11" s="1277"/>
      <c r="AH11" s="1277"/>
      <c r="AI11" s="1277"/>
      <c r="AJ11" s="1277"/>
      <c r="AK11" s="1277"/>
      <c r="AL11" s="1277"/>
      <c r="AM11" s="1277"/>
      <c r="AN11" s="1277"/>
      <c r="AO11" s="1277"/>
      <c r="AP11" s="1277"/>
      <c r="AQ11" s="1277"/>
      <c r="AR11" s="1277"/>
      <c r="AS11" s="1277"/>
      <c r="AT11" s="1277"/>
      <c r="AU11" s="1277"/>
      <c r="AV11" s="1277"/>
      <c r="AW11" s="1277"/>
      <c r="AX11" s="1277"/>
      <c r="AY11" s="1277"/>
      <c r="AZ11" s="1277"/>
      <c r="BA11" s="1354"/>
      <c r="BB11" s="1501"/>
      <c r="BC11" s="1219"/>
      <c r="BD11" s="1219"/>
      <c r="BE11" s="1219"/>
      <c r="BF11" s="1417"/>
      <c r="BG11" s="1501"/>
      <c r="BH11" s="1219"/>
      <c r="BI11" s="1219"/>
      <c r="BJ11" s="1219"/>
      <c r="BK11" s="1417"/>
      <c r="BL11" s="1501"/>
      <c r="BM11" s="1219"/>
      <c r="BN11" s="1219"/>
      <c r="BO11" s="1219"/>
      <c r="BP11" s="1417"/>
      <c r="BQ11" s="1501"/>
      <c r="BR11" s="1219"/>
      <c r="BS11" s="1219"/>
      <c r="BT11" s="1219"/>
      <c r="BU11" s="1417"/>
      <c r="BV11" s="1501"/>
      <c r="BW11" s="1219"/>
      <c r="BX11" s="1219"/>
      <c r="BY11" s="1219"/>
      <c r="BZ11" s="1417"/>
      <c r="CA11" s="1354"/>
    </row>
    <row r="12" spans="1:79" s="1369" customFormat="1" ht="20.100000000000001" customHeight="1">
      <c r="A12" s="1343"/>
      <c r="B12" s="1277"/>
      <c r="C12" s="1277"/>
      <c r="D12" s="1277"/>
      <c r="E12" s="1277"/>
      <c r="F12" s="1277"/>
      <c r="G12" s="1277"/>
      <c r="H12" s="1277"/>
      <c r="I12" s="1277"/>
      <c r="J12" s="1277"/>
      <c r="K12" s="1277"/>
      <c r="L12" s="1277"/>
      <c r="M12" s="1277"/>
      <c r="N12" s="1277"/>
      <c r="O12" s="1277"/>
      <c r="P12" s="1277"/>
      <c r="Q12" s="1277"/>
      <c r="R12" s="1277"/>
      <c r="S12" s="1277"/>
      <c r="T12" s="1277"/>
      <c r="U12" s="1277"/>
      <c r="V12" s="1277"/>
      <c r="W12" s="1277"/>
      <c r="X12" s="1277"/>
      <c r="Y12" s="1277"/>
      <c r="Z12" s="1277"/>
      <c r="AA12" s="1277"/>
      <c r="AB12" s="1277"/>
      <c r="AC12" s="1277"/>
      <c r="AD12" s="1277"/>
      <c r="AE12" s="1277"/>
      <c r="AF12" s="1277"/>
      <c r="AG12" s="1277"/>
      <c r="AH12" s="1277"/>
      <c r="AI12" s="1277"/>
      <c r="AJ12" s="1277"/>
      <c r="AK12" s="1277"/>
      <c r="AL12" s="1277"/>
      <c r="AM12" s="1277"/>
      <c r="AN12" s="1277"/>
      <c r="AO12" s="1277"/>
      <c r="AP12" s="1277"/>
      <c r="AQ12" s="1277"/>
      <c r="AR12" s="1277"/>
      <c r="AS12" s="1277"/>
      <c r="AT12" s="1277"/>
      <c r="AU12" s="1277"/>
      <c r="AV12" s="1277"/>
      <c r="AW12" s="1277"/>
      <c r="AX12" s="1277"/>
      <c r="AY12" s="1277"/>
      <c r="AZ12" s="1277"/>
      <c r="BA12" s="1354"/>
      <c r="BB12" s="1501"/>
      <c r="BC12" s="1219"/>
      <c r="BD12" s="1219"/>
      <c r="BE12" s="1219"/>
      <c r="BF12" s="1417"/>
      <c r="BG12" s="1501"/>
      <c r="BH12" s="1219"/>
      <c r="BI12" s="1219"/>
      <c r="BJ12" s="1219"/>
      <c r="BK12" s="1417"/>
      <c r="BL12" s="1501"/>
      <c r="BM12" s="1219"/>
      <c r="BN12" s="1219"/>
      <c r="BO12" s="1219"/>
      <c r="BP12" s="1417"/>
      <c r="BQ12" s="1501"/>
      <c r="BR12" s="1219"/>
      <c r="BS12" s="1219"/>
      <c r="BT12" s="1219"/>
      <c r="BU12" s="1417"/>
      <c r="BV12" s="1501"/>
      <c r="BW12" s="1219"/>
      <c r="BX12" s="1219"/>
      <c r="BY12" s="1219"/>
      <c r="BZ12" s="1417"/>
      <c r="CA12" s="1354"/>
    </row>
    <row r="13" spans="1:79" s="1369" customFormat="1" ht="20.100000000000001" customHeight="1">
      <c r="A13" s="1343"/>
      <c r="B13" s="1277"/>
      <c r="C13" s="1277"/>
      <c r="D13" s="1277"/>
      <c r="E13" s="1277"/>
      <c r="F13" s="1277"/>
      <c r="G13" s="1277"/>
      <c r="H13" s="1277"/>
      <c r="I13" s="1277"/>
      <c r="J13" s="1277"/>
      <c r="K13" s="1277"/>
      <c r="L13" s="1277"/>
      <c r="M13" s="1277"/>
      <c r="N13" s="1277"/>
      <c r="O13" s="1277"/>
      <c r="P13" s="1277"/>
      <c r="Q13" s="1277"/>
      <c r="R13" s="1277"/>
      <c r="S13" s="1277"/>
      <c r="T13" s="1277"/>
      <c r="U13" s="1277"/>
      <c r="V13" s="1277"/>
      <c r="W13" s="1277"/>
      <c r="X13" s="1277"/>
      <c r="Y13" s="1277"/>
      <c r="Z13" s="1277"/>
      <c r="AA13" s="1277"/>
      <c r="AB13" s="1277"/>
      <c r="AC13" s="1277"/>
      <c r="AD13" s="1277"/>
      <c r="AE13" s="1277"/>
      <c r="AF13" s="1277"/>
      <c r="AG13" s="1277"/>
      <c r="AH13" s="1277"/>
      <c r="AI13" s="1277"/>
      <c r="AJ13" s="1277"/>
      <c r="AK13" s="1277"/>
      <c r="AL13" s="1277"/>
      <c r="AM13" s="1277"/>
      <c r="AN13" s="1277"/>
      <c r="AO13" s="1277"/>
      <c r="AP13" s="1277"/>
      <c r="AQ13" s="1277"/>
      <c r="AR13" s="1277"/>
      <c r="AS13" s="1277"/>
      <c r="AT13" s="1277"/>
      <c r="AU13" s="1277"/>
      <c r="AV13" s="1277"/>
      <c r="AW13" s="1277"/>
      <c r="AX13" s="1277"/>
      <c r="AY13" s="1277"/>
      <c r="AZ13" s="1277"/>
      <c r="BA13" s="1354"/>
      <c r="BB13" s="1501"/>
      <c r="BC13" s="1219"/>
      <c r="BD13" s="1219"/>
      <c r="BE13" s="1219"/>
      <c r="BF13" s="1417"/>
      <c r="BG13" s="1501"/>
      <c r="BH13" s="1219"/>
      <c r="BI13" s="1219"/>
      <c r="BJ13" s="1219"/>
      <c r="BK13" s="1417"/>
      <c r="BL13" s="1501"/>
      <c r="BM13" s="1219"/>
      <c r="BN13" s="1219"/>
      <c r="BO13" s="1219"/>
      <c r="BP13" s="1417"/>
      <c r="BQ13" s="1501"/>
      <c r="BR13" s="1219"/>
      <c r="BS13" s="1219"/>
      <c r="BT13" s="1219"/>
      <c r="BU13" s="1417"/>
      <c r="BV13" s="1501"/>
      <c r="BW13" s="1219"/>
      <c r="BX13" s="1219"/>
      <c r="BY13" s="1219"/>
      <c r="BZ13" s="1417"/>
      <c r="CA13" s="1354"/>
    </row>
    <row r="14" spans="1:79" s="1369" customFormat="1" ht="20.100000000000001" customHeight="1">
      <c r="A14" s="1343"/>
      <c r="B14" s="1277"/>
      <c r="C14" s="1277"/>
      <c r="D14" s="1277"/>
      <c r="E14" s="1277"/>
      <c r="F14" s="1277"/>
      <c r="G14" s="1277"/>
      <c r="H14" s="1277"/>
      <c r="I14" s="1277"/>
      <c r="J14" s="1277"/>
      <c r="K14" s="1277"/>
      <c r="L14" s="1277"/>
      <c r="M14" s="1277"/>
      <c r="N14" s="1277"/>
      <c r="O14" s="1277"/>
      <c r="P14" s="1277"/>
      <c r="Q14" s="1277"/>
      <c r="R14" s="1277"/>
      <c r="S14" s="1277"/>
      <c r="T14" s="1277"/>
      <c r="U14" s="1277"/>
      <c r="V14" s="1277"/>
      <c r="W14" s="1277"/>
      <c r="X14" s="1277"/>
      <c r="Y14" s="1277"/>
      <c r="Z14" s="1277"/>
      <c r="AA14" s="1277"/>
      <c r="AB14" s="1277"/>
      <c r="AC14" s="1277"/>
      <c r="AD14" s="1277"/>
      <c r="AE14" s="1277"/>
      <c r="AF14" s="1277"/>
      <c r="AG14" s="1277"/>
      <c r="AH14" s="1277"/>
      <c r="AI14" s="1277"/>
      <c r="AJ14" s="1277"/>
      <c r="AK14" s="1277"/>
      <c r="AL14" s="1277"/>
      <c r="AM14" s="1277"/>
      <c r="AN14" s="1277"/>
      <c r="AO14" s="1277"/>
      <c r="AP14" s="1277"/>
      <c r="AQ14" s="1277"/>
      <c r="AR14" s="1277"/>
      <c r="AS14" s="1277"/>
      <c r="AT14" s="1277"/>
      <c r="AU14" s="1277"/>
      <c r="AV14" s="1277"/>
      <c r="AW14" s="1277"/>
      <c r="AX14" s="1277"/>
      <c r="AY14" s="1277"/>
      <c r="AZ14" s="1277"/>
      <c r="BA14" s="1354"/>
      <c r="BB14" s="1501"/>
      <c r="BC14" s="1219"/>
      <c r="BD14" s="1219"/>
      <c r="BE14" s="1219"/>
      <c r="BF14" s="1417"/>
      <c r="BG14" s="1501"/>
      <c r="BH14" s="1219"/>
      <c r="BI14" s="1219"/>
      <c r="BJ14" s="1219"/>
      <c r="BK14" s="1417"/>
      <c r="BL14" s="1501"/>
      <c r="BM14" s="1219"/>
      <c r="BN14" s="1219"/>
      <c r="BO14" s="1219"/>
      <c r="BP14" s="1417"/>
      <c r="BQ14" s="1501"/>
      <c r="BR14" s="1219"/>
      <c r="BS14" s="1219"/>
      <c r="BT14" s="1219"/>
      <c r="BU14" s="1417"/>
      <c r="BV14" s="1501"/>
      <c r="BW14" s="1219"/>
      <c r="BX14" s="1219"/>
      <c r="BY14" s="1219"/>
      <c r="BZ14" s="1417"/>
      <c r="CA14" s="1354"/>
    </row>
    <row r="15" spans="1:79" s="1369" customFormat="1" ht="20.100000000000001" customHeight="1">
      <c r="A15" s="1343"/>
      <c r="B15" s="1277"/>
      <c r="C15" s="1277"/>
      <c r="D15" s="1277"/>
      <c r="E15" s="1277"/>
      <c r="F15" s="1277"/>
      <c r="G15" s="1277"/>
      <c r="H15" s="1277"/>
      <c r="I15" s="1277"/>
      <c r="J15" s="1277"/>
      <c r="K15" s="1277"/>
      <c r="L15" s="1277"/>
      <c r="M15" s="1277"/>
      <c r="N15" s="1277"/>
      <c r="O15" s="1277"/>
      <c r="P15" s="1277"/>
      <c r="Q15" s="1277"/>
      <c r="R15" s="1277"/>
      <c r="S15" s="1277"/>
      <c r="T15" s="1277"/>
      <c r="U15" s="1277"/>
      <c r="V15" s="1277"/>
      <c r="W15" s="1277"/>
      <c r="X15" s="1277"/>
      <c r="Y15" s="1277"/>
      <c r="Z15" s="1277"/>
      <c r="AA15" s="1277"/>
      <c r="AB15" s="1277"/>
      <c r="AC15" s="1277"/>
      <c r="AD15" s="1277"/>
      <c r="AE15" s="1277"/>
      <c r="AF15" s="1277"/>
      <c r="AG15" s="1277"/>
      <c r="AH15" s="1277"/>
      <c r="AI15" s="1277"/>
      <c r="AJ15" s="1277"/>
      <c r="AK15" s="1277"/>
      <c r="AL15" s="1277"/>
      <c r="AM15" s="1277"/>
      <c r="AN15" s="1277"/>
      <c r="AO15" s="1277"/>
      <c r="AP15" s="1277"/>
      <c r="AQ15" s="1277"/>
      <c r="AR15" s="1277"/>
      <c r="AS15" s="1277"/>
      <c r="AT15" s="1277"/>
      <c r="AU15" s="1277"/>
      <c r="AV15" s="1277"/>
      <c r="AW15" s="1277"/>
      <c r="AX15" s="1277"/>
      <c r="AY15" s="1277"/>
      <c r="AZ15" s="1277"/>
      <c r="BA15" s="1354"/>
      <c r="BB15" s="1213" t="s">
        <v>237</v>
      </c>
      <c r="BC15" s="1214"/>
      <c r="BD15" s="1214"/>
      <c r="BE15" s="1214"/>
      <c r="BF15" s="1230"/>
      <c r="BG15" s="1501"/>
      <c r="BH15" s="1219"/>
      <c r="BI15" s="1219"/>
      <c r="BJ15" s="1219"/>
      <c r="BK15" s="1417"/>
      <c r="BL15" s="1501"/>
      <c r="BM15" s="1219"/>
      <c r="BN15" s="1219"/>
      <c r="BO15" s="1219"/>
      <c r="BP15" s="1417"/>
      <c r="BQ15" s="1501"/>
      <c r="BR15" s="1219"/>
      <c r="BS15" s="1219"/>
      <c r="BT15" s="1219"/>
      <c r="BU15" s="1417"/>
      <c r="BV15" s="1501"/>
      <c r="BW15" s="1219"/>
      <c r="BX15" s="1219"/>
      <c r="BY15" s="1219"/>
      <c r="BZ15" s="1417"/>
      <c r="CA15" s="1354"/>
    </row>
    <row r="16" spans="1:79" s="1369" customFormat="1" ht="20.100000000000001" customHeight="1">
      <c r="A16" s="1343"/>
      <c r="B16" s="1277"/>
      <c r="C16" s="1277"/>
      <c r="D16" s="1277"/>
      <c r="E16" s="1277"/>
      <c r="F16" s="1277"/>
      <c r="G16" s="1277"/>
      <c r="H16" s="1277"/>
      <c r="I16" s="1277"/>
      <c r="J16" s="1277"/>
      <c r="K16" s="1277"/>
      <c r="L16" s="1277"/>
      <c r="M16" s="1277"/>
      <c r="N16" s="1277"/>
      <c r="O16" s="1277"/>
      <c r="P16" s="1277"/>
      <c r="Q16" s="1277"/>
      <c r="R16" s="1277"/>
      <c r="S16" s="1277"/>
      <c r="T16" s="1277"/>
      <c r="U16" s="1277"/>
      <c r="V16" s="1277"/>
      <c r="W16" s="1277"/>
      <c r="X16" s="1277"/>
      <c r="Y16" s="1277"/>
      <c r="Z16" s="1277"/>
      <c r="AA16" s="1277"/>
      <c r="AB16" s="1277"/>
      <c r="AC16" s="1277"/>
      <c r="AD16" s="1277"/>
      <c r="AE16" s="1277"/>
      <c r="AF16" s="1277"/>
      <c r="AG16" s="1277"/>
      <c r="AH16" s="1277"/>
      <c r="AI16" s="1277"/>
      <c r="AJ16" s="1277"/>
      <c r="AK16" s="1277"/>
      <c r="AL16" s="1277"/>
      <c r="AM16" s="1277"/>
      <c r="AN16" s="1277"/>
      <c r="AO16" s="1277"/>
      <c r="AP16" s="1277"/>
      <c r="AQ16" s="1277"/>
      <c r="AR16" s="1277"/>
      <c r="AS16" s="1277"/>
      <c r="AT16" s="1277"/>
      <c r="AU16" s="1277"/>
      <c r="AV16" s="1277"/>
      <c r="AW16" s="1277"/>
      <c r="AX16" s="1277"/>
      <c r="AY16" s="1277"/>
      <c r="AZ16" s="1277"/>
      <c r="BA16" s="1277"/>
      <c r="BB16" s="1348"/>
      <c r="BC16" s="1348"/>
      <c r="BD16" s="1348"/>
      <c r="BE16" s="1348"/>
      <c r="BF16" s="1348"/>
      <c r="BG16" s="1348"/>
      <c r="BH16" s="1348"/>
      <c r="BI16" s="1348"/>
      <c r="BJ16" s="1348"/>
      <c r="BK16" s="1348"/>
      <c r="BL16" s="1348"/>
      <c r="BM16" s="1348"/>
      <c r="BN16" s="1348"/>
      <c r="BO16" s="1348"/>
      <c r="BP16" s="1348"/>
      <c r="BQ16" s="1348"/>
      <c r="BR16" s="1348"/>
      <c r="BS16" s="1348"/>
      <c r="BT16" s="1348"/>
      <c r="BU16" s="1348"/>
      <c r="BV16" s="1348"/>
      <c r="BW16" s="1348"/>
      <c r="BX16" s="1348"/>
      <c r="BY16" s="1348"/>
      <c r="BZ16" s="1348"/>
      <c r="CA16" s="1354"/>
    </row>
    <row r="17" spans="1:79" s="1369" customFormat="1" ht="20.100000000000001" customHeight="1">
      <c r="A17" s="1343"/>
      <c r="B17" s="1277"/>
      <c r="C17" s="1277"/>
      <c r="D17" s="1277"/>
      <c r="E17" s="1277"/>
      <c r="F17" s="1277"/>
      <c r="G17" s="1277"/>
      <c r="H17" s="1277"/>
      <c r="I17" s="1277"/>
      <c r="J17" s="1277"/>
      <c r="K17" s="1277"/>
      <c r="L17" s="1277"/>
      <c r="M17" s="1277"/>
      <c r="N17" s="1277"/>
      <c r="O17" s="1277"/>
      <c r="P17" s="1277"/>
      <c r="Q17" s="1277"/>
      <c r="R17" s="1277"/>
      <c r="S17" s="1277"/>
      <c r="T17" s="1277"/>
      <c r="U17" s="1277"/>
      <c r="V17" s="1277"/>
      <c r="W17" s="1277"/>
      <c r="X17" s="1277"/>
      <c r="Y17" s="1277"/>
      <c r="Z17" s="1277"/>
      <c r="AA17" s="1277"/>
      <c r="AB17" s="1277"/>
      <c r="AC17" s="1277"/>
      <c r="AD17" s="1277"/>
      <c r="AE17" s="1277"/>
      <c r="AF17" s="1277"/>
      <c r="AG17" s="1277"/>
      <c r="AH17" s="1277"/>
      <c r="AI17" s="1277"/>
      <c r="AJ17" s="1277"/>
      <c r="AK17" s="1277"/>
      <c r="AL17" s="1277"/>
      <c r="AM17" s="1277"/>
      <c r="AN17" s="1277"/>
      <c r="AO17" s="1277"/>
      <c r="AP17" s="1277"/>
      <c r="AQ17" s="1277"/>
      <c r="AR17" s="1277"/>
      <c r="AS17" s="1277"/>
      <c r="AT17" s="1277"/>
      <c r="AU17" s="1277"/>
      <c r="AV17" s="1277"/>
      <c r="AW17" s="1277"/>
      <c r="AX17" s="1277"/>
      <c r="AY17" s="1277"/>
      <c r="AZ17" s="1277"/>
      <c r="BA17" s="1277"/>
      <c r="BB17" s="1277"/>
      <c r="BC17" s="1277"/>
      <c r="BD17" s="1277"/>
      <c r="BE17" s="1277"/>
      <c r="BF17" s="1277"/>
      <c r="BG17" s="1277"/>
      <c r="BH17" s="1277"/>
      <c r="BI17" s="1277"/>
      <c r="BJ17" s="1277"/>
      <c r="BK17" s="1277"/>
      <c r="BL17" s="1277"/>
      <c r="BM17" s="1277"/>
      <c r="BN17" s="1277"/>
      <c r="BO17" s="1277"/>
      <c r="BP17" s="1277"/>
      <c r="BQ17" s="1277"/>
      <c r="BR17" s="1277"/>
      <c r="BS17" s="1277"/>
      <c r="BT17" s="1277"/>
      <c r="BU17" s="1277"/>
      <c r="BV17" s="1277"/>
      <c r="BW17" s="1277"/>
      <c r="BX17" s="1277"/>
      <c r="BY17" s="1277"/>
      <c r="BZ17" s="1277"/>
      <c r="CA17" s="1354"/>
    </row>
    <row r="18" spans="1:79" s="1369" customFormat="1" ht="20.100000000000001" customHeight="1">
      <c r="A18" s="1343"/>
      <c r="B18" s="1277"/>
      <c r="C18" s="1277"/>
      <c r="D18" s="1277"/>
      <c r="E18" s="1277"/>
      <c r="F18" s="1277"/>
      <c r="G18" s="1277"/>
      <c r="H18" s="1277"/>
      <c r="I18" s="1277"/>
      <c r="J18" s="1277"/>
      <c r="K18" s="1277"/>
      <c r="L18" s="1277"/>
      <c r="M18" s="1277"/>
      <c r="N18" s="1277"/>
      <c r="O18" s="1277"/>
      <c r="P18" s="1277"/>
      <c r="Q18" s="1277"/>
      <c r="R18" s="1277"/>
      <c r="S18" s="1277"/>
      <c r="T18" s="1277"/>
      <c r="U18" s="1277"/>
      <c r="V18" s="1277"/>
      <c r="W18" s="1277"/>
      <c r="X18" s="1277"/>
      <c r="Y18" s="1277"/>
      <c r="Z18" s="1277"/>
      <c r="AA18" s="1277"/>
      <c r="AB18" s="1277"/>
      <c r="AC18" s="1277"/>
      <c r="AD18" s="1277"/>
      <c r="AE18" s="1277"/>
      <c r="AF18" s="1277"/>
      <c r="AG18" s="1277"/>
      <c r="AH18" s="1277"/>
      <c r="AI18" s="1277"/>
      <c r="AJ18" s="1277"/>
      <c r="AK18" s="1277"/>
      <c r="AL18" s="1277"/>
      <c r="AM18" s="1277"/>
      <c r="AN18" s="1277"/>
      <c r="AO18" s="1277"/>
      <c r="AP18" s="1277"/>
      <c r="AQ18" s="1277"/>
      <c r="AR18" s="1277"/>
      <c r="AS18" s="1277"/>
      <c r="AT18" s="1277"/>
      <c r="AU18" s="1277"/>
      <c r="AV18" s="1277"/>
      <c r="AW18" s="1277"/>
      <c r="AX18" s="1277"/>
      <c r="AY18" s="1277"/>
      <c r="AZ18" s="1277"/>
      <c r="BA18" s="1277"/>
      <c r="BB18" s="1277"/>
      <c r="BC18" s="1277"/>
      <c r="BD18" s="1277"/>
      <c r="BE18" s="1277"/>
      <c r="BF18" s="1277"/>
      <c r="BG18" s="1277"/>
      <c r="BH18" s="1277"/>
      <c r="BI18" s="1277"/>
      <c r="BJ18" s="1277"/>
      <c r="BK18" s="1277"/>
      <c r="BL18" s="1277"/>
      <c r="BM18" s="1277"/>
      <c r="BN18" s="1277"/>
      <c r="BO18" s="1277"/>
      <c r="BP18" s="1277"/>
      <c r="BQ18" s="1277"/>
      <c r="BR18" s="1277"/>
      <c r="BS18" s="1277"/>
      <c r="BT18" s="1277"/>
      <c r="BU18" s="1277"/>
      <c r="BV18" s="1277"/>
      <c r="BW18" s="1277"/>
      <c r="BX18" s="1277"/>
      <c r="BY18" s="1277"/>
      <c r="BZ18" s="1277"/>
      <c r="CA18" s="1354"/>
    </row>
    <row r="19" spans="1:79" s="1369" customFormat="1" ht="20.100000000000001" customHeight="1">
      <c r="A19" s="1343"/>
      <c r="B19" s="1277"/>
      <c r="C19" s="1277"/>
      <c r="D19" s="1277"/>
      <c r="E19" s="1277"/>
      <c r="F19" s="1277"/>
      <c r="G19" s="1277"/>
      <c r="H19" s="1277"/>
      <c r="I19" s="1277"/>
      <c r="J19" s="1277"/>
      <c r="K19" s="1277"/>
      <c r="L19" s="1277"/>
      <c r="M19" s="1277"/>
      <c r="N19" s="1277"/>
      <c r="O19" s="1277"/>
      <c r="P19" s="1277"/>
      <c r="Q19" s="1277"/>
      <c r="R19" s="1277"/>
      <c r="S19" s="1277"/>
      <c r="T19" s="1277"/>
      <c r="U19" s="1277"/>
      <c r="V19" s="1277"/>
      <c r="W19" s="1277"/>
      <c r="X19" s="1277"/>
      <c r="Y19" s="1277"/>
      <c r="Z19" s="1277"/>
      <c r="AA19" s="1277"/>
      <c r="AB19" s="1277"/>
      <c r="AC19" s="1277"/>
      <c r="AD19" s="1277"/>
      <c r="AE19" s="1277"/>
      <c r="AF19" s="1277"/>
      <c r="AG19" s="1277"/>
      <c r="AH19" s="1277"/>
      <c r="AI19" s="1277"/>
      <c r="AJ19" s="1277"/>
      <c r="AK19" s="1277"/>
      <c r="AL19" s="1277"/>
      <c r="AM19" s="1277"/>
      <c r="AN19" s="1277"/>
      <c r="AO19" s="1277"/>
      <c r="AP19" s="1277"/>
      <c r="AQ19" s="1277"/>
      <c r="AR19" s="1277"/>
      <c r="AS19" s="1277"/>
      <c r="AT19" s="1277"/>
      <c r="AU19" s="1277"/>
      <c r="AV19" s="1277"/>
      <c r="AW19" s="1277"/>
      <c r="AX19" s="1277"/>
      <c r="AY19" s="1277"/>
      <c r="AZ19" s="1277"/>
      <c r="BA19" s="1277"/>
      <c r="BB19" s="1277"/>
      <c r="BC19" s="1277"/>
      <c r="BD19" s="1277"/>
      <c r="BE19" s="1277"/>
      <c r="BF19" s="1277"/>
      <c r="BG19" s="1277"/>
      <c r="BH19" s="1277"/>
      <c r="BI19" s="1277"/>
      <c r="BJ19" s="1277"/>
      <c r="BK19" s="1277"/>
      <c r="BL19" s="1277"/>
      <c r="BM19" s="1277"/>
      <c r="BN19" s="1277"/>
      <c r="BO19" s="1277"/>
      <c r="BP19" s="1277"/>
      <c r="BQ19" s="1277"/>
      <c r="BR19" s="1277"/>
      <c r="BS19" s="1277"/>
      <c r="BT19" s="1277"/>
      <c r="BU19" s="1277"/>
      <c r="BV19" s="1277"/>
      <c r="BW19" s="1277"/>
      <c r="BX19" s="1277"/>
      <c r="BY19" s="1277"/>
      <c r="BZ19" s="1277"/>
      <c r="CA19" s="1354"/>
    </row>
    <row r="20" spans="1:79" s="1369" customFormat="1" ht="20.100000000000001" customHeight="1">
      <c r="A20" s="1343"/>
      <c r="B20" s="1277"/>
      <c r="C20" s="1277"/>
      <c r="D20" s="1277"/>
      <c r="E20" s="1277"/>
      <c r="F20" s="1277"/>
      <c r="G20" s="1277"/>
      <c r="H20" s="1277"/>
      <c r="I20" s="1277"/>
      <c r="J20" s="1277"/>
      <c r="K20" s="1277"/>
      <c r="L20" s="1277"/>
      <c r="M20" s="1277"/>
      <c r="N20" s="1277"/>
      <c r="O20" s="1277"/>
      <c r="P20" s="1277"/>
      <c r="Q20" s="1277"/>
      <c r="R20" s="1277"/>
      <c r="S20" s="1277"/>
      <c r="T20" s="1277"/>
      <c r="U20" s="1277"/>
      <c r="V20" s="1277"/>
      <c r="W20" s="1277"/>
      <c r="X20" s="1277"/>
      <c r="Y20" s="1277"/>
      <c r="Z20" s="1277"/>
      <c r="AA20" s="1277"/>
      <c r="AB20" s="1277"/>
      <c r="AC20" s="1277"/>
      <c r="AD20" s="1277"/>
      <c r="AE20" s="1277"/>
      <c r="AF20" s="1277"/>
      <c r="AG20" s="1277"/>
      <c r="AH20" s="1277"/>
      <c r="AI20" s="1277"/>
      <c r="AJ20" s="1277"/>
      <c r="AK20" s="1277"/>
      <c r="AL20" s="1277"/>
      <c r="AM20" s="1277"/>
      <c r="AN20" s="1277"/>
      <c r="AO20" s="1277"/>
      <c r="AP20" s="1277"/>
      <c r="AQ20" s="1277"/>
      <c r="AR20" s="1277"/>
      <c r="AS20" s="1277"/>
      <c r="AT20" s="1277"/>
      <c r="AU20" s="1277"/>
      <c r="AV20" s="1277"/>
      <c r="AW20" s="1277"/>
      <c r="AX20" s="1277"/>
      <c r="AY20" s="1277"/>
      <c r="AZ20" s="1277"/>
      <c r="BA20" s="1277"/>
      <c r="BB20" s="1277"/>
      <c r="BC20" s="1277"/>
      <c r="BD20" s="1277"/>
      <c r="BE20" s="1277"/>
      <c r="BF20" s="1277"/>
      <c r="BG20" s="1277"/>
      <c r="BH20" s="1277"/>
      <c r="BI20" s="1277"/>
      <c r="BJ20" s="1277"/>
      <c r="BK20" s="1277"/>
      <c r="BL20" s="1277"/>
      <c r="BM20" s="1277"/>
      <c r="BN20" s="1277"/>
      <c r="BO20" s="1277"/>
      <c r="BP20" s="1277"/>
      <c r="BQ20" s="1277"/>
      <c r="BR20" s="1277"/>
      <c r="BS20" s="1277"/>
      <c r="BT20" s="1277"/>
      <c r="BU20" s="1277"/>
      <c r="BV20" s="1277"/>
      <c r="BW20" s="1277"/>
      <c r="BX20" s="1277"/>
      <c r="BY20" s="1277"/>
      <c r="BZ20" s="1277"/>
      <c r="CA20" s="1354"/>
    </row>
    <row r="21" spans="1:79" s="1369" customFormat="1" ht="20.100000000000001" customHeight="1">
      <c r="A21" s="1343"/>
      <c r="B21" s="1277"/>
      <c r="C21" s="1277"/>
      <c r="D21" s="1277"/>
      <c r="E21" s="1277"/>
      <c r="F21" s="1277"/>
      <c r="G21" s="1277"/>
      <c r="H21" s="1277"/>
      <c r="I21" s="1277"/>
      <c r="J21" s="1277"/>
      <c r="K21" s="1277"/>
      <c r="L21" s="1277"/>
      <c r="M21" s="1277"/>
      <c r="N21" s="1277"/>
      <c r="O21" s="1277"/>
      <c r="P21" s="1277"/>
      <c r="Q21" s="1277"/>
      <c r="R21" s="1277"/>
      <c r="S21" s="1277"/>
      <c r="T21" s="1277"/>
      <c r="U21" s="1277"/>
      <c r="V21" s="1277"/>
      <c r="W21" s="1277"/>
      <c r="X21" s="1277"/>
      <c r="Y21" s="1277"/>
      <c r="Z21" s="1277"/>
      <c r="AA21" s="1277"/>
      <c r="AB21" s="1277"/>
      <c r="AC21" s="1277"/>
      <c r="AD21" s="1277"/>
      <c r="AE21" s="1277"/>
      <c r="AF21" s="1277"/>
      <c r="AG21" s="1277"/>
      <c r="AH21" s="1277"/>
      <c r="AI21" s="1277"/>
      <c r="AJ21" s="1277"/>
      <c r="AK21" s="1277"/>
      <c r="AL21" s="1277"/>
      <c r="AM21" s="1277"/>
      <c r="AN21" s="1277"/>
      <c r="AO21" s="1277"/>
      <c r="AP21" s="1277"/>
      <c r="AQ21" s="1277"/>
      <c r="AR21" s="1277"/>
      <c r="AS21" s="1277"/>
      <c r="AT21" s="1277"/>
      <c r="AU21" s="1277"/>
      <c r="AV21" s="1277"/>
      <c r="AW21" s="1277"/>
      <c r="AX21" s="1277"/>
      <c r="AY21" s="1277"/>
      <c r="AZ21" s="1277"/>
      <c r="BA21" s="1277"/>
      <c r="BB21" s="1277"/>
      <c r="BC21" s="1277"/>
      <c r="BD21" s="1277"/>
      <c r="BE21" s="1277"/>
      <c r="BF21" s="1277"/>
      <c r="BG21" s="1277"/>
      <c r="BH21" s="1277"/>
      <c r="BI21" s="1277"/>
      <c r="BJ21" s="1277"/>
      <c r="BK21" s="1277"/>
      <c r="BL21" s="1277"/>
      <c r="BM21" s="1277"/>
      <c r="BN21" s="1277"/>
      <c r="BO21" s="1277"/>
      <c r="BP21" s="1277"/>
      <c r="BQ21" s="1277"/>
      <c r="BR21" s="1277"/>
      <c r="BS21" s="1277"/>
      <c r="BT21" s="1277"/>
      <c r="BU21" s="1277"/>
      <c r="BV21" s="1277"/>
      <c r="BW21" s="1277"/>
      <c r="BX21" s="1277"/>
      <c r="BY21" s="1277"/>
      <c r="BZ21" s="1277"/>
      <c r="CA21" s="1354"/>
    </row>
    <row r="22" spans="1:79" s="1369" customFormat="1" ht="20.100000000000001" customHeight="1">
      <c r="A22" s="1343"/>
      <c r="B22" s="1277"/>
      <c r="C22" s="1277"/>
      <c r="D22" s="1277"/>
      <c r="E22" s="1277"/>
      <c r="F22" s="1277"/>
      <c r="G22" s="1277"/>
      <c r="H22" s="1277"/>
      <c r="I22" s="1277"/>
      <c r="J22" s="1277"/>
      <c r="K22" s="1277"/>
      <c r="L22" s="1277"/>
      <c r="M22" s="1277"/>
      <c r="N22" s="1277"/>
      <c r="O22" s="1277"/>
      <c r="P22" s="1277"/>
      <c r="Q22" s="1277"/>
      <c r="R22" s="1277"/>
      <c r="S22" s="1277"/>
      <c r="T22" s="1277"/>
      <c r="U22" s="1277"/>
      <c r="V22" s="1277"/>
      <c r="W22" s="1277"/>
      <c r="X22" s="1277"/>
      <c r="Y22" s="1277"/>
      <c r="Z22" s="1277"/>
      <c r="AA22" s="1277"/>
      <c r="AB22" s="1277"/>
      <c r="AC22" s="1277"/>
      <c r="AD22" s="1277"/>
      <c r="AE22" s="1277"/>
      <c r="AF22" s="1277"/>
      <c r="AG22" s="1277"/>
      <c r="AH22" s="1277"/>
      <c r="AI22" s="1277"/>
      <c r="AJ22" s="1277"/>
      <c r="AK22" s="1277"/>
      <c r="AL22" s="1277"/>
      <c r="AM22" s="1277"/>
      <c r="AN22" s="1277"/>
      <c r="AO22" s="1277"/>
      <c r="AP22" s="1277"/>
      <c r="AQ22" s="1277"/>
      <c r="AR22" s="1277"/>
      <c r="AS22" s="1277"/>
      <c r="AT22" s="1277"/>
      <c r="AU22" s="1277"/>
      <c r="AV22" s="1277"/>
      <c r="AW22" s="1277"/>
      <c r="AX22" s="1277"/>
      <c r="AY22" s="1277"/>
      <c r="AZ22" s="1277"/>
      <c r="BA22" s="1277"/>
      <c r="BB22" s="1277"/>
      <c r="BC22" s="1277"/>
      <c r="BD22" s="1277"/>
      <c r="BE22" s="1277"/>
      <c r="BF22" s="1277"/>
      <c r="BG22" s="1277"/>
      <c r="BH22" s="1277"/>
      <c r="BI22" s="1277"/>
      <c r="BJ22" s="1277"/>
      <c r="BK22" s="1277"/>
      <c r="BL22" s="1277"/>
      <c r="BM22" s="1277"/>
      <c r="BN22" s="1277"/>
      <c r="BO22" s="1277"/>
      <c r="BP22" s="1277"/>
      <c r="BQ22" s="1277"/>
      <c r="BR22" s="1277"/>
      <c r="BS22" s="1277"/>
      <c r="BT22" s="1277"/>
      <c r="BU22" s="1277"/>
      <c r="BV22" s="1277"/>
      <c r="BW22" s="1277"/>
      <c r="BX22" s="1277"/>
      <c r="BY22" s="1277"/>
      <c r="BZ22" s="1277"/>
      <c r="CA22" s="1354"/>
    </row>
    <row r="23" spans="1:79" s="1369" customFormat="1" ht="20.100000000000001" customHeight="1">
      <c r="A23" s="1343"/>
      <c r="B23" s="1277"/>
      <c r="C23" s="1277"/>
      <c r="D23" s="1277"/>
      <c r="E23" s="1277"/>
      <c r="F23" s="1277"/>
      <c r="G23" s="1277"/>
      <c r="H23" s="1277"/>
      <c r="I23" s="1277"/>
      <c r="J23" s="1277"/>
      <c r="K23" s="1277"/>
      <c r="L23" s="1277"/>
      <c r="M23" s="1277"/>
      <c r="N23" s="1277"/>
      <c r="O23" s="1277"/>
      <c r="P23" s="1277"/>
      <c r="Q23" s="1277"/>
      <c r="R23" s="1277"/>
      <c r="S23" s="1277"/>
      <c r="T23" s="1277"/>
      <c r="U23" s="1277"/>
      <c r="V23" s="1277"/>
      <c r="W23" s="1277"/>
      <c r="X23" s="1277"/>
      <c r="Y23" s="1277"/>
      <c r="Z23" s="1277"/>
      <c r="AA23" s="1277"/>
      <c r="AB23" s="1277"/>
      <c r="AC23" s="1277"/>
      <c r="AD23" s="1277"/>
      <c r="AE23" s="1277"/>
      <c r="AF23" s="1277"/>
      <c r="AG23" s="1277"/>
      <c r="AH23" s="1277"/>
      <c r="AI23" s="1277"/>
      <c r="AJ23" s="1277"/>
      <c r="AK23" s="1277"/>
      <c r="AL23" s="1277"/>
      <c r="AM23" s="1277"/>
      <c r="AN23" s="1277"/>
      <c r="AO23" s="1277"/>
      <c r="AP23" s="1277"/>
      <c r="AQ23" s="1277"/>
      <c r="AR23" s="1277"/>
      <c r="AS23" s="1277"/>
      <c r="AT23" s="1277"/>
      <c r="AU23" s="1277"/>
      <c r="AV23" s="1277"/>
      <c r="AW23" s="1277"/>
      <c r="AX23" s="1277"/>
      <c r="AY23" s="1277"/>
      <c r="AZ23" s="1277"/>
      <c r="BA23" s="1277"/>
      <c r="BB23" s="1277"/>
      <c r="BC23" s="1277"/>
      <c r="BD23" s="1277"/>
      <c r="BE23" s="1277"/>
      <c r="BF23" s="1277"/>
      <c r="BG23" s="1277"/>
      <c r="BH23" s="1277"/>
      <c r="BI23" s="1277"/>
      <c r="BJ23" s="1277"/>
      <c r="BK23" s="1277"/>
      <c r="BL23" s="1277"/>
      <c r="BM23" s="1277"/>
      <c r="BN23" s="1277"/>
      <c r="BO23" s="1277"/>
      <c r="BP23" s="1277"/>
      <c r="BQ23" s="1277"/>
      <c r="BR23" s="1277"/>
      <c r="BS23" s="1277"/>
      <c r="BT23" s="1277"/>
      <c r="BU23" s="1277"/>
      <c r="BV23" s="1277"/>
      <c r="BW23" s="1277"/>
      <c r="BX23" s="1277"/>
      <c r="BY23" s="1277"/>
      <c r="BZ23" s="1277"/>
      <c r="CA23" s="1354"/>
    </row>
    <row r="24" spans="1:79" s="1369" customFormat="1" ht="20.100000000000001" customHeight="1">
      <c r="A24" s="1343"/>
      <c r="B24" s="1277"/>
      <c r="C24" s="1277"/>
      <c r="D24" s="1277"/>
      <c r="E24" s="1277"/>
      <c r="F24" s="1277"/>
      <c r="G24" s="1277"/>
      <c r="H24" s="1277"/>
      <c r="I24" s="1277"/>
      <c r="J24" s="1277"/>
      <c r="K24" s="1277"/>
      <c r="L24" s="1277"/>
      <c r="M24" s="1277"/>
      <c r="N24" s="1277"/>
      <c r="O24" s="1277"/>
      <c r="P24" s="1277"/>
      <c r="Q24" s="1277"/>
      <c r="R24" s="1277"/>
      <c r="S24" s="1277"/>
      <c r="T24" s="1277"/>
      <c r="U24" s="1277"/>
      <c r="V24" s="1277"/>
      <c r="W24" s="1277"/>
      <c r="X24" s="1277"/>
      <c r="Y24" s="1277"/>
      <c r="Z24" s="1277"/>
      <c r="AA24" s="1277"/>
      <c r="AB24" s="1277"/>
      <c r="AC24" s="1277"/>
      <c r="AD24" s="1277"/>
      <c r="AE24" s="1277"/>
      <c r="AF24" s="1277"/>
      <c r="AG24" s="1277"/>
      <c r="AH24" s="1277"/>
      <c r="AI24" s="1277"/>
      <c r="AJ24" s="1277"/>
      <c r="AK24" s="1277"/>
      <c r="AL24" s="1277"/>
      <c r="AM24" s="1277"/>
      <c r="AN24" s="1277"/>
      <c r="AO24" s="1277"/>
      <c r="AP24" s="1277"/>
      <c r="AQ24" s="1277"/>
      <c r="AR24" s="1277"/>
      <c r="AS24" s="1277"/>
      <c r="AT24" s="1277"/>
      <c r="AU24" s="1277"/>
      <c r="AV24" s="1277"/>
      <c r="AW24" s="1277"/>
      <c r="AX24" s="1277"/>
      <c r="AY24" s="1277"/>
      <c r="AZ24" s="1277"/>
      <c r="BA24" s="1277"/>
      <c r="BB24" s="1277"/>
      <c r="BC24" s="1277"/>
      <c r="BD24" s="1277"/>
      <c r="BE24" s="1277"/>
      <c r="BF24" s="1277"/>
      <c r="BG24" s="1277"/>
      <c r="BH24" s="1277"/>
      <c r="BI24" s="1277"/>
      <c r="BJ24" s="1277"/>
      <c r="BK24" s="1277"/>
      <c r="BL24" s="1277"/>
      <c r="BM24" s="1277"/>
      <c r="BN24" s="1277"/>
      <c r="BO24" s="1277"/>
      <c r="BP24" s="1277"/>
      <c r="BQ24" s="1277"/>
      <c r="BR24" s="1277"/>
      <c r="BS24" s="1277"/>
      <c r="BT24" s="1277"/>
      <c r="BU24" s="1277"/>
      <c r="BV24" s="1277"/>
      <c r="BW24" s="1277"/>
      <c r="BX24" s="1277"/>
      <c r="BY24" s="1277"/>
      <c r="BZ24" s="1277"/>
      <c r="CA24" s="1354"/>
    </row>
    <row r="25" spans="1:79" s="1369" customFormat="1" ht="20.100000000000001" customHeight="1">
      <c r="A25" s="1343"/>
      <c r="B25" s="1277"/>
      <c r="C25" s="1277"/>
      <c r="D25" s="1277"/>
      <c r="E25" s="1277"/>
      <c r="F25" s="1277"/>
      <c r="G25" s="1277"/>
      <c r="H25" s="1277"/>
      <c r="I25" s="1277"/>
      <c r="J25" s="1277"/>
      <c r="K25" s="1277"/>
      <c r="L25" s="1277"/>
      <c r="M25" s="1277"/>
      <c r="N25" s="1277"/>
      <c r="O25" s="1277"/>
      <c r="P25" s="1277"/>
      <c r="Q25" s="1277"/>
      <c r="R25" s="1277"/>
      <c r="S25" s="1277"/>
      <c r="T25" s="1277"/>
      <c r="U25" s="1277"/>
      <c r="V25" s="1277"/>
      <c r="W25" s="1277"/>
      <c r="X25" s="1277"/>
      <c r="Y25" s="1277"/>
      <c r="Z25" s="1277"/>
      <c r="AA25" s="1277"/>
      <c r="AB25" s="1277"/>
      <c r="AC25" s="1277"/>
      <c r="AD25" s="1277"/>
      <c r="AE25" s="1277"/>
      <c r="AF25" s="1277"/>
      <c r="AG25" s="1277"/>
      <c r="AH25" s="1277"/>
      <c r="AI25" s="1277"/>
      <c r="AJ25" s="1277"/>
      <c r="AK25" s="1277"/>
      <c r="AL25" s="1277"/>
      <c r="AM25" s="1277"/>
      <c r="AN25" s="1277"/>
      <c r="AO25" s="1277"/>
      <c r="AP25" s="1277"/>
      <c r="AQ25" s="1277"/>
      <c r="AR25" s="1277"/>
      <c r="AS25" s="1277"/>
      <c r="AT25" s="1277"/>
      <c r="AU25" s="1277"/>
      <c r="AV25" s="1277"/>
      <c r="AW25" s="1277"/>
      <c r="AX25" s="1277"/>
      <c r="AY25" s="1277"/>
      <c r="AZ25" s="1277"/>
      <c r="BA25" s="1277"/>
      <c r="BB25" s="1277"/>
      <c r="BC25" s="1277"/>
      <c r="BD25" s="1277"/>
      <c r="BE25" s="1277"/>
      <c r="BF25" s="1277"/>
      <c r="BG25" s="1277"/>
      <c r="BH25" s="1277"/>
      <c r="BI25" s="1277"/>
      <c r="BJ25" s="1277"/>
      <c r="BK25" s="1277"/>
      <c r="BL25" s="1277"/>
      <c r="BM25" s="1277"/>
      <c r="BN25" s="1277"/>
      <c r="BO25" s="1277"/>
      <c r="BP25" s="1277"/>
      <c r="BQ25" s="1277"/>
      <c r="BR25" s="1277"/>
      <c r="BS25" s="1277"/>
      <c r="BT25" s="1277"/>
      <c r="BU25" s="1277"/>
      <c r="BV25" s="1277"/>
      <c r="BW25" s="1277"/>
      <c r="BX25" s="1277"/>
      <c r="BY25" s="1277"/>
      <c r="BZ25" s="1277"/>
      <c r="CA25" s="1354"/>
    </row>
    <row r="26" spans="1:79" s="1369" customFormat="1" ht="20.100000000000001" customHeight="1">
      <c r="A26" s="1343"/>
      <c r="B26" s="1277"/>
      <c r="C26" s="1277"/>
      <c r="D26" s="1277"/>
      <c r="E26" s="1277"/>
      <c r="F26" s="1277"/>
      <c r="G26" s="1277"/>
      <c r="H26" s="1277"/>
      <c r="I26" s="1277"/>
      <c r="J26" s="1277"/>
      <c r="K26" s="1277"/>
      <c r="L26" s="1277"/>
      <c r="M26" s="1277"/>
      <c r="N26" s="1277"/>
      <c r="O26" s="1277"/>
      <c r="P26" s="1277"/>
      <c r="Q26" s="1277"/>
      <c r="R26" s="1277"/>
      <c r="S26" s="1277"/>
      <c r="T26" s="1277"/>
      <c r="U26" s="1277"/>
      <c r="V26" s="1277"/>
      <c r="W26" s="1277"/>
      <c r="X26" s="1277"/>
      <c r="Y26" s="1277"/>
      <c r="Z26" s="1277"/>
      <c r="AA26" s="1277"/>
      <c r="AB26" s="1277"/>
      <c r="AC26" s="1277"/>
      <c r="AD26" s="1277"/>
      <c r="AE26" s="1277"/>
      <c r="AF26" s="1277"/>
      <c r="AG26" s="1277"/>
      <c r="AH26" s="1277"/>
      <c r="AI26" s="1277"/>
      <c r="AJ26" s="1277"/>
      <c r="AK26" s="1277"/>
      <c r="AL26" s="1277"/>
      <c r="AM26" s="1277"/>
      <c r="AN26" s="1277"/>
      <c r="AO26" s="1277"/>
      <c r="AP26" s="1277"/>
      <c r="AQ26" s="1277"/>
      <c r="AR26" s="1277"/>
      <c r="AS26" s="1277"/>
      <c r="AT26" s="1277"/>
      <c r="AU26" s="1277"/>
      <c r="AV26" s="1277"/>
      <c r="AW26" s="1277"/>
      <c r="AX26" s="1277"/>
      <c r="AY26" s="1277"/>
      <c r="AZ26" s="1277"/>
      <c r="BA26" s="1277"/>
      <c r="BB26" s="1277"/>
      <c r="BC26" s="1277"/>
      <c r="BD26" s="1277"/>
      <c r="BE26" s="1277"/>
      <c r="BF26" s="1277"/>
      <c r="BG26" s="1277"/>
      <c r="BH26" s="1277"/>
      <c r="BI26" s="1277"/>
      <c r="BJ26" s="1277"/>
      <c r="BK26" s="1277"/>
      <c r="BL26" s="1277"/>
      <c r="BM26" s="1277"/>
      <c r="BN26" s="1277"/>
      <c r="BO26" s="1277"/>
      <c r="BP26" s="1277"/>
      <c r="BQ26" s="1277"/>
      <c r="BR26" s="1277"/>
      <c r="BS26" s="1277"/>
      <c r="BT26" s="1277"/>
      <c r="BU26" s="1277"/>
      <c r="BV26" s="1277"/>
      <c r="BW26" s="1277"/>
      <c r="BX26" s="1277"/>
      <c r="BY26" s="1277"/>
      <c r="BZ26" s="1277"/>
      <c r="CA26" s="1354"/>
    </row>
    <row r="27" spans="1:79" s="1369" customFormat="1" ht="20.100000000000001" customHeight="1">
      <c r="A27" s="1343"/>
      <c r="B27" s="1277"/>
      <c r="C27" s="1277"/>
      <c r="D27" s="1277"/>
      <c r="E27" s="1277"/>
      <c r="F27" s="1277"/>
      <c r="G27" s="1277"/>
      <c r="H27" s="1277"/>
      <c r="I27" s="1277"/>
      <c r="J27" s="1277"/>
      <c r="K27" s="1277"/>
      <c r="L27" s="1277"/>
      <c r="M27" s="1277"/>
      <c r="N27" s="1277"/>
      <c r="O27" s="1277"/>
      <c r="P27" s="1277"/>
      <c r="Q27" s="1277"/>
      <c r="R27" s="1277"/>
      <c r="S27" s="1277"/>
      <c r="T27" s="1277"/>
      <c r="U27" s="1277"/>
      <c r="V27" s="1277"/>
      <c r="W27" s="1277"/>
      <c r="X27" s="1277"/>
      <c r="Y27" s="1277"/>
      <c r="Z27" s="1277"/>
      <c r="AA27" s="1277"/>
      <c r="AB27" s="1277"/>
      <c r="AC27" s="1277"/>
      <c r="AD27" s="1277"/>
      <c r="AE27" s="1277"/>
      <c r="AF27" s="1277"/>
      <c r="AG27" s="1277"/>
      <c r="AH27" s="1277"/>
      <c r="AI27" s="1277"/>
      <c r="AJ27" s="1277"/>
      <c r="AK27" s="1277"/>
      <c r="AL27" s="1277"/>
      <c r="AM27" s="1277"/>
      <c r="AN27" s="1277"/>
      <c r="AO27" s="1277"/>
      <c r="AP27" s="1277"/>
      <c r="AQ27" s="1277"/>
      <c r="AR27" s="1277"/>
      <c r="AS27" s="1277"/>
      <c r="AT27" s="1277"/>
      <c r="AU27" s="1277"/>
      <c r="AV27" s="1277"/>
      <c r="AW27" s="1277"/>
      <c r="AX27" s="1277"/>
      <c r="AY27" s="1277"/>
      <c r="AZ27" s="1277"/>
      <c r="BA27" s="1277"/>
      <c r="BB27" s="1277"/>
      <c r="BC27" s="1277"/>
      <c r="BD27" s="1277"/>
      <c r="BE27" s="1277"/>
      <c r="BF27" s="1277"/>
      <c r="BG27" s="1277"/>
      <c r="BH27" s="1277"/>
      <c r="BI27" s="1277"/>
      <c r="BJ27" s="1277"/>
      <c r="BK27" s="1277"/>
      <c r="BL27" s="1277"/>
      <c r="BM27" s="1277"/>
      <c r="BN27" s="1277"/>
      <c r="BO27" s="1277"/>
      <c r="BP27" s="1277"/>
      <c r="BQ27" s="1277"/>
      <c r="BR27" s="1277"/>
      <c r="BS27" s="1277"/>
      <c r="BT27" s="1277"/>
      <c r="BU27" s="1277"/>
      <c r="BV27" s="1277"/>
      <c r="BW27" s="1277"/>
      <c r="BX27" s="1277"/>
      <c r="BY27" s="1277"/>
      <c r="BZ27" s="1277"/>
      <c r="CA27" s="1354"/>
    </row>
    <row r="28" spans="1:79" s="1369" customFormat="1" ht="20.100000000000001" customHeight="1">
      <c r="A28" s="1343"/>
      <c r="B28" s="1277"/>
      <c r="C28" s="1277"/>
      <c r="D28" s="1277"/>
      <c r="E28" s="1277"/>
      <c r="F28" s="1277"/>
      <c r="G28" s="1277"/>
      <c r="H28" s="1277"/>
      <c r="I28" s="1277"/>
      <c r="J28" s="1277"/>
      <c r="K28" s="1277"/>
      <c r="L28" s="1277"/>
      <c r="M28" s="1277"/>
      <c r="N28" s="1277"/>
      <c r="O28" s="1277"/>
      <c r="P28" s="1277"/>
      <c r="Q28" s="1277"/>
      <c r="R28" s="1277"/>
      <c r="S28" s="1277"/>
      <c r="T28" s="1277"/>
      <c r="U28" s="1277"/>
      <c r="V28" s="1277"/>
      <c r="W28" s="1277"/>
      <c r="X28" s="1277"/>
      <c r="Y28" s="1277"/>
      <c r="Z28" s="1277"/>
      <c r="AA28" s="1277"/>
      <c r="AB28" s="1277"/>
      <c r="AC28" s="1277"/>
      <c r="AD28" s="1277"/>
      <c r="AE28" s="1277"/>
      <c r="AF28" s="1277"/>
      <c r="AG28" s="1277"/>
      <c r="AH28" s="1277"/>
      <c r="AI28" s="1277"/>
      <c r="AJ28" s="1277"/>
      <c r="AK28" s="1277"/>
      <c r="AL28" s="1277"/>
      <c r="AM28" s="1277"/>
      <c r="AN28" s="1277"/>
      <c r="AO28" s="1277"/>
      <c r="AP28" s="1277"/>
      <c r="AQ28" s="1277"/>
      <c r="AR28" s="1277"/>
      <c r="AS28" s="1277"/>
      <c r="AT28" s="1277"/>
      <c r="AU28" s="1277"/>
      <c r="AV28" s="1277"/>
      <c r="AW28" s="1277"/>
      <c r="AX28" s="1277"/>
      <c r="AY28" s="1277"/>
      <c r="AZ28" s="1277"/>
      <c r="BA28" s="1277"/>
      <c r="BB28" s="1277"/>
      <c r="BC28" s="1277"/>
      <c r="BD28" s="1277"/>
      <c r="BE28" s="1277"/>
      <c r="BF28" s="1277"/>
      <c r="BG28" s="1277"/>
      <c r="BH28" s="1277"/>
      <c r="BI28" s="1277"/>
      <c r="BJ28" s="1277"/>
      <c r="BK28" s="1277"/>
      <c r="BL28" s="1277"/>
      <c r="BM28" s="1277"/>
      <c r="BN28" s="1277"/>
      <c r="BO28" s="1277"/>
      <c r="BP28" s="1277"/>
      <c r="BQ28" s="1277"/>
      <c r="BR28" s="1277"/>
      <c r="BS28" s="1277"/>
      <c r="BT28" s="1277"/>
      <c r="BU28" s="1277"/>
      <c r="BV28" s="1277"/>
      <c r="BW28" s="1277"/>
      <c r="BX28" s="1277"/>
      <c r="BY28" s="1277"/>
      <c r="BZ28" s="1277"/>
      <c r="CA28" s="1354"/>
    </row>
    <row r="29" spans="1:79" s="1369" customFormat="1" ht="20.100000000000001" customHeight="1">
      <c r="A29" s="1343"/>
      <c r="B29" s="1277"/>
      <c r="C29" s="1277"/>
      <c r="D29" s="1277"/>
      <c r="E29" s="1277"/>
      <c r="F29" s="1277"/>
      <c r="G29" s="1277"/>
      <c r="H29" s="1277"/>
      <c r="I29" s="1277"/>
      <c r="J29" s="1277"/>
      <c r="K29" s="1277"/>
      <c r="L29" s="1277"/>
      <c r="M29" s="1277"/>
      <c r="N29" s="1277"/>
      <c r="O29" s="1277"/>
      <c r="P29" s="1277"/>
      <c r="Q29" s="1277"/>
      <c r="R29" s="1277"/>
      <c r="S29" s="1277"/>
      <c r="T29" s="1277"/>
      <c r="U29" s="1277"/>
      <c r="V29" s="1277"/>
      <c r="W29" s="1277"/>
      <c r="X29" s="1277"/>
      <c r="Y29" s="1277"/>
      <c r="Z29" s="1277"/>
      <c r="AA29" s="1277"/>
      <c r="AB29" s="1277"/>
      <c r="AC29" s="1277"/>
      <c r="AD29" s="1277"/>
      <c r="AE29" s="1277"/>
      <c r="AF29" s="1277"/>
      <c r="AG29" s="1277"/>
      <c r="AH29" s="1277"/>
      <c r="AI29" s="1277"/>
      <c r="AJ29" s="1277"/>
      <c r="AK29" s="1277"/>
      <c r="AL29" s="1277"/>
      <c r="AM29" s="1277"/>
      <c r="AN29" s="1277"/>
      <c r="AO29" s="1277"/>
      <c r="AP29" s="1277"/>
      <c r="AQ29" s="1277"/>
      <c r="AR29" s="1277"/>
      <c r="AS29" s="1277"/>
      <c r="AT29" s="1277"/>
      <c r="AU29" s="1277"/>
      <c r="AV29" s="1277"/>
      <c r="AW29" s="1277"/>
      <c r="AX29" s="1277"/>
      <c r="AY29" s="1277"/>
      <c r="AZ29" s="1277"/>
      <c r="BA29" s="1277"/>
      <c r="BB29" s="1277"/>
      <c r="BC29" s="1277"/>
      <c r="BD29" s="1277"/>
      <c r="BE29" s="1277"/>
      <c r="BF29" s="1277"/>
      <c r="BG29" s="1277"/>
      <c r="BH29" s="1277"/>
      <c r="BI29" s="1277"/>
      <c r="BJ29" s="1277"/>
      <c r="BK29" s="1277"/>
      <c r="BL29" s="1277"/>
      <c r="BM29" s="1277"/>
      <c r="BN29" s="1277"/>
      <c r="BO29" s="1277"/>
      <c r="BP29" s="1277"/>
      <c r="BQ29" s="1277"/>
      <c r="BR29" s="1277"/>
      <c r="BS29" s="1277"/>
      <c r="BT29" s="1277"/>
      <c r="BU29" s="1277"/>
      <c r="BV29" s="1277"/>
      <c r="BW29" s="1277"/>
      <c r="BX29" s="1277"/>
      <c r="BY29" s="1277"/>
      <c r="BZ29" s="1277"/>
      <c r="CA29" s="1354"/>
    </row>
    <row r="30" spans="1:79" s="1369" customFormat="1" ht="20.100000000000001" customHeight="1">
      <c r="A30" s="1343"/>
      <c r="B30" s="1277"/>
      <c r="C30" s="1277"/>
      <c r="D30" s="1277"/>
      <c r="E30" s="1277"/>
      <c r="F30" s="1277"/>
      <c r="G30" s="1277"/>
      <c r="H30" s="1277"/>
      <c r="I30" s="1277"/>
      <c r="J30" s="1277"/>
      <c r="K30" s="1277"/>
      <c r="L30" s="1277"/>
      <c r="M30" s="1277"/>
      <c r="N30" s="1277"/>
      <c r="O30" s="1277"/>
      <c r="P30" s="1277"/>
      <c r="Q30" s="1277"/>
      <c r="R30" s="1277"/>
      <c r="S30" s="1277"/>
      <c r="T30" s="1277"/>
      <c r="U30" s="1277"/>
      <c r="V30" s="1277"/>
      <c r="W30" s="1277"/>
      <c r="X30" s="1277"/>
      <c r="Y30" s="1277"/>
      <c r="Z30" s="1277"/>
      <c r="AA30" s="1277"/>
      <c r="AB30" s="1277"/>
      <c r="AC30" s="1277"/>
      <c r="AD30" s="1277"/>
      <c r="AE30" s="1277"/>
      <c r="AF30" s="1277"/>
      <c r="AG30" s="1277"/>
      <c r="AH30" s="1277"/>
      <c r="AI30" s="1277"/>
      <c r="AJ30" s="1277"/>
      <c r="AK30" s="1277"/>
      <c r="AL30" s="1277"/>
      <c r="AM30" s="1277"/>
      <c r="AN30" s="1277"/>
      <c r="AO30" s="1277"/>
      <c r="AP30" s="1277"/>
      <c r="AQ30" s="1277"/>
      <c r="AR30" s="1277"/>
      <c r="AS30" s="1277"/>
      <c r="AT30" s="1277"/>
      <c r="AU30" s="1277"/>
      <c r="AV30" s="1277"/>
      <c r="AW30" s="1277"/>
      <c r="AX30" s="1277"/>
      <c r="AY30" s="1277"/>
      <c r="AZ30" s="1277"/>
      <c r="BA30" s="1277"/>
      <c r="BB30" s="1277"/>
      <c r="BC30" s="1277"/>
      <c r="BD30" s="1277"/>
      <c r="BE30" s="1277"/>
      <c r="BF30" s="1277"/>
      <c r="BG30" s="1277"/>
      <c r="BH30" s="1277"/>
      <c r="BI30" s="1277"/>
      <c r="BJ30" s="1277"/>
      <c r="BK30" s="1277"/>
      <c r="BL30" s="1277"/>
      <c r="BM30" s="1277"/>
      <c r="BN30" s="1277"/>
      <c r="BO30" s="1277"/>
      <c r="BP30" s="1277"/>
      <c r="BQ30" s="1277"/>
      <c r="BR30" s="1277"/>
      <c r="BS30" s="1277"/>
      <c r="BT30" s="1277"/>
      <c r="BU30" s="1277"/>
      <c r="BV30" s="1277"/>
      <c r="BW30" s="1277"/>
      <c r="BX30" s="1277"/>
      <c r="BY30" s="1277"/>
      <c r="BZ30" s="1277"/>
      <c r="CA30" s="1354"/>
    </row>
    <row r="31" spans="1:79" s="1369" customFormat="1" ht="20.100000000000001" customHeight="1">
      <c r="A31" s="1343"/>
      <c r="B31" s="1277"/>
      <c r="C31" s="1277"/>
      <c r="D31" s="1277"/>
      <c r="E31" s="1277"/>
      <c r="F31" s="1277"/>
      <c r="G31" s="1277"/>
      <c r="H31" s="1277"/>
      <c r="I31" s="1277"/>
      <c r="J31" s="1277"/>
      <c r="K31" s="1277"/>
      <c r="L31" s="1277"/>
      <c r="M31" s="1277"/>
      <c r="N31" s="1277"/>
      <c r="O31" s="1277"/>
      <c r="P31" s="1277"/>
      <c r="Q31" s="1277"/>
      <c r="R31" s="1277"/>
      <c r="S31" s="1277"/>
      <c r="T31" s="1277"/>
      <c r="U31" s="1277"/>
      <c r="V31" s="1277"/>
      <c r="W31" s="1277"/>
      <c r="X31" s="1277"/>
      <c r="Y31" s="1277"/>
      <c r="Z31" s="1277"/>
      <c r="AA31" s="1277"/>
      <c r="AB31" s="1277"/>
      <c r="AC31" s="1277"/>
      <c r="AD31" s="1277"/>
      <c r="AE31" s="1277"/>
      <c r="AF31" s="1277"/>
      <c r="AG31" s="1277"/>
      <c r="AH31" s="1277"/>
      <c r="AI31" s="1277"/>
      <c r="AJ31" s="1277"/>
      <c r="AK31" s="1277"/>
      <c r="AL31" s="1277"/>
      <c r="AM31" s="1277"/>
      <c r="AN31" s="1277"/>
      <c r="AO31" s="1277"/>
      <c r="AP31" s="1277"/>
      <c r="AQ31" s="1277"/>
      <c r="AR31" s="1277"/>
      <c r="AS31" s="1277"/>
      <c r="AT31" s="1277"/>
      <c r="AU31" s="1277"/>
      <c r="AV31" s="1277"/>
      <c r="AW31" s="1277"/>
      <c r="AX31" s="1277"/>
      <c r="AY31" s="1277"/>
      <c r="AZ31" s="1277"/>
      <c r="BA31" s="1277"/>
      <c r="BB31" s="1277"/>
      <c r="BC31" s="1277"/>
      <c r="BD31" s="1277"/>
      <c r="BE31" s="1277"/>
      <c r="BF31" s="1277"/>
      <c r="BG31" s="1277"/>
      <c r="BH31" s="1277"/>
      <c r="BI31" s="1277"/>
      <c r="BJ31" s="1277"/>
      <c r="BK31" s="1277"/>
      <c r="BL31" s="1277"/>
      <c r="BM31" s="1277"/>
      <c r="BN31" s="1277"/>
      <c r="BO31" s="1277"/>
      <c r="BP31" s="1277"/>
      <c r="BQ31" s="1277"/>
      <c r="BR31" s="1277"/>
      <c r="BS31" s="1277"/>
      <c r="BT31" s="1277"/>
      <c r="BU31" s="1277"/>
      <c r="BV31" s="1277"/>
      <c r="BW31" s="1277"/>
      <c r="BX31" s="1277"/>
      <c r="BY31" s="1277"/>
      <c r="BZ31" s="1277"/>
      <c r="CA31" s="1354"/>
    </row>
    <row r="32" spans="1:79" s="1369" customFormat="1" ht="20.100000000000001" customHeight="1">
      <c r="A32" s="1343"/>
      <c r="B32" s="1277"/>
      <c r="C32" s="1277"/>
      <c r="D32" s="1277"/>
      <c r="E32" s="1277"/>
      <c r="F32" s="1277"/>
      <c r="G32" s="1277"/>
      <c r="H32" s="1277"/>
      <c r="I32" s="1277"/>
      <c r="J32" s="1277"/>
      <c r="K32" s="1277"/>
      <c r="L32" s="1277"/>
      <c r="M32" s="1277"/>
      <c r="N32" s="1277"/>
      <c r="O32" s="1277"/>
      <c r="P32" s="1277"/>
      <c r="Q32" s="1277"/>
      <c r="R32" s="1277"/>
      <c r="S32" s="1277"/>
      <c r="T32" s="1277"/>
      <c r="U32" s="1277"/>
      <c r="V32" s="1277"/>
      <c r="W32" s="1277"/>
      <c r="X32" s="1277"/>
      <c r="Y32" s="1277"/>
      <c r="Z32" s="1277"/>
      <c r="AA32" s="1277"/>
      <c r="AB32" s="1277"/>
      <c r="AC32" s="1277"/>
      <c r="AD32" s="1277"/>
      <c r="AE32" s="1277"/>
      <c r="AF32" s="1277"/>
      <c r="AG32" s="1277"/>
      <c r="AH32" s="1277"/>
      <c r="AI32" s="1277"/>
      <c r="AJ32" s="1277"/>
      <c r="AK32" s="1277"/>
      <c r="AL32" s="1277"/>
      <c r="AM32" s="1277"/>
      <c r="AN32" s="1277"/>
      <c r="AO32" s="1277"/>
      <c r="AP32" s="1277"/>
      <c r="AQ32" s="1277"/>
      <c r="AR32" s="1277"/>
      <c r="AS32" s="1277"/>
      <c r="AT32" s="1277"/>
      <c r="AU32" s="1277"/>
      <c r="AV32" s="1277"/>
      <c r="AW32" s="1277"/>
      <c r="AX32" s="1277"/>
      <c r="AY32" s="1277"/>
      <c r="AZ32" s="1277"/>
      <c r="BA32" s="1277"/>
      <c r="BB32" s="1277"/>
      <c r="BC32" s="1277"/>
      <c r="BD32" s="1277"/>
      <c r="BE32" s="1277"/>
      <c r="BF32" s="1277"/>
      <c r="BG32" s="1277"/>
      <c r="BH32" s="1277"/>
      <c r="BI32" s="1277"/>
      <c r="BJ32" s="1277"/>
      <c r="BK32" s="1277"/>
      <c r="BL32" s="1277"/>
      <c r="BM32" s="1277"/>
      <c r="BN32" s="1277"/>
      <c r="BO32" s="1277"/>
      <c r="BP32" s="1277"/>
      <c r="BQ32" s="1277"/>
      <c r="BR32" s="1277"/>
      <c r="BS32" s="1277"/>
      <c r="BT32" s="1277"/>
      <c r="BU32" s="1277"/>
      <c r="BV32" s="1277"/>
      <c r="BW32" s="1277"/>
      <c r="BX32" s="1277"/>
      <c r="BY32" s="1277"/>
      <c r="BZ32" s="1277"/>
      <c r="CA32" s="1354"/>
    </row>
    <row r="33" spans="1:79" s="1369" customFormat="1" ht="20.100000000000001" customHeight="1">
      <c r="A33" s="1343"/>
      <c r="B33" s="1277"/>
      <c r="C33" s="1277"/>
      <c r="D33" s="1277"/>
      <c r="E33" s="1277"/>
      <c r="F33" s="1277"/>
      <c r="G33" s="1277"/>
      <c r="H33" s="1277"/>
      <c r="I33" s="1277"/>
      <c r="J33" s="1277"/>
      <c r="K33" s="1277"/>
      <c r="L33" s="1277"/>
      <c r="M33" s="1277"/>
      <c r="N33" s="1277"/>
      <c r="O33" s="1277"/>
      <c r="P33" s="1277"/>
      <c r="Q33" s="1277"/>
      <c r="R33" s="1277"/>
      <c r="S33" s="1277"/>
      <c r="T33" s="1277"/>
      <c r="U33" s="1277"/>
      <c r="V33" s="1277"/>
      <c r="W33" s="1277"/>
      <c r="X33" s="1277"/>
      <c r="Y33" s="1277"/>
      <c r="Z33" s="1277"/>
      <c r="AA33" s="1277"/>
      <c r="AB33" s="1277"/>
      <c r="AC33" s="1277"/>
      <c r="AD33" s="1277"/>
      <c r="AE33" s="1277"/>
      <c r="AF33" s="1277"/>
      <c r="AG33" s="1277"/>
      <c r="AH33" s="1277"/>
      <c r="AI33" s="1277"/>
      <c r="AJ33" s="1277"/>
      <c r="AK33" s="1277"/>
      <c r="AL33" s="1277"/>
      <c r="AM33" s="1277"/>
      <c r="AN33" s="1277"/>
      <c r="AO33" s="1277"/>
      <c r="AP33" s="1277"/>
      <c r="AQ33" s="1277"/>
      <c r="AR33" s="1277"/>
      <c r="AS33" s="1277"/>
      <c r="AT33" s="1277"/>
      <c r="AU33" s="1277"/>
      <c r="AV33" s="1277"/>
      <c r="AW33" s="1277"/>
      <c r="AX33" s="1277"/>
      <c r="AY33" s="1277"/>
      <c r="AZ33" s="1277"/>
      <c r="BA33" s="1277"/>
      <c r="BB33" s="1277"/>
      <c r="BC33" s="1277"/>
      <c r="BD33" s="1277"/>
      <c r="BE33" s="1277"/>
      <c r="BF33" s="1277"/>
      <c r="BG33" s="1277"/>
      <c r="BH33" s="1277"/>
      <c r="BI33" s="1277"/>
      <c r="BJ33" s="1277"/>
      <c r="BK33" s="1277"/>
      <c r="BL33" s="1277"/>
      <c r="BM33" s="1277"/>
      <c r="BN33" s="1277"/>
      <c r="BO33" s="1277"/>
      <c r="BP33" s="1277"/>
      <c r="BQ33" s="1277"/>
      <c r="BR33" s="1277"/>
      <c r="BS33" s="1277"/>
      <c r="BT33" s="1277"/>
      <c r="BU33" s="1277"/>
      <c r="BV33" s="1277"/>
      <c r="BW33" s="1277"/>
      <c r="BX33" s="1277"/>
      <c r="BY33" s="1277"/>
      <c r="BZ33" s="1277"/>
      <c r="CA33" s="1354"/>
    </row>
    <row r="34" spans="1:79" s="1369" customFormat="1" ht="20.100000000000001" customHeight="1">
      <c r="A34" s="1343"/>
      <c r="B34" s="1277"/>
      <c r="C34" s="1277"/>
      <c r="D34" s="1277"/>
      <c r="E34" s="1277"/>
      <c r="F34" s="1277"/>
      <c r="G34" s="1277"/>
      <c r="H34" s="1277"/>
      <c r="I34" s="1277"/>
      <c r="J34" s="1277"/>
      <c r="K34" s="1277"/>
      <c r="L34" s="1277"/>
      <c r="M34" s="1277"/>
      <c r="N34" s="1277"/>
      <c r="O34" s="1277"/>
      <c r="P34" s="1277"/>
      <c r="Q34" s="1277"/>
      <c r="R34" s="1277"/>
      <c r="S34" s="1277"/>
      <c r="T34" s="1277"/>
      <c r="U34" s="1277"/>
      <c r="V34" s="1277"/>
      <c r="W34" s="1277"/>
      <c r="X34" s="1277"/>
      <c r="Y34" s="1277"/>
      <c r="Z34" s="1277"/>
      <c r="AA34" s="1277"/>
      <c r="AB34" s="1277"/>
      <c r="AC34" s="1277"/>
      <c r="AD34" s="1277"/>
      <c r="AE34" s="1277"/>
      <c r="AF34" s="1277"/>
      <c r="AG34" s="1277"/>
      <c r="AH34" s="1277"/>
      <c r="AI34" s="1277"/>
      <c r="AJ34" s="1277"/>
      <c r="AK34" s="1277"/>
      <c r="AL34" s="1277"/>
      <c r="AM34" s="1277"/>
      <c r="AN34" s="1277"/>
      <c r="AO34" s="1277"/>
      <c r="AP34" s="1277"/>
      <c r="AQ34" s="1277"/>
      <c r="AR34" s="1277"/>
      <c r="AS34" s="1277"/>
      <c r="AT34" s="1277"/>
      <c r="AU34" s="1277"/>
      <c r="AV34" s="1277"/>
      <c r="AW34" s="1277"/>
      <c r="AX34" s="1277"/>
      <c r="AY34" s="1277"/>
      <c r="AZ34" s="1277"/>
      <c r="BA34" s="1277"/>
      <c r="BB34" s="1277"/>
      <c r="BC34" s="1277"/>
      <c r="BD34" s="1277"/>
      <c r="BE34" s="1277"/>
      <c r="BF34" s="1277"/>
      <c r="BG34" s="1277"/>
      <c r="BH34" s="1277"/>
      <c r="BI34" s="1277"/>
      <c r="BJ34" s="1277"/>
      <c r="BK34" s="1277"/>
      <c r="BL34" s="1277"/>
      <c r="BM34" s="1277"/>
      <c r="BN34" s="1277"/>
      <c r="BO34" s="1277"/>
      <c r="BP34" s="1277"/>
      <c r="BQ34" s="1277"/>
      <c r="BR34" s="1277"/>
      <c r="BS34" s="1277"/>
      <c r="BT34" s="1277"/>
      <c r="BU34" s="1277"/>
      <c r="BV34" s="1277"/>
      <c r="BW34" s="1277"/>
      <c r="BX34" s="1277"/>
      <c r="BY34" s="1277"/>
      <c r="BZ34" s="1277"/>
      <c r="CA34" s="1354"/>
    </row>
    <row r="35" spans="1:79" s="1369" customFormat="1" ht="20.100000000000001" customHeight="1">
      <c r="A35" s="1343"/>
      <c r="B35" s="1277"/>
      <c r="C35" s="1277"/>
      <c r="D35" s="1277"/>
      <c r="E35" s="1277"/>
      <c r="F35" s="1277"/>
      <c r="G35" s="1277"/>
      <c r="H35" s="1277"/>
      <c r="I35" s="1277"/>
      <c r="J35" s="1277"/>
      <c r="K35" s="1277"/>
      <c r="L35" s="1277"/>
      <c r="M35" s="1277"/>
      <c r="N35" s="1277"/>
      <c r="O35" s="1277"/>
      <c r="P35" s="1277"/>
      <c r="Q35" s="1277"/>
      <c r="R35" s="1277"/>
      <c r="S35" s="1277"/>
      <c r="T35" s="1277"/>
      <c r="U35" s="1277"/>
      <c r="V35" s="1277"/>
      <c r="W35" s="1277"/>
      <c r="X35" s="1277"/>
      <c r="Y35" s="1277"/>
      <c r="Z35" s="1277"/>
      <c r="AA35" s="1277"/>
      <c r="AB35" s="1277"/>
      <c r="AC35" s="1277"/>
      <c r="AD35" s="1277"/>
      <c r="AE35" s="1277"/>
      <c r="AF35" s="1277"/>
      <c r="AG35" s="1277"/>
      <c r="AH35" s="1277"/>
      <c r="AI35" s="1277"/>
      <c r="AJ35" s="1277"/>
      <c r="AK35" s="1277"/>
      <c r="AL35" s="1277"/>
      <c r="AM35" s="1277"/>
      <c r="AN35" s="1277"/>
      <c r="AO35" s="1277"/>
      <c r="AP35" s="1277"/>
      <c r="AQ35" s="1277"/>
      <c r="AR35" s="1277"/>
      <c r="AS35" s="1277"/>
      <c r="AT35" s="1277"/>
      <c r="AU35" s="1277"/>
      <c r="AV35" s="1277"/>
      <c r="AW35" s="1277"/>
      <c r="AX35" s="1277"/>
      <c r="AY35" s="1277"/>
      <c r="AZ35" s="1277"/>
      <c r="BA35" s="1277"/>
      <c r="BB35" s="1277"/>
      <c r="BC35" s="1277"/>
      <c r="BD35" s="1277"/>
      <c r="BE35" s="1277"/>
      <c r="BF35" s="1277"/>
      <c r="BG35" s="1277"/>
      <c r="BH35" s="1277"/>
      <c r="BI35" s="1277"/>
      <c r="BJ35" s="1277"/>
      <c r="BK35" s="1277"/>
      <c r="BL35" s="1277"/>
      <c r="BM35" s="1277"/>
      <c r="BN35" s="1277"/>
      <c r="BO35" s="1277"/>
      <c r="BP35" s="1277"/>
      <c r="BQ35" s="1277"/>
      <c r="BR35" s="1277"/>
      <c r="BS35" s="1277"/>
      <c r="BT35" s="1277"/>
      <c r="BU35" s="1277"/>
      <c r="BV35" s="1277"/>
      <c r="BW35" s="1277"/>
      <c r="BX35" s="1277"/>
      <c r="BY35" s="1277"/>
      <c r="BZ35" s="1277"/>
      <c r="CA35" s="1354"/>
    </row>
    <row r="36" spans="1:79" s="1369" customFormat="1" ht="20.100000000000001" customHeight="1">
      <c r="A36" s="1343"/>
      <c r="B36" s="1277"/>
      <c r="C36" s="1277"/>
      <c r="D36" s="1277"/>
      <c r="E36" s="1277"/>
      <c r="F36" s="1277"/>
      <c r="G36" s="1277"/>
      <c r="H36" s="1277"/>
      <c r="I36" s="1277"/>
      <c r="J36" s="1277"/>
      <c r="K36" s="1277"/>
      <c r="L36" s="1277"/>
      <c r="M36" s="1277"/>
      <c r="N36" s="1277"/>
      <c r="O36" s="1277"/>
      <c r="P36" s="1277"/>
      <c r="Q36" s="1277"/>
      <c r="R36" s="1277"/>
      <c r="S36" s="1277"/>
      <c r="T36" s="1277"/>
      <c r="U36" s="1277"/>
      <c r="V36" s="1277"/>
      <c r="W36" s="1277"/>
      <c r="X36" s="1277"/>
      <c r="Y36" s="1277"/>
      <c r="Z36" s="1277"/>
      <c r="AA36" s="1277"/>
      <c r="AB36" s="1277"/>
      <c r="AC36" s="1277"/>
      <c r="AD36" s="1277"/>
      <c r="AE36" s="1277"/>
      <c r="AF36" s="1277"/>
      <c r="AG36" s="1277"/>
      <c r="AH36" s="1277"/>
      <c r="AI36" s="1277"/>
      <c r="AJ36" s="1277"/>
      <c r="AK36" s="1277"/>
      <c r="AL36" s="1277"/>
      <c r="AM36" s="1277"/>
      <c r="AN36" s="1277"/>
      <c r="AO36" s="1277"/>
      <c r="AP36" s="1277"/>
      <c r="AQ36" s="1277"/>
      <c r="AR36" s="1277"/>
      <c r="AS36" s="1277"/>
      <c r="AT36" s="1277"/>
      <c r="AU36" s="1277"/>
      <c r="AV36" s="1277"/>
      <c r="AW36" s="1277"/>
      <c r="AX36" s="1277"/>
      <c r="AY36" s="1277"/>
      <c r="AZ36" s="1277"/>
      <c r="BA36" s="1277"/>
      <c r="BB36" s="1277"/>
      <c r="BC36" s="1277"/>
      <c r="BD36" s="1277"/>
      <c r="BE36" s="1277"/>
      <c r="BF36" s="1277"/>
      <c r="BG36" s="1277"/>
      <c r="BH36" s="1277"/>
      <c r="BI36" s="1277"/>
      <c r="BJ36" s="1277"/>
      <c r="BK36" s="1277"/>
      <c r="BL36" s="1277"/>
      <c r="BM36" s="1277"/>
      <c r="BN36" s="1277"/>
      <c r="BO36" s="1277"/>
      <c r="BP36" s="1277"/>
      <c r="BQ36" s="1277"/>
      <c r="BR36" s="1277"/>
      <c r="BS36" s="1277"/>
      <c r="BT36" s="1277"/>
      <c r="BU36" s="1277"/>
      <c r="BV36" s="1277"/>
      <c r="BW36" s="1277"/>
      <c r="BX36" s="1277"/>
      <c r="BY36" s="1277"/>
      <c r="BZ36" s="1277"/>
      <c r="CA36" s="1354"/>
    </row>
    <row r="37" spans="1:79" s="1369" customFormat="1" ht="20.100000000000001" customHeight="1">
      <c r="A37" s="1343"/>
      <c r="B37" s="1277"/>
      <c r="C37" s="1277"/>
      <c r="D37" s="1277"/>
      <c r="E37" s="1277"/>
      <c r="F37" s="1277"/>
      <c r="G37" s="1277"/>
      <c r="H37" s="1277"/>
      <c r="I37" s="1277"/>
      <c r="J37" s="1277"/>
      <c r="K37" s="1277"/>
      <c r="L37" s="1277"/>
      <c r="M37" s="1277"/>
      <c r="N37" s="1277"/>
      <c r="O37" s="1277"/>
      <c r="P37" s="1277"/>
      <c r="Q37" s="1277"/>
      <c r="R37" s="1277"/>
      <c r="S37" s="1277"/>
      <c r="T37" s="1277"/>
      <c r="U37" s="1277"/>
      <c r="V37" s="1277"/>
      <c r="W37" s="1277"/>
      <c r="X37" s="1277"/>
      <c r="Y37" s="1277"/>
      <c r="Z37" s="1277"/>
      <c r="AA37" s="1277"/>
      <c r="AB37" s="1277"/>
      <c r="AC37" s="1277"/>
      <c r="AD37" s="1277"/>
      <c r="AE37" s="1277"/>
      <c r="AF37" s="1277"/>
      <c r="AG37" s="1277"/>
      <c r="AH37" s="1277"/>
      <c r="AI37" s="1277"/>
      <c r="AJ37" s="1277"/>
      <c r="AK37" s="1277"/>
      <c r="AL37" s="1277"/>
      <c r="AM37" s="1277"/>
      <c r="AN37" s="1277"/>
      <c r="AO37" s="1277"/>
      <c r="AP37" s="1277"/>
      <c r="AQ37" s="1277"/>
      <c r="AR37" s="1277"/>
      <c r="AS37" s="1277"/>
      <c r="AT37" s="1277"/>
      <c r="AU37" s="1277"/>
      <c r="AV37" s="1277"/>
      <c r="AW37" s="1277"/>
      <c r="AX37" s="1277"/>
      <c r="AY37" s="1277"/>
      <c r="AZ37" s="1277"/>
      <c r="BA37" s="1277"/>
      <c r="BB37" s="1277"/>
      <c r="BC37" s="1277"/>
      <c r="BD37" s="1277"/>
      <c r="BE37" s="1277"/>
      <c r="BF37" s="1277"/>
      <c r="BG37" s="1277"/>
      <c r="BH37" s="1277"/>
      <c r="BI37" s="1277"/>
      <c r="BJ37" s="1277"/>
      <c r="BK37" s="1277"/>
      <c r="BL37" s="1277"/>
      <c r="BM37" s="1277"/>
      <c r="BN37" s="1277"/>
      <c r="BO37" s="1277"/>
      <c r="BP37" s="1277"/>
      <c r="BQ37" s="1277"/>
      <c r="BR37" s="1277"/>
      <c r="BS37" s="1277"/>
      <c r="BT37" s="1277"/>
      <c r="BU37" s="1277"/>
      <c r="BV37" s="1277"/>
      <c r="BW37" s="1277"/>
      <c r="BX37" s="1277"/>
      <c r="BY37" s="1277"/>
      <c r="BZ37" s="1277"/>
      <c r="CA37" s="1354"/>
    </row>
    <row r="38" spans="1:79" s="1369" customFormat="1" ht="20.100000000000001" customHeight="1">
      <c r="A38" s="1343"/>
      <c r="B38" s="1277"/>
      <c r="C38" s="1277"/>
      <c r="D38" s="1277"/>
      <c r="E38" s="1277"/>
      <c r="F38" s="1277"/>
      <c r="G38" s="1277"/>
      <c r="H38" s="1277"/>
      <c r="I38" s="1277"/>
      <c r="J38" s="1277"/>
      <c r="K38" s="1277"/>
      <c r="L38" s="1277"/>
      <c r="M38" s="1277"/>
      <c r="N38" s="1277"/>
      <c r="O38" s="1277"/>
      <c r="P38" s="1277"/>
      <c r="Q38" s="1277"/>
      <c r="R38" s="1277"/>
      <c r="S38" s="1277"/>
      <c r="T38" s="1277"/>
      <c r="U38" s="1277"/>
      <c r="V38" s="1277"/>
      <c r="W38" s="1277"/>
      <c r="X38" s="1277"/>
      <c r="Y38" s="1277"/>
      <c r="Z38" s="1277"/>
      <c r="AA38" s="1277"/>
      <c r="AB38" s="1277"/>
      <c r="AC38" s="1277"/>
      <c r="AD38" s="1277"/>
      <c r="AE38" s="1277"/>
      <c r="AF38" s="1277"/>
      <c r="AG38" s="1277"/>
      <c r="AH38" s="1277"/>
      <c r="AI38" s="1277"/>
      <c r="AJ38" s="1277"/>
      <c r="AK38" s="1277"/>
      <c r="AL38" s="1277"/>
      <c r="AM38" s="1277"/>
      <c r="AN38" s="1277"/>
      <c r="AO38" s="1277"/>
      <c r="AP38" s="1277"/>
      <c r="AQ38" s="1277"/>
      <c r="AR38" s="1277"/>
      <c r="AS38" s="1277"/>
      <c r="AT38" s="1277"/>
      <c r="AU38" s="1277"/>
      <c r="AV38" s="1277"/>
      <c r="AW38" s="1277"/>
      <c r="AX38" s="1277"/>
      <c r="AY38" s="1277"/>
      <c r="AZ38" s="1277"/>
      <c r="BA38" s="1277"/>
      <c r="BB38" s="1277"/>
      <c r="BC38" s="1277"/>
      <c r="BD38" s="1277"/>
      <c r="BE38" s="1277"/>
      <c r="BF38" s="1277"/>
      <c r="BG38" s="1277"/>
      <c r="BH38" s="1277"/>
      <c r="BI38" s="1277"/>
      <c r="BJ38" s="1277"/>
      <c r="BK38" s="1277"/>
      <c r="BL38" s="1277"/>
      <c r="BM38" s="1277"/>
      <c r="BN38" s="1277"/>
      <c r="BO38" s="1277"/>
      <c r="BP38" s="1277"/>
      <c r="BQ38" s="1277"/>
      <c r="BR38" s="1277"/>
      <c r="BS38" s="1277"/>
      <c r="BT38" s="1277"/>
      <c r="BU38" s="1277"/>
      <c r="BV38" s="1277"/>
      <c r="BW38" s="1277"/>
      <c r="BX38" s="1277"/>
      <c r="BY38" s="1277"/>
      <c r="BZ38" s="1277"/>
      <c r="CA38" s="1354"/>
    </row>
    <row r="39" spans="1:79" s="1369" customFormat="1" ht="20.100000000000001" customHeight="1">
      <c r="A39" s="1343"/>
      <c r="B39" s="1277"/>
      <c r="C39" s="1277"/>
      <c r="D39" s="1277"/>
      <c r="E39" s="1277"/>
      <c r="F39" s="1277"/>
      <c r="G39" s="1277"/>
      <c r="H39" s="1277"/>
      <c r="I39" s="1277"/>
      <c r="J39" s="1277"/>
      <c r="K39" s="1277"/>
      <c r="L39" s="1277"/>
      <c r="M39" s="1277"/>
      <c r="N39" s="1277"/>
      <c r="O39" s="1277"/>
      <c r="P39" s="1277"/>
      <c r="Q39" s="1277"/>
      <c r="R39" s="1277"/>
      <c r="S39" s="1277"/>
      <c r="T39" s="1277"/>
      <c r="U39" s="1277"/>
      <c r="V39" s="1277"/>
      <c r="W39" s="1277"/>
      <c r="X39" s="1277"/>
      <c r="Y39" s="1277"/>
      <c r="Z39" s="1277"/>
      <c r="AA39" s="1277"/>
      <c r="AB39" s="1277"/>
      <c r="AC39" s="1277"/>
      <c r="AD39" s="1277"/>
      <c r="AE39" s="1277"/>
      <c r="AF39" s="1277"/>
      <c r="AG39" s="1277"/>
      <c r="AH39" s="1277"/>
      <c r="AI39" s="1277"/>
      <c r="AJ39" s="1277"/>
      <c r="AK39" s="1277"/>
      <c r="AL39" s="1277"/>
      <c r="AM39" s="1277"/>
      <c r="AN39" s="1277"/>
      <c r="AO39" s="1277"/>
      <c r="AP39" s="1277"/>
      <c r="AQ39" s="1277"/>
      <c r="AR39" s="1277"/>
      <c r="AS39" s="1277"/>
      <c r="AT39" s="1277"/>
      <c r="AU39" s="1277"/>
      <c r="AV39" s="1277"/>
      <c r="AW39" s="1277"/>
      <c r="AX39" s="1277"/>
      <c r="AY39" s="1277"/>
      <c r="AZ39" s="1277"/>
      <c r="BA39" s="1277"/>
      <c r="BB39" s="1277"/>
      <c r="BC39" s="1277"/>
      <c r="BD39" s="1277"/>
      <c r="BE39" s="1277"/>
      <c r="BF39" s="1277"/>
      <c r="BG39" s="1277"/>
      <c r="BH39" s="1277"/>
      <c r="BI39" s="1277"/>
      <c r="BJ39" s="1277"/>
      <c r="BK39" s="1277"/>
      <c r="BL39" s="1277"/>
      <c r="BM39" s="1277"/>
      <c r="BN39" s="1277"/>
      <c r="BO39" s="1277"/>
      <c r="BP39" s="1277"/>
      <c r="BQ39" s="1277"/>
      <c r="BR39" s="1277"/>
      <c r="BS39" s="1277"/>
      <c r="BT39" s="1277"/>
      <c r="BU39" s="1277"/>
      <c r="BV39" s="1277"/>
      <c r="BW39" s="1277"/>
      <c r="BX39" s="1277"/>
      <c r="BY39" s="1277"/>
      <c r="BZ39" s="1277"/>
      <c r="CA39" s="1354"/>
    </row>
    <row r="40" spans="1:79" s="1369" customFormat="1" ht="20.100000000000001" customHeight="1">
      <c r="A40" s="1343"/>
      <c r="B40" s="1277"/>
      <c r="C40" s="1277"/>
      <c r="D40" s="1277"/>
      <c r="E40" s="1277"/>
      <c r="F40" s="1277"/>
      <c r="G40" s="1277"/>
      <c r="H40" s="1277"/>
      <c r="I40" s="1277"/>
      <c r="J40" s="1277"/>
      <c r="K40" s="1277"/>
      <c r="L40" s="1277"/>
      <c r="M40" s="1277"/>
      <c r="N40" s="1277"/>
      <c r="O40" s="1277"/>
      <c r="P40" s="1277"/>
      <c r="Q40" s="1277"/>
      <c r="R40" s="1277"/>
      <c r="S40" s="1277"/>
      <c r="T40" s="1277"/>
      <c r="U40" s="1277"/>
      <c r="V40" s="1277"/>
      <c r="W40" s="1277"/>
      <c r="X40" s="1277"/>
      <c r="Y40" s="1277"/>
      <c r="Z40" s="1277"/>
      <c r="AA40" s="1277"/>
      <c r="AB40" s="1277"/>
      <c r="AC40" s="1277"/>
      <c r="AD40" s="1277"/>
      <c r="AE40" s="1277"/>
      <c r="AF40" s="1277"/>
      <c r="AG40" s="1277"/>
      <c r="AH40" s="1277"/>
      <c r="AI40" s="1277"/>
      <c r="AJ40" s="1277"/>
      <c r="AK40" s="1277"/>
      <c r="AL40" s="1277"/>
      <c r="AM40" s="1277"/>
      <c r="AN40" s="1277"/>
      <c r="AO40" s="1277"/>
      <c r="AP40" s="1277"/>
      <c r="AQ40" s="1277"/>
      <c r="AR40" s="1277"/>
      <c r="AS40" s="1277"/>
      <c r="AT40" s="1277"/>
      <c r="AU40" s="1277"/>
      <c r="AV40" s="1277"/>
      <c r="AW40" s="1277"/>
      <c r="AX40" s="1277"/>
      <c r="AY40" s="1277"/>
      <c r="AZ40" s="1277"/>
      <c r="BA40" s="1277"/>
      <c r="BB40" s="1277"/>
      <c r="BC40" s="1277"/>
      <c r="BD40" s="1277"/>
      <c r="BE40" s="1277"/>
      <c r="BF40" s="1277"/>
      <c r="BG40" s="1277"/>
      <c r="BH40" s="1277"/>
      <c r="BI40" s="1277"/>
      <c r="BJ40" s="1277"/>
      <c r="BK40" s="1277"/>
      <c r="BL40" s="1277"/>
      <c r="BM40" s="1277"/>
      <c r="BN40" s="1277"/>
      <c r="BO40" s="1277"/>
      <c r="BP40" s="1277"/>
      <c r="BQ40" s="1277"/>
      <c r="BR40" s="1277"/>
      <c r="BS40" s="1277"/>
      <c r="BT40" s="1277"/>
      <c r="BU40" s="1277"/>
      <c r="BV40" s="1277"/>
      <c r="BW40" s="1277"/>
      <c r="BX40" s="1277"/>
      <c r="BY40" s="1277"/>
      <c r="BZ40" s="1277"/>
      <c r="CA40" s="1354"/>
    </row>
    <row r="41" spans="1:79" s="1369" customFormat="1" ht="20.100000000000001" customHeight="1">
      <c r="A41" s="1343"/>
      <c r="B41" s="1277"/>
      <c r="C41" s="1277"/>
      <c r="D41" s="1277"/>
      <c r="E41" s="1277"/>
      <c r="F41" s="1277"/>
      <c r="G41" s="1277"/>
      <c r="H41" s="1277"/>
      <c r="I41" s="1277"/>
      <c r="J41" s="1277"/>
      <c r="K41" s="1277"/>
      <c r="L41" s="1277"/>
      <c r="M41" s="1277"/>
      <c r="N41" s="1277"/>
      <c r="O41" s="1277"/>
      <c r="P41" s="1277"/>
      <c r="Q41" s="1277"/>
      <c r="R41" s="1277"/>
      <c r="S41" s="1277"/>
      <c r="T41" s="1277"/>
      <c r="U41" s="1277"/>
      <c r="V41" s="1277"/>
      <c r="W41" s="1277"/>
      <c r="X41" s="1277"/>
      <c r="Y41" s="1277"/>
      <c r="Z41" s="1277"/>
      <c r="AA41" s="1277"/>
      <c r="AB41" s="1277"/>
      <c r="AC41" s="1277"/>
      <c r="AD41" s="1277"/>
      <c r="AE41" s="1277"/>
      <c r="AF41" s="1277"/>
      <c r="AG41" s="1277"/>
      <c r="AH41" s="1277"/>
      <c r="AI41" s="1277"/>
      <c r="AJ41" s="1277"/>
      <c r="AK41" s="1277"/>
      <c r="AL41" s="1277"/>
      <c r="AM41" s="1277"/>
      <c r="AN41" s="1277"/>
      <c r="AO41" s="1277"/>
      <c r="AP41" s="1277"/>
      <c r="AQ41" s="1277"/>
      <c r="AR41" s="1277"/>
      <c r="AS41" s="1277"/>
      <c r="AT41" s="1277"/>
      <c r="AU41" s="1277"/>
      <c r="AV41" s="1277"/>
      <c r="AW41" s="1277"/>
      <c r="AX41" s="1277"/>
      <c r="AY41" s="1277"/>
      <c r="AZ41" s="1277"/>
      <c r="BA41" s="1277"/>
      <c r="BB41" s="1277"/>
      <c r="BC41" s="1277"/>
      <c r="BD41" s="1277"/>
      <c r="BE41" s="1277"/>
      <c r="BF41" s="1277"/>
      <c r="BG41" s="1277"/>
      <c r="BH41" s="1277"/>
      <c r="BI41" s="1277"/>
      <c r="BJ41" s="1277"/>
      <c r="BK41" s="1277"/>
      <c r="BL41" s="1277"/>
      <c r="BM41" s="1277"/>
      <c r="BN41" s="1277"/>
      <c r="BO41" s="1277"/>
      <c r="BP41" s="1277"/>
      <c r="BQ41" s="1277"/>
      <c r="BR41" s="1277"/>
      <c r="BS41" s="1277"/>
      <c r="BT41" s="1277"/>
      <c r="BU41" s="1277"/>
      <c r="BV41" s="1277"/>
      <c r="BW41" s="1277"/>
      <c r="BX41" s="1277"/>
      <c r="BY41" s="1277"/>
      <c r="BZ41" s="1277"/>
      <c r="CA41" s="1354"/>
    </row>
    <row r="42" spans="1:79" s="1369" customFormat="1" ht="20.100000000000001" customHeight="1">
      <c r="A42" s="1343"/>
      <c r="B42" s="1277"/>
      <c r="C42" s="1277"/>
      <c r="D42" s="1277"/>
      <c r="E42" s="1277"/>
      <c r="F42" s="1277"/>
      <c r="G42" s="1277"/>
      <c r="H42" s="1277"/>
      <c r="I42" s="1277"/>
      <c r="J42" s="1277"/>
      <c r="K42" s="1277"/>
      <c r="L42" s="1277"/>
      <c r="M42" s="1277"/>
      <c r="N42" s="1277"/>
      <c r="O42" s="1277"/>
      <c r="P42" s="1277"/>
      <c r="Q42" s="1277"/>
      <c r="R42" s="1277"/>
      <c r="S42" s="1277"/>
      <c r="T42" s="1277"/>
      <c r="U42" s="1277"/>
      <c r="V42" s="1277"/>
      <c r="W42" s="1277"/>
      <c r="X42" s="1277"/>
      <c r="Y42" s="1277"/>
      <c r="Z42" s="1277"/>
      <c r="AA42" s="1277"/>
      <c r="AB42" s="1277"/>
      <c r="AC42" s="1277"/>
      <c r="AD42" s="1277"/>
      <c r="AE42" s="1277"/>
      <c r="AF42" s="1277"/>
      <c r="AG42" s="1277"/>
      <c r="AH42" s="1277"/>
      <c r="AI42" s="1277"/>
      <c r="AJ42" s="1277"/>
      <c r="AK42" s="1277"/>
      <c r="AL42" s="1277"/>
      <c r="AM42" s="1277"/>
      <c r="AN42" s="1277"/>
      <c r="AO42" s="1277"/>
      <c r="AP42" s="1277"/>
      <c r="AQ42" s="1277"/>
      <c r="AR42" s="1277"/>
      <c r="AS42" s="1277"/>
      <c r="AT42" s="1277"/>
      <c r="AU42" s="1277"/>
      <c r="AV42" s="1277"/>
      <c r="AW42" s="1277"/>
      <c r="AX42" s="1277"/>
      <c r="AY42" s="1277"/>
      <c r="AZ42" s="1277"/>
      <c r="BA42" s="1277"/>
      <c r="BB42" s="1277"/>
      <c r="BC42" s="1277"/>
      <c r="BD42" s="1277"/>
      <c r="BE42" s="1277"/>
      <c r="BF42" s="1277"/>
      <c r="BG42" s="1277"/>
      <c r="BH42" s="1277"/>
      <c r="BI42" s="1277"/>
      <c r="BJ42" s="1277"/>
      <c r="BK42" s="1277"/>
      <c r="BL42" s="1277"/>
      <c r="BM42" s="1277"/>
      <c r="BN42" s="1277"/>
      <c r="BO42" s="1277"/>
      <c r="BP42" s="1277"/>
      <c r="BQ42" s="1277"/>
      <c r="BR42" s="1277"/>
      <c r="BS42" s="1277"/>
      <c r="BT42" s="1277"/>
      <c r="BU42" s="1277"/>
      <c r="BV42" s="1277"/>
      <c r="BW42" s="1277"/>
      <c r="BX42" s="1277"/>
      <c r="BY42" s="1277"/>
      <c r="BZ42" s="1277"/>
      <c r="CA42" s="1354"/>
    </row>
    <row r="43" spans="1:79" s="1369" customFormat="1" ht="20.100000000000001" customHeight="1">
      <c r="A43" s="1343"/>
      <c r="B43" s="1277"/>
      <c r="C43" s="1277"/>
      <c r="D43" s="1277"/>
      <c r="E43" s="1277"/>
      <c r="F43" s="1277"/>
      <c r="G43" s="1277"/>
      <c r="H43" s="1277"/>
      <c r="I43" s="1277"/>
      <c r="J43" s="1277"/>
      <c r="K43" s="1277"/>
      <c r="L43" s="1277"/>
      <c r="M43" s="1277"/>
      <c r="N43" s="1277"/>
      <c r="O43" s="1277"/>
      <c r="P43" s="1277"/>
      <c r="Q43" s="1277"/>
      <c r="R43" s="1277"/>
      <c r="S43" s="1277"/>
      <c r="T43" s="1277"/>
      <c r="U43" s="1277"/>
      <c r="V43" s="1277"/>
      <c r="W43" s="1277"/>
      <c r="X43" s="1277"/>
      <c r="Y43" s="1277"/>
      <c r="Z43" s="1277"/>
      <c r="AA43" s="1277"/>
      <c r="AB43" s="1277"/>
      <c r="AC43" s="1277"/>
      <c r="AD43" s="1277"/>
      <c r="AE43" s="1277"/>
      <c r="AF43" s="1277"/>
      <c r="AG43" s="1277"/>
      <c r="AH43" s="1277"/>
      <c r="AI43" s="1277"/>
      <c r="AJ43" s="1277"/>
      <c r="AK43" s="1277"/>
      <c r="AL43" s="1277"/>
      <c r="AM43" s="1277"/>
      <c r="AN43" s="1277"/>
      <c r="AO43" s="1277"/>
      <c r="AP43" s="1277"/>
      <c r="AQ43" s="1277"/>
      <c r="AR43" s="1277"/>
      <c r="AS43" s="1277"/>
      <c r="AT43" s="1277"/>
      <c r="AU43" s="1277"/>
      <c r="AV43" s="1277"/>
      <c r="AW43" s="1277"/>
      <c r="AX43" s="1277"/>
      <c r="AY43" s="1277"/>
      <c r="AZ43" s="1277"/>
      <c r="BA43" s="1277"/>
      <c r="BB43" s="1277"/>
      <c r="BC43" s="1277"/>
      <c r="BD43" s="1277"/>
      <c r="BE43" s="1277"/>
      <c r="BF43" s="1277"/>
      <c r="BG43" s="1277"/>
      <c r="BH43" s="1277"/>
      <c r="BI43" s="1277"/>
      <c r="BJ43" s="1277"/>
      <c r="BK43" s="1277"/>
      <c r="BL43" s="1277"/>
      <c r="BM43" s="1277"/>
      <c r="BN43" s="1277"/>
      <c r="BO43" s="1277"/>
      <c r="BP43" s="1277"/>
      <c r="BQ43" s="1277"/>
      <c r="BR43" s="1277"/>
      <c r="BS43" s="1277"/>
      <c r="BT43" s="1277"/>
      <c r="BU43" s="1277"/>
      <c r="BV43" s="1277"/>
      <c r="BW43" s="1277"/>
      <c r="BX43" s="1277"/>
      <c r="BY43" s="1277"/>
      <c r="BZ43" s="1277"/>
      <c r="CA43" s="1354"/>
    </row>
    <row r="44" spans="1:79" s="1368" customFormat="1" ht="17.25" customHeight="1">
      <c r="A44" s="1496"/>
      <c r="B44" s="1497"/>
      <c r="C44" s="1497"/>
      <c r="D44" s="1497"/>
      <c r="E44" s="1497"/>
      <c r="F44" s="1497"/>
      <c r="G44" s="1497"/>
      <c r="H44" s="1497"/>
      <c r="I44" s="1497"/>
      <c r="J44" s="1497"/>
      <c r="K44" s="1497"/>
      <c r="L44" s="1497"/>
      <c r="M44" s="1497"/>
      <c r="N44" s="1497"/>
      <c r="O44" s="1497"/>
      <c r="P44" s="1497"/>
      <c r="Q44" s="1497"/>
      <c r="R44" s="1497"/>
      <c r="S44" s="1497"/>
      <c r="T44" s="1497"/>
      <c r="U44" s="1497"/>
      <c r="V44" s="1497"/>
      <c r="W44" s="1497"/>
      <c r="X44" s="1497"/>
      <c r="Y44" s="1497"/>
      <c r="Z44" s="1497"/>
      <c r="AA44" s="1497"/>
      <c r="AB44" s="1497"/>
      <c r="AC44" s="1497"/>
      <c r="AD44" s="1497"/>
      <c r="AE44" s="1497"/>
      <c r="AF44" s="1497"/>
      <c r="AG44" s="1497"/>
      <c r="AH44" s="1497"/>
      <c r="AI44" s="1497"/>
      <c r="AJ44" s="1497"/>
      <c r="AK44" s="1497"/>
      <c r="AL44" s="1497"/>
      <c r="AM44" s="1497"/>
      <c r="AN44" s="1497"/>
      <c r="AO44" s="1497"/>
      <c r="AP44" s="1497"/>
      <c r="AQ44" s="1497"/>
      <c r="AR44" s="1497"/>
      <c r="AS44" s="1497"/>
      <c r="AT44" s="1497"/>
      <c r="AU44" s="1497"/>
      <c r="AV44" s="1497"/>
      <c r="AW44" s="1497"/>
      <c r="AX44" s="1497"/>
      <c r="AY44" s="1497"/>
      <c r="AZ44" s="1497"/>
      <c r="BA44" s="1497"/>
      <c r="BB44" s="1497"/>
      <c r="BC44" s="1497"/>
      <c r="BD44" s="1497"/>
      <c r="BE44" s="1497"/>
      <c r="BF44" s="1497"/>
      <c r="BG44" s="1497"/>
      <c r="BH44" s="1497"/>
      <c r="BI44" s="1497"/>
      <c r="BJ44" s="1497"/>
      <c r="BK44" s="1497"/>
      <c r="BL44" s="1497"/>
      <c r="BM44" s="1497"/>
      <c r="BN44" s="1497"/>
      <c r="BO44" s="1497"/>
      <c r="BP44" s="1497"/>
      <c r="BQ44" s="1497"/>
      <c r="BR44" s="1497"/>
      <c r="BS44" s="1497"/>
      <c r="BT44" s="1497"/>
      <c r="BU44" s="1497"/>
      <c r="BV44" s="1497"/>
      <c r="BW44" s="1497"/>
      <c r="BX44" s="1497"/>
      <c r="BY44" s="1497"/>
      <c r="BZ44" s="1497"/>
      <c r="CA44" s="1502"/>
    </row>
    <row r="45" spans="1:79" s="1424" customFormat="1">
      <c r="A45" s="1424"/>
      <c r="B45" s="1424"/>
      <c r="C45" s="1424"/>
      <c r="D45" s="1424"/>
      <c r="E45" s="1424"/>
      <c r="F45" s="1424"/>
      <c r="G45" s="1424"/>
      <c r="H45" s="1424"/>
      <c r="I45" s="1424"/>
      <c r="J45" s="1424"/>
      <c r="K45" s="1424"/>
      <c r="L45" s="1424"/>
      <c r="M45" s="1424"/>
      <c r="N45" s="1424"/>
      <c r="O45" s="1424"/>
      <c r="P45" s="1424"/>
      <c r="Q45" s="1424"/>
      <c r="R45" s="1424"/>
      <c r="S45" s="1424"/>
      <c r="T45" s="1424"/>
      <c r="U45" s="1424"/>
      <c r="V45" s="1424"/>
      <c r="W45" s="1424"/>
      <c r="X45" s="1424"/>
      <c r="Y45" s="1424"/>
      <c r="Z45" s="1424"/>
      <c r="AA45" s="1424"/>
      <c r="AB45" s="1424"/>
      <c r="AC45" s="1424"/>
      <c r="AD45" s="1424"/>
      <c r="AE45" s="1424"/>
      <c r="AF45" s="1424"/>
      <c r="AG45" s="1424"/>
      <c r="AH45" s="1424"/>
      <c r="AI45" s="1424"/>
      <c r="AJ45" s="1424"/>
      <c r="AK45" s="1424"/>
      <c r="AL45" s="1424"/>
      <c r="AM45" s="1424"/>
      <c r="AN45" s="1424"/>
      <c r="AO45" s="1424"/>
      <c r="AP45" s="1424"/>
      <c r="AQ45" s="1424"/>
      <c r="AR45" s="1424"/>
      <c r="AS45" s="1424"/>
      <c r="AT45" s="1424"/>
      <c r="AU45" s="1424"/>
      <c r="AV45" s="1424"/>
      <c r="AW45" s="1424"/>
      <c r="AX45" s="1424"/>
      <c r="AY45" s="1424"/>
      <c r="AZ45" s="1424"/>
      <c r="BA45" s="1424"/>
      <c r="BB45" s="1424"/>
      <c r="BC45" s="1424"/>
      <c r="BD45" s="1424"/>
      <c r="BE45" s="1424"/>
      <c r="BF45" s="1424"/>
      <c r="BG45" s="1424"/>
      <c r="BH45" s="1424"/>
      <c r="BI45" s="1424"/>
      <c r="BJ45" s="1424"/>
      <c r="BK45" s="1424"/>
      <c r="BL45" s="1424"/>
      <c r="BM45" s="1424"/>
      <c r="BN45" s="1424"/>
      <c r="BO45" s="1424"/>
      <c r="BP45" s="1424"/>
      <c r="BQ45" s="1424"/>
      <c r="BR45" s="1424"/>
      <c r="BS45" s="1424"/>
      <c r="BT45" s="1424"/>
      <c r="BU45" s="1424"/>
      <c r="BV45" s="1424"/>
      <c r="BW45" s="1424"/>
      <c r="BX45" s="1424"/>
      <c r="BY45" s="1424"/>
      <c r="BZ45" s="1424"/>
      <c r="CA45" s="1424"/>
    </row>
    <row r="46" spans="1:79" s="1424" customFormat="1">
      <c r="A46" s="1424"/>
      <c r="B46" s="1424"/>
      <c r="C46" s="1424"/>
      <c r="D46" s="1424"/>
      <c r="E46" s="1424"/>
      <c r="F46" s="1424"/>
      <c r="G46" s="1424"/>
      <c r="H46" s="1424"/>
      <c r="I46" s="1424"/>
      <c r="J46" s="1424"/>
      <c r="K46" s="1424"/>
      <c r="L46" s="1424"/>
      <c r="M46" s="1424"/>
      <c r="N46" s="1424"/>
      <c r="O46" s="1424"/>
      <c r="P46" s="1424"/>
      <c r="Q46" s="1424"/>
      <c r="R46" s="1424"/>
      <c r="S46" s="1424"/>
      <c r="T46" s="1424"/>
      <c r="U46" s="1424"/>
      <c r="V46" s="1424"/>
      <c r="W46" s="1424"/>
      <c r="X46" s="1424"/>
      <c r="Y46" s="1424"/>
      <c r="Z46" s="1424"/>
      <c r="AA46" s="1424"/>
      <c r="AB46" s="1424"/>
      <c r="AC46" s="1424"/>
      <c r="AD46" s="1424"/>
      <c r="AE46" s="1424"/>
      <c r="AF46" s="1424"/>
      <c r="AG46" s="1424"/>
      <c r="AH46" s="1424"/>
      <c r="AI46" s="1424"/>
      <c r="AJ46" s="1424"/>
      <c r="AK46" s="1424"/>
      <c r="AL46" s="1424"/>
      <c r="AM46" s="1424"/>
      <c r="AN46" s="1424"/>
      <c r="AO46" s="1424"/>
      <c r="AP46" s="1424"/>
      <c r="AQ46" s="1424"/>
      <c r="AR46" s="1424"/>
      <c r="AS46" s="1424"/>
      <c r="AT46" s="1424"/>
      <c r="AU46" s="1424"/>
      <c r="AV46" s="1424"/>
      <c r="AW46" s="1424"/>
      <c r="AX46" s="1424"/>
      <c r="AY46" s="1424"/>
      <c r="AZ46" s="1424"/>
      <c r="BA46" s="1424"/>
      <c r="BB46" s="1424"/>
      <c r="BC46" s="1424"/>
      <c r="BD46" s="1424"/>
      <c r="BE46" s="1424"/>
      <c r="BF46" s="1424"/>
      <c r="BG46" s="1424"/>
      <c r="BH46" s="1424"/>
      <c r="BI46" s="1424"/>
      <c r="BJ46" s="1424"/>
      <c r="BK46" s="1424"/>
      <c r="BL46" s="1424"/>
      <c r="BM46" s="1424"/>
      <c r="BN46" s="1424"/>
      <c r="BO46" s="1424"/>
      <c r="BP46" s="1424"/>
      <c r="BQ46" s="1424"/>
      <c r="BR46" s="1424"/>
      <c r="BS46" s="1424"/>
      <c r="BT46" s="1424"/>
      <c r="BU46" s="1424"/>
      <c r="BV46" s="1424"/>
      <c r="BW46" s="1424"/>
      <c r="BX46" s="1424"/>
      <c r="BY46" s="1424"/>
      <c r="BZ46" s="1424"/>
      <c r="CA46" s="1424"/>
    </row>
  </sheetData>
  <mergeCells count="62">
    <mergeCell ref="O1:BI1"/>
    <mergeCell ref="B4:F4"/>
    <mergeCell ref="B5:F5"/>
    <mergeCell ref="BB5:BF5"/>
    <mergeCell ref="BG5:BK5"/>
    <mergeCell ref="BL5:BP5"/>
    <mergeCell ref="BQ5:BU5"/>
    <mergeCell ref="BV5:BZ5"/>
    <mergeCell ref="BB6:BF6"/>
    <mergeCell ref="BG6:BK6"/>
    <mergeCell ref="BL6:BP6"/>
    <mergeCell ref="BQ6:BU6"/>
    <mergeCell ref="BV6:BZ6"/>
    <mergeCell ref="B7:F7"/>
    <mergeCell ref="AB7:AF7"/>
    <mergeCell ref="BB7:BF7"/>
    <mergeCell ref="BG7:BK7"/>
    <mergeCell ref="BL7:BP7"/>
    <mergeCell ref="BQ7:BU7"/>
    <mergeCell ref="BV7:BZ7"/>
    <mergeCell ref="BB8:BF8"/>
    <mergeCell ref="BG8:BK8"/>
    <mergeCell ref="BL8:BP8"/>
    <mergeCell ref="BQ8:BU8"/>
    <mergeCell ref="BV8:BZ8"/>
    <mergeCell ref="B9:F9"/>
    <mergeCell ref="AB9:AF9"/>
    <mergeCell ref="BB9:BF9"/>
    <mergeCell ref="BG9:BK9"/>
    <mergeCell ref="BL9:BP9"/>
    <mergeCell ref="BQ9:BU9"/>
    <mergeCell ref="BV9:BZ9"/>
    <mergeCell ref="BB10:BF10"/>
    <mergeCell ref="BG10:BK10"/>
    <mergeCell ref="BL10:BP10"/>
    <mergeCell ref="BQ10:BU10"/>
    <mergeCell ref="BV10:BZ10"/>
    <mergeCell ref="BB11:BF11"/>
    <mergeCell ref="BG11:BK11"/>
    <mergeCell ref="BL11:BP11"/>
    <mergeCell ref="BQ11:BU11"/>
    <mergeCell ref="BV11:BZ11"/>
    <mergeCell ref="BB12:BF12"/>
    <mergeCell ref="BG12:BK12"/>
    <mergeCell ref="BL12:BP12"/>
    <mergeCell ref="BQ12:BU12"/>
    <mergeCell ref="BV12:BZ12"/>
    <mergeCell ref="BB13:BF13"/>
    <mergeCell ref="BG13:BK13"/>
    <mergeCell ref="BL13:BP13"/>
    <mergeCell ref="BQ13:BU13"/>
    <mergeCell ref="BV13:BZ13"/>
    <mergeCell ref="BB14:BF14"/>
    <mergeCell ref="BG14:BK14"/>
    <mergeCell ref="BL14:BP14"/>
    <mergeCell ref="BQ14:BU14"/>
    <mergeCell ref="BV14:BZ14"/>
    <mergeCell ref="BB15:BF15"/>
    <mergeCell ref="BG15:BK15"/>
    <mergeCell ref="BL15:BP15"/>
    <mergeCell ref="BQ15:BU15"/>
    <mergeCell ref="BV15:BZ15"/>
  </mergeCells>
  <phoneticPr fontId="12"/>
  <printOptions horizontalCentered="1"/>
  <pageMargins left="0.70866141732283472" right="0.70866141732283472" top="0.74803149606299213" bottom="0.74803149606299213" header="0.31496062992125984" footer="0.31496062992125984"/>
  <pageSetup paperSize="9" scale="61" fitToWidth="1" fitToHeight="1" orientation="landscape" usePrinterDefaults="1" r:id="rId1"/>
  <rowBreaks count="1" manualBreakCount="1">
    <brk id="44" max="78" man="1"/>
  </rowBreaks>
  <colBreaks count="1" manualBreakCount="1">
    <brk id="79" max="43" man="1"/>
  </col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sheetPr>
    <tabColor rgb="FFFFFF00"/>
  </sheetPr>
  <dimension ref="B3:C10"/>
  <sheetViews>
    <sheetView view="pageBreakPreview" zoomScaleSheetLayoutView="100" workbookViewId="0">
      <selection activeCell="R16" sqref="R16"/>
    </sheetView>
  </sheetViews>
  <sheetFormatPr defaultRowHeight="13.5"/>
  <sheetData>
    <row r="3" spans="2:3">
      <c r="B3" s="1160" t="s">
        <v>842</v>
      </c>
      <c r="C3" s="1160" t="s">
        <v>2028</v>
      </c>
    </row>
    <row r="4" spans="2:3">
      <c r="B4" s="1160">
        <v>37.5</v>
      </c>
      <c r="C4" s="1160"/>
    </row>
    <row r="5" spans="2:3">
      <c r="B5" s="1160">
        <v>31.5</v>
      </c>
      <c r="C5" s="1160"/>
    </row>
    <row r="6" spans="2:3">
      <c r="B6" s="1160">
        <v>19</v>
      </c>
      <c r="C6" s="1160"/>
    </row>
    <row r="7" spans="2:3">
      <c r="B7" s="1160">
        <v>4.75</v>
      </c>
      <c r="C7" s="1160"/>
    </row>
    <row r="8" spans="2:3">
      <c r="B8" s="1160">
        <v>2.36</v>
      </c>
      <c r="C8" s="1160"/>
    </row>
    <row r="9" spans="2:3">
      <c r="B9" s="1160">
        <v>0.42499999999999999</v>
      </c>
      <c r="C9" s="1160"/>
    </row>
    <row r="10" spans="2:3">
      <c r="B10" s="1160">
        <v>7.4999999999999997e-002</v>
      </c>
      <c r="C10" s="1160"/>
    </row>
  </sheetData>
  <phoneticPr fontId="12"/>
  <pageMargins left="0.7" right="0.7" top="0.75" bottom="0.75" header="0.3" footer="0.3"/>
  <pageSetup paperSize="9" scale="87" fitToWidth="1" fitToHeight="1" orientation="landscape" usePrinterDefaults="1"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sheetPr>
    <tabColor rgb="FFFFFF00"/>
  </sheetPr>
  <dimension ref="A1:CZ41"/>
  <sheetViews>
    <sheetView view="pageBreakPreview" zoomScale="60" zoomScaleNormal="75" workbookViewId="0">
      <selection activeCell="CB26" sqref="CB26"/>
    </sheetView>
  </sheetViews>
  <sheetFormatPr defaultRowHeight="13.5"/>
  <cols>
    <col min="1" max="79" width="2.625" style="1183" customWidth="1"/>
    <col min="80" max="81" width="9" style="1183" customWidth="1"/>
    <col min="82" max="106" width="2.625" style="1183" customWidth="1"/>
    <col min="107" max="16384" width="9" style="1183" customWidth="1"/>
  </cols>
  <sheetData>
    <row r="1" spans="1:79" ht="30" customHeight="1">
      <c r="A1" s="1185"/>
      <c r="B1" s="1185"/>
      <c r="C1" s="1185"/>
      <c r="D1" s="1185"/>
      <c r="E1" s="1185"/>
      <c r="F1" s="1185"/>
      <c r="G1" s="1185"/>
      <c r="H1" s="1185"/>
      <c r="I1" s="1185"/>
      <c r="J1" s="1185"/>
      <c r="K1" s="1185"/>
      <c r="L1" s="1185"/>
      <c r="M1" s="1185"/>
      <c r="N1" s="1185"/>
      <c r="O1" s="1185"/>
      <c r="P1" s="1185"/>
      <c r="Q1" s="1185"/>
      <c r="R1" s="1185"/>
      <c r="S1" s="1185"/>
      <c r="T1" s="1185"/>
      <c r="U1" s="1206" t="s">
        <v>1179</v>
      </c>
      <c r="V1" s="1206"/>
      <c r="W1" s="1206"/>
      <c r="X1" s="1206"/>
      <c r="Y1" s="1206"/>
      <c r="Z1" s="1206"/>
      <c r="AA1" s="1206"/>
      <c r="AB1" s="1206"/>
      <c r="AC1" s="1206"/>
      <c r="AD1" s="1206"/>
      <c r="AE1" s="1206"/>
      <c r="AF1" s="1206"/>
      <c r="AG1" s="1206"/>
      <c r="AH1" s="1206"/>
      <c r="AI1" s="1206"/>
      <c r="AJ1" s="1206"/>
      <c r="AK1" s="1206"/>
      <c r="AL1" s="1206"/>
      <c r="AM1" s="1206"/>
      <c r="AN1" s="1206"/>
      <c r="AO1" s="1206"/>
      <c r="AP1" s="1206"/>
      <c r="AQ1" s="1206"/>
      <c r="AR1" s="1206"/>
      <c r="AS1" s="1206"/>
      <c r="AT1" s="1206"/>
      <c r="AU1" s="1206"/>
      <c r="AV1" s="1206"/>
      <c r="AW1" s="1206"/>
      <c r="AX1" s="1206"/>
      <c r="AY1" s="1206"/>
      <c r="AZ1" s="1206"/>
      <c r="BA1" s="1206"/>
      <c r="BB1" s="1206"/>
      <c r="BC1" s="1206"/>
      <c r="BD1" s="1185"/>
      <c r="BE1" s="1185"/>
      <c r="BF1" s="1185"/>
      <c r="BG1" s="1185"/>
      <c r="BH1" s="1185"/>
      <c r="BI1" s="1185"/>
      <c r="BJ1" s="1185"/>
      <c r="BK1" s="1185"/>
      <c r="BL1" s="1185"/>
      <c r="BM1" s="1185"/>
      <c r="BN1" s="1185"/>
      <c r="BO1" s="1185"/>
      <c r="BP1" s="1185"/>
      <c r="BQ1" s="1185"/>
      <c r="BR1" s="1185"/>
      <c r="BS1" s="1185"/>
      <c r="BT1" s="1185"/>
      <c r="BU1" s="1185"/>
      <c r="BV1" s="1185"/>
      <c r="BW1" s="1185"/>
      <c r="BX1" s="1185"/>
      <c r="BY1" s="1185"/>
      <c r="BZ1" s="1185"/>
      <c r="CA1" s="1185"/>
    </row>
    <row r="2" spans="1:79" s="1184" customFormat="1" ht="30" customHeight="1">
      <c r="A2" s="1400"/>
      <c r="B2" s="1264" t="s">
        <v>395</v>
      </c>
      <c r="C2" s="1264"/>
      <c r="D2" s="1264"/>
      <c r="E2" s="1264"/>
      <c r="F2" s="1264"/>
      <c r="G2" s="1504" t="str">
        <f>基本データ!D4</f>
        <v>土下維工　第○○号</v>
      </c>
      <c r="H2" s="1504"/>
      <c r="I2" s="1504"/>
      <c r="J2" s="1504"/>
      <c r="K2" s="1504"/>
      <c r="L2" s="1504"/>
      <c r="M2" s="1504"/>
      <c r="N2" s="1504"/>
      <c r="O2" s="1504"/>
      <c r="P2" s="1504"/>
      <c r="Q2" s="1504"/>
      <c r="R2" s="1504"/>
      <c r="S2" s="1504"/>
      <c r="T2" s="1504"/>
      <c r="U2" s="1504"/>
      <c r="V2" s="1504"/>
      <c r="W2" s="1504"/>
      <c r="X2" s="1504"/>
      <c r="Y2" s="1504"/>
      <c r="Z2" s="1504"/>
      <c r="AA2" s="1504"/>
      <c r="AB2" s="1504"/>
      <c r="AC2" s="1504"/>
      <c r="AD2" s="1504"/>
      <c r="AE2" s="1504"/>
      <c r="AF2" s="1348"/>
      <c r="AG2" s="1348"/>
      <c r="AH2" s="1348"/>
      <c r="AI2" s="1348"/>
      <c r="AJ2" s="1416"/>
      <c r="AK2" s="1416"/>
      <c r="AL2" s="1416"/>
      <c r="AM2" s="1416"/>
      <c r="AN2" s="1416"/>
      <c r="AO2" s="1416"/>
      <c r="AP2" s="1416"/>
      <c r="AQ2" s="1416"/>
      <c r="AR2" s="1416"/>
      <c r="AS2" s="1416"/>
      <c r="AT2" s="1416"/>
      <c r="AU2" s="1416"/>
      <c r="AV2" s="1416"/>
      <c r="AW2" s="1416"/>
      <c r="AX2" s="1416"/>
      <c r="AY2" s="1416"/>
      <c r="AZ2" s="1416"/>
      <c r="BA2" s="1416"/>
      <c r="BB2" s="1416"/>
      <c r="BC2" s="1416"/>
      <c r="BD2" s="1416"/>
      <c r="BE2" s="1416"/>
      <c r="BF2" s="1348"/>
      <c r="BG2" s="1348"/>
      <c r="BH2" s="1348"/>
      <c r="BI2" s="1348"/>
      <c r="BJ2" s="1348"/>
      <c r="BK2" s="1348"/>
      <c r="BL2" s="1348"/>
      <c r="BM2" s="1348"/>
      <c r="BN2" s="1416"/>
      <c r="BO2" s="1416"/>
      <c r="BP2" s="1416"/>
      <c r="BQ2" s="1416"/>
      <c r="BR2" s="1416"/>
      <c r="BS2" s="1416"/>
      <c r="BT2" s="1416"/>
      <c r="BU2" s="1416"/>
      <c r="BV2" s="1416"/>
      <c r="BW2" s="1416"/>
      <c r="BX2" s="1416"/>
      <c r="BY2" s="1416"/>
      <c r="BZ2" s="1416"/>
      <c r="CA2" s="1258"/>
    </row>
    <row r="3" spans="1:79" s="1184" customFormat="1" ht="30" customHeight="1">
      <c r="A3" s="1401"/>
      <c r="B3" s="1191" t="s">
        <v>661</v>
      </c>
      <c r="C3" s="1191"/>
      <c r="D3" s="1191"/>
      <c r="E3" s="1191"/>
      <c r="F3" s="1191"/>
      <c r="G3" s="1267" t="str">
        <f>基本データ!D5</f>
        <v>○○○○○○○○○○○○○○○○○○○○○○○○○○○○○○○○○工事</v>
      </c>
      <c r="H3" s="1267"/>
      <c r="I3" s="1267"/>
      <c r="J3" s="1267"/>
      <c r="K3" s="1267"/>
      <c r="L3" s="1267"/>
      <c r="M3" s="1267"/>
      <c r="N3" s="1267"/>
      <c r="O3" s="1267"/>
      <c r="P3" s="1267"/>
      <c r="Q3" s="1267"/>
      <c r="R3" s="1267"/>
      <c r="S3" s="1267"/>
      <c r="T3" s="1267"/>
      <c r="U3" s="1267"/>
      <c r="V3" s="1267"/>
      <c r="W3" s="1267"/>
      <c r="X3" s="1267"/>
      <c r="Y3" s="1267"/>
      <c r="Z3" s="1267"/>
      <c r="AA3" s="1267"/>
      <c r="AB3" s="1267"/>
      <c r="AC3" s="1267"/>
      <c r="AD3" s="1267"/>
      <c r="AE3" s="1267"/>
      <c r="AF3" s="1277"/>
      <c r="AG3" s="1277"/>
      <c r="AH3" s="1277"/>
      <c r="AI3" s="1277"/>
      <c r="BF3" s="1232" t="s">
        <v>2085</v>
      </c>
      <c r="BG3" s="1232"/>
      <c r="BH3" s="1232"/>
      <c r="BI3" s="1232"/>
      <c r="BJ3" s="1232"/>
      <c r="BK3" s="1232"/>
      <c r="BL3" s="1232"/>
      <c r="BM3" s="1232"/>
      <c r="BN3" s="1232"/>
      <c r="BO3" s="1232"/>
      <c r="BP3" s="1232"/>
      <c r="BQ3" s="1232"/>
      <c r="BR3" s="1232"/>
      <c r="BS3" s="1232"/>
      <c r="BT3" s="1232"/>
      <c r="BU3" s="1232"/>
      <c r="BV3" s="1232"/>
      <c r="BW3" s="1232"/>
      <c r="BX3" s="1232"/>
      <c r="BY3" s="1232"/>
      <c r="BZ3" s="1232"/>
      <c r="CA3" s="1319"/>
    </row>
    <row r="4" spans="1:79" s="1184" customFormat="1" ht="30" customHeight="1">
      <c r="A4" s="1401"/>
      <c r="B4" s="1220" t="s">
        <v>2083</v>
      </c>
      <c r="C4" s="1220"/>
      <c r="D4" s="1220"/>
      <c r="E4" s="1220"/>
      <c r="F4" s="1220"/>
      <c r="G4" s="1232"/>
      <c r="H4" s="1232"/>
      <c r="I4" s="1267"/>
      <c r="J4" s="1267"/>
      <c r="K4" s="1267"/>
      <c r="L4" s="1267"/>
      <c r="M4" s="1267"/>
      <c r="N4" s="1267"/>
      <c r="O4" s="1267"/>
      <c r="P4" s="1267"/>
      <c r="Q4" s="1267"/>
      <c r="R4" s="1267"/>
      <c r="S4" s="1267"/>
      <c r="T4" s="1267"/>
      <c r="U4" s="1267"/>
      <c r="V4" s="1267"/>
      <c r="W4" s="1267"/>
      <c r="X4" s="1267"/>
      <c r="Y4" s="1267"/>
      <c r="Z4" s="1267"/>
      <c r="AA4" s="1267"/>
      <c r="AB4" s="1267"/>
      <c r="AC4" s="1267"/>
      <c r="AD4" s="1267"/>
      <c r="AE4" s="1267"/>
      <c r="AF4" s="1277"/>
      <c r="AG4" s="1277"/>
      <c r="AH4" s="1277"/>
      <c r="AI4" s="1277"/>
      <c r="BF4" s="1191" t="s">
        <v>2086</v>
      </c>
      <c r="BG4" s="1191"/>
      <c r="BH4" s="1191"/>
      <c r="BI4" s="1191"/>
      <c r="BJ4" s="1191"/>
      <c r="BK4" s="1191"/>
      <c r="BL4" s="1191"/>
      <c r="BM4" s="1191"/>
      <c r="BN4" s="1234"/>
      <c r="BO4" s="1234"/>
      <c r="BP4" s="1234"/>
      <c r="BQ4" s="1234"/>
      <c r="BR4" s="1234"/>
      <c r="BS4" s="1234"/>
      <c r="BT4" s="1234"/>
      <c r="BU4" s="1234"/>
      <c r="BV4" s="1234"/>
      <c r="BW4" s="1234"/>
      <c r="BX4" s="1234"/>
      <c r="BY4" s="1234"/>
      <c r="BZ4" s="1234"/>
      <c r="CA4" s="1260"/>
    </row>
    <row r="5" spans="1:79" ht="13.5" customHeight="1">
      <c r="A5" s="1402"/>
      <c r="B5" s="1405"/>
      <c r="C5" s="1405"/>
      <c r="D5" s="1405"/>
      <c r="E5" s="1405"/>
      <c r="F5" s="1405"/>
      <c r="G5" s="1405"/>
      <c r="H5" s="1405"/>
      <c r="I5" s="1405"/>
      <c r="J5" s="1405"/>
      <c r="K5" s="1405"/>
      <c r="L5" s="1405"/>
      <c r="M5" s="1405"/>
      <c r="N5" s="1405"/>
      <c r="O5" s="1405"/>
      <c r="P5" s="1405"/>
      <c r="Q5" s="1405"/>
      <c r="R5" s="1405"/>
      <c r="S5" s="1405"/>
      <c r="T5" s="1405"/>
      <c r="U5" s="1405"/>
      <c r="V5" s="1405"/>
      <c r="W5" s="1405"/>
      <c r="X5" s="1405"/>
      <c r="Y5" s="1405"/>
      <c r="Z5" s="1405"/>
      <c r="AA5" s="1405"/>
      <c r="AB5" s="1405"/>
      <c r="AC5" s="1405"/>
      <c r="AD5" s="1405"/>
      <c r="AE5" s="1405"/>
      <c r="AF5" s="1405"/>
      <c r="AG5" s="1405"/>
      <c r="AH5" s="1405"/>
      <c r="AI5" s="1405"/>
      <c r="AJ5" s="1405"/>
      <c r="AK5" s="1405"/>
      <c r="AL5" s="1405"/>
      <c r="AM5" s="1405"/>
      <c r="AN5" s="1405"/>
      <c r="AO5" s="1405"/>
      <c r="AP5" s="1405"/>
      <c r="AQ5" s="1405"/>
      <c r="AR5" s="1405"/>
      <c r="AS5" s="1405"/>
      <c r="AT5" s="1405"/>
      <c r="AU5" s="1405"/>
      <c r="AV5" s="1405"/>
      <c r="AW5" s="1405"/>
      <c r="AX5" s="1405"/>
      <c r="AY5" s="1405"/>
      <c r="AZ5" s="1405"/>
      <c r="BA5" s="1405"/>
      <c r="BB5" s="1405"/>
      <c r="BC5" s="1405"/>
      <c r="BD5" s="1405"/>
      <c r="BE5" s="1405"/>
      <c r="BF5" s="1405"/>
      <c r="BG5" s="1405"/>
      <c r="BH5" s="1405"/>
      <c r="BI5" s="1405"/>
      <c r="BJ5" s="1405"/>
      <c r="BK5" s="1405"/>
      <c r="BL5" s="1405"/>
      <c r="BM5" s="1405"/>
      <c r="BN5" s="1405"/>
      <c r="BO5" s="1405"/>
      <c r="BP5" s="1405"/>
      <c r="BQ5" s="1405"/>
      <c r="BR5" s="1405"/>
      <c r="BS5" s="1405"/>
      <c r="BT5" s="1405"/>
      <c r="BU5" s="1405"/>
      <c r="BV5" s="1405"/>
      <c r="BW5" s="1405"/>
      <c r="BX5" s="1405"/>
      <c r="BY5" s="1405"/>
      <c r="BZ5" s="1405"/>
      <c r="CA5" s="1261"/>
    </row>
    <row r="6" spans="1:79" s="1184" customFormat="1" ht="19.5" customHeight="1">
      <c r="A6" s="1404" t="s">
        <v>2081</v>
      </c>
      <c r="B6" s="1217"/>
      <c r="C6" s="1217"/>
      <c r="D6" s="1217"/>
      <c r="E6" s="1217"/>
      <c r="F6" s="1217"/>
      <c r="G6" s="1412"/>
      <c r="H6" s="1345"/>
      <c r="I6" s="1220"/>
      <c r="J6" s="1220"/>
      <c r="K6" s="1220"/>
      <c r="L6" s="1220"/>
      <c r="M6" s="1220"/>
      <c r="N6" s="1214"/>
      <c r="O6" s="1214"/>
      <c r="P6" s="1214"/>
      <c r="Q6" s="1214"/>
      <c r="R6" s="1214"/>
      <c r="S6" s="1214"/>
      <c r="T6" s="1214"/>
      <c r="U6" s="1214"/>
      <c r="V6" s="1214"/>
      <c r="W6" s="1214"/>
      <c r="X6" s="1214"/>
      <c r="Y6" s="1214"/>
      <c r="Z6" s="1214"/>
      <c r="AA6" s="1214"/>
      <c r="AB6" s="1214"/>
      <c r="AC6" s="1214"/>
      <c r="AD6" s="1214"/>
      <c r="AE6" s="1214"/>
      <c r="AF6" s="1214"/>
      <c r="AG6" s="1214"/>
      <c r="AH6" s="1214"/>
      <c r="AI6" s="1214"/>
      <c r="AJ6" s="1214"/>
      <c r="AK6" s="1214"/>
      <c r="AL6" s="1214"/>
      <c r="AM6" s="1214"/>
      <c r="AN6" s="1214"/>
      <c r="AO6" s="1214"/>
      <c r="AP6" s="1214"/>
      <c r="AQ6" s="1214"/>
      <c r="AR6" s="1214"/>
      <c r="AS6" s="1214"/>
      <c r="AT6" s="1214"/>
      <c r="AU6" s="1214"/>
      <c r="AV6" s="1214"/>
      <c r="AW6" s="1214"/>
      <c r="AX6" s="1214"/>
      <c r="AY6" s="1214"/>
      <c r="AZ6" s="1214"/>
      <c r="BA6" s="1214"/>
      <c r="BB6" s="1214"/>
      <c r="BC6" s="1214"/>
      <c r="BD6" s="1214"/>
      <c r="BE6" s="1214"/>
      <c r="BF6" s="1214"/>
      <c r="BG6" s="1214"/>
      <c r="BH6" s="1214"/>
      <c r="BI6" s="1214"/>
      <c r="BJ6" s="1214"/>
      <c r="BK6" s="1214"/>
      <c r="BL6" s="1214"/>
      <c r="BM6" s="1214"/>
      <c r="BN6" s="1214"/>
      <c r="BO6" s="1214"/>
      <c r="BP6" s="1214"/>
      <c r="BQ6" s="1214"/>
      <c r="BR6" s="1214"/>
      <c r="BS6" s="1214"/>
      <c r="BT6" s="1214"/>
      <c r="BU6" s="1214"/>
      <c r="BV6" s="1214"/>
      <c r="BW6" s="1214"/>
      <c r="BX6" s="1214"/>
      <c r="BY6" s="1214"/>
      <c r="BZ6" s="1214"/>
      <c r="CA6" s="1230"/>
    </row>
    <row r="7" spans="1:79" s="1184" customFormat="1" ht="20.25" customHeight="1">
      <c r="A7" s="1207" t="s">
        <v>1191</v>
      </c>
      <c r="B7" s="1193"/>
      <c r="C7" s="1193"/>
      <c r="D7" s="1193"/>
      <c r="E7" s="1193"/>
      <c r="F7" s="1503">
        <v>190</v>
      </c>
      <c r="G7" s="1505"/>
      <c r="H7" s="1213"/>
      <c r="I7" s="1230"/>
      <c r="J7" s="1213"/>
      <c r="K7" s="1230"/>
      <c r="L7" s="1213"/>
      <c r="M7" s="1230"/>
      <c r="N7" s="1213"/>
      <c r="O7" s="1230"/>
      <c r="P7" s="1213"/>
      <c r="Q7" s="1230"/>
      <c r="R7" s="1213"/>
      <c r="S7" s="1230"/>
      <c r="T7" s="1213"/>
      <c r="U7" s="1230"/>
      <c r="V7" s="1213"/>
      <c r="W7" s="1230"/>
      <c r="X7" s="1213"/>
      <c r="Y7" s="1230"/>
      <c r="Z7" s="1213"/>
      <c r="AA7" s="1230"/>
      <c r="AB7" s="1213"/>
      <c r="AC7" s="1230"/>
      <c r="AD7" s="1213"/>
      <c r="AE7" s="1230"/>
      <c r="AF7" s="1213"/>
      <c r="AG7" s="1230"/>
      <c r="AH7" s="1213"/>
      <c r="AI7" s="1230"/>
      <c r="AJ7" s="1213"/>
      <c r="AK7" s="1230"/>
      <c r="AL7" s="1213"/>
      <c r="AM7" s="1230"/>
      <c r="AN7" s="1213"/>
      <c r="AO7" s="1230"/>
      <c r="AP7" s="1213"/>
      <c r="AQ7" s="1230"/>
      <c r="AR7" s="1213"/>
      <c r="AS7" s="1230"/>
      <c r="AT7" s="1213"/>
      <c r="AU7" s="1230"/>
      <c r="AV7" s="1213"/>
      <c r="AW7" s="1230"/>
      <c r="AX7" s="1213"/>
      <c r="AY7" s="1230"/>
      <c r="AZ7" s="1213"/>
      <c r="BA7" s="1230"/>
      <c r="BB7" s="1213"/>
      <c r="BC7" s="1230"/>
      <c r="BD7" s="1213"/>
      <c r="BE7" s="1230"/>
      <c r="BF7" s="1213"/>
      <c r="BG7" s="1230"/>
      <c r="BH7" s="1213"/>
      <c r="BI7" s="1230"/>
      <c r="BJ7" s="1213"/>
      <c r="BK7" s="1230"/>
      <c r="BL7" s="1213"/>
      <c r="BM7" s="1230"/>
      <c r="BN7" s="1213"/>
      <c r="BO7" s="1230"/>
      <c r="BP7" s="1213"/>
      <c r="BQ7" s="1230"/>
      <c r="BR7" s="1213"/>
      <c r="BS7" s="1230"/>
      <c r="BT7" s="1213"/>
      <c r="BU7" s="1230"/>
      <c r="BV7" s="1213"/>
      <c r="BW7" s="1230"/>
      <c r="BX7" s="1213"/>
      <c r="BY7" s="1230"/>
      <c r="BZ7" s="1213"/>
      <c r="CA7" s="1230"/>
    </row>
    <row r="8" spans="1:79" s="1184" customFormat="1" ht="20.25" customHeight="1">
      <c r="A8" s="1187"/>
      <c r="B8" s="1194"/>
      <c r="C8" s="1194"/>
      <c r="D8" s="1194"/>
      <c r="E8" s="1194"/>
      <c r="F8" s="1336"/>
      <c r="G8" s="1340"/>
      <c r="H8" s="1186"/>
      <c r="I8" s="1198"/>
      <c r="J8" s="1186"/>
      <c r="K8" s="1198"/>
      <c r="L8" s="1186"/>
      <c r="M8" s="1198"/>
      <c r="N8" s="1186"/>
      <c r="O8" s="1198"/>
      <c r="P8" s="1186"/>
      <c r="Q8" s="1198"/>
      <c r="R8" s="1186"/>
      <c r="S8" s="1198"/>
      <c r="T8" s="1186"/>
      <c r="U8" s="1198"/>
      <c r="V8" s="1186"/>
      <c r="W8" s="1198"/>
      <c r="X8" s="1186"/>
      <c r="Y8" s="1198"/>
      <c r="Z8" s="1186"/>
      <c r="AA8" s="1198"/>
      <c r="AB8" s="1186"/>
      <c r="AC8" s="1198"/>
      <c r="AD8" s="1186"/>
      <c r="AE8" s="1198"/>
      <c r="AF8" s="1186"/>
      <c r="AG8" s="1198"/>
      <c r="AH8" s="1186"/>
      <c r="AI8" s="1198"/>
      <c r="AJ8" s="1186"/>
      <c r="AK8" s="1198"/>
      <c r="AL8" s="1186"/>
      <c r="AM8" s="1198"/>
      <c r="AN8" s="1186"/>
      <c r="AO8" s="1198"/>
      <c r="AP8" s="1186"/>
      <c r="AQ8" s="1198"/>
      <c r="AR8" s="1186"/>
      <c r="AS8" s="1198"/>
      <c r="AT8" s="1186"/>
      <c r="AU8" s="1198"/>
      <c r="AV8" s="1186"/>
      <c r="AW8" s="1198"/>
      <c r="AX8" s="1186"/>
      <c r="AY8" s="1198"/>
      <c r="AZ8" s="1186"/>
      <c r="BA8" s="1198"/>
      <c r="BB8" s="1186"/>
      <c r="BC8" s="1198"/>
      <c r="BD8" s="1186"/>
      <c r="BE8" s="1198"/>
      <c r="BF8" s="1186"/>
      <c r="BG8" s="1198"/>
      <c r="BH8" s="1186"/>
      <c r="BI8" s="1198"/>
      <c r="BJ8" s="1186"/>
      <c r="BK8" s="1198"/>
      <c r="BL8" s="1186"/>
      <c r="BM8" s="1198"/>
      <c r="BN8" s="1186"/>
      <c r="BO8" s="1198"/>
      <c r="BP8" s="1186"/>
      <c r="BQ8" s="1198"/>
      <c r="BR8" s="1186"/>
      <c r="BS8" s="1198"/>
      <c r="BT8" s="1186"/>
      <c r="BU8" s="1198"/>
      <c r="BV8" s="1186"/>
      <c r="BW8" s="1198"/>
      <c r="BX8" s="1186"/>
      <c r="BY8" s="1198"/>
      <c r="BZ8" s="1186"/>
      <c r="CA8" s="1198"/>
    </row>
    <row r="9" spans="1:79" s="1184" customFormat="1" ht="20.25" customHeight="1">
      <c r="A9" s="1187"/>
      <c r="B9" s="1194"/>
      <c r="C9" s="1194"/>
      <c r="D9" s="1194"/>
      <c r="E9" s="1194"/>
      <c r="F9" s="1336"/>
      <c r="G9" s="1340"/>
      <c r="H9" s="1187"/>
      <c r="I9" s="1199"/>
      <c r="J9" s="1187"/>
      <c r="K9" s="1199"/>
      <c r="L9" s="1187"/>
      <c r="M9" s="1199"/>
      <c r="N9" s="1187"/>
      <c r="O9" s="1199"/>
      <c r="P9" s="1187"/>
      <c r="Q9" s="1199"/>
      <c r="R9" s="1187"/>
      <c r="S9" s="1199"/>
      <c r="T9" s="1187"/>
      <c r="U9" s="1199"/>
      <c r="V9" s="1187"/>
      <c r="W9" s="1199"/>
      <c r="X9" s="1187"/>
      <c r="Y9" s="1199"/>
      <c r="Z9" s="1187"/>
      <c r="AA9" s="1199"/>
      <c r="AB9" s="1187"/>
      <c r="AC9" s="1199"/>
      <c r="AD9" s="1187"/>
      <c r="AE9" s="1199"/>
      <c r="AF9" s="1187"/>
      <c r="AG9" s="1199"/>
      <c r="AH9" s="1187"/>
      <c r="AI9" s="1199"/>
      <c r="AJ9" s="1187"/>
      <c r="AK9" s="1199"/>
      <c r="AL9" s="1187"/>
      <c r="AM9" s="1199"/>
      <c r="AN9" s="1187"/>
      <c r="AO9" s="1199"/>
      <c r="AP9" s="1187"/>
      <c r="AQ9" s="1199"/>
      <c r="AR9" s="1187"/>
      <c r="AS9" s="1199"/>
      <c r="AT9" s="1187"/>
      <c r="AU9" s="1199"/>
      <c r="AV9" s="1187"/>
      <c r="AW9" s="1199"/>
      <c r="AX9" s="1187"/>
      <c r="AY9" s="1199"/>
      <c r="AZ9" s="1187"/>
      <c r="BA9" s="1199"/>
      <c r="BB9" s="1187"/>
      <c r="BC9" s="1199"/>
      <c r="BD9" s="1187"/>
      <c r="BE9" s="1199"/>
      <c r="BF9" s="1187"/>
      <c r="BG9" s="1199"/>
      <c r="BH9" s="1187"/>
      <c r="BI9" s="1199"/>
      <c r="BJ9" s="1187"/>
      <c r="BK9" s="1199"/>
      <c r="BL9" s="1187"/>
      <c r="BM9" s="1199"/>
      <c r="BN9" s="1187"/>
      <c r="BO9" s="1199"/>
      <c r="BP9" s="1187"/>
      <c r="BQ9" s="1199"/>
      <c r="BR9" s="1187"/>
      <c r="BS9" s="1199"/>
      <c r="BT9" s="1187"/>
      <c r="BU9" s="1199"/>
      <c r="BV9" s="1187"/>
      <c r="BW9" s="1199"/>
      <c r="BX9" s="1187"/>
      <c r="BY9" s="1199"/>
      <c r="BZ9" s="1187"/>
      <c r="CA9" s="1199"/>
    </row>
    <row r="10" spans="1:79" s="1184" customFormat="1" ht="20.25" customHeight="1">
      <c r="A10" s="1187"/>
      <c r="B10" s="1194"/>
      <c r="C10" s="1194"/>
      <c r="D10" s="1194"/>
      <c r="E10" s="1194"/>
      <c r="F10" s="1336">
        <v>180</v>
      </c>
      <c r="G10" s="1340"/>
      <c r="H10" s="1188"/>
      <c r="I10" s="1200"/>
      <c r="J10" s="1188"/>
      <c r="K10" s="1200"/>
      <c r="L10" s="1188"/>
      <c r="M10" s="1200"/>
      <c r="N10" s="1188"/>
      <c r="O10" s="1200"/>
      <c r="P10" s="1188"/>
      <c r="Q10" s="1200"/>
      <c r="R10" s="1188"/>
      <c r="S10" s="1200"/>
      <c r="T10" s="1188"/>
      <c r="U10" s="1200"/>
      <c r="V10" s="1188"/>
      <c r="W10" s="1200"/>
      <c r="X10" s="1188"/>
      <c r="Y10" s="1200"/>
      <c r="Z10" s="1188"/>
      <c r="AA10" s="1200"/>
      <c r="AB10" s="1188"/>
      <c r="AC10" s="1200"/>
      <c r="AD10" s="1188"/>
      <c r="AE10" s="1200"/>
      <c r="AF10" s="1188"/>
      <c r="AG10" s="1200"/>
      <c r="AH10" s="1188"/>
      <c r="AI10" s="1200"/>
      <c r="AJ10" s="1188"/>
      <c r="AK10" s="1200"/>
      <c r="AL10" s="1188"/>
      <c r="AM10" s="1200"/>
      <c r="AN10" s="1188"/>
      <c r="AO10" s="1200"/>
      <c r="AP10" s="1188"/>
      <c r="AQ10" s="1200"/>
      <c r="AR10" s="1188"/>
      <c r="AS10" s="1200"/>
      <c r="AT10" s="1188"/>
      <c r="AU10" s="1200"/>
      <c r="AV10" s="1188"/>
      <c r="AW10" s="1200"/>
      <c r="AX10" s="1188"/>
      <c r="AY10" s="1200"/>
      <c r="AZ10" s="1188"/>
      <c r="BA10" s="1200"/>
      <c r="BB10" s="1188"/>
      <c r="BC10" s="1200"/>
      <c r="BD10" s="1188"/>
      <c r="BE10" s="1200"/>
      <c r="BF10" s="1188"/>
      <c r="BG10" s="1200"/>
      <c r="BH10" s="1188"/>
      <c r="BI10" s="1200"/>
      <c r="BJ10" s="1188"/>
      <c r="BK10" s="1200"/>
      <c r="BL10" s="1188"/>
      <c r="BM10" s="1200"/>
      <c r="BN10" s="1188"/>
      <c r="BO10" s="1200"/>
      <c r="BP10" s="1188"/>
      <c r="BQ10" s="1200"/>
      <c r="BR10" s="1188"/>
      <c r="BS10" s="1200"/>
      <c r="BT10" s="1188"/>
      <c r="BU10" s="1200"/>
      <c r="BV10" s="1188"/>
      <c r="BW10" s="1200"/>
      <c r="BX10" s="1188"/>
      <c r="BY10" s="1200"/>
      <c r="BZ10" s="1188"/>
      <c r="CA10" s="1200"/>
    </row>
    <row r="11" spans="1:79" s="1184" customFormat="1" ht="20.25" customHeight="1">
      <c r="A11" s="1187"/>
      <c r="B11" s="1194"/>
      <c r="C11" s="1194"/>
      <c r="D11" s="1194"/>
      <c r="E11" s="1194"/>
      <c r="F11" s="1336"/>
      <c r="G11" s="1340"/>
      <c r="H11" s="1186"/>
      <c r="I11" s="1198"/>
      <c r="J11" s="1186"/>
      <c r="K11" s="1198"/>
      <c r="L11" s="1186"/>
      <c r="M11" s="1198"/>
      <c r="N11" s="1186"/>
      <c r="O11" s="1198"/>
      <c r="P11" s="1186"/>
      <c r="Q11" s="1198"/>
      <c r="R11" s="1186"/>
      <c r="S11" s="1198"/>
      <c r="T11" s="1186"/>
      <c r="U11" s="1198"/>
      <c r="V11" s="1186"/>
      <c r="W11" s="1198"/>
      <c r="X11" s="1186"/>
      <c r="Y11" s="1198"/>
      <c r="Z11" s="1186"/>
      <c r="AA11" s="1198"/>
      <c r="AB11" s="1186"/>
      <c r="AC11" s="1198"/>
      <c r="AD11" s="1186"/>
      <c r="AE11" s="1198"/>
      <c r="AF11" s="1186"/>
      <c r="AG11" s="1198"/>
      <c r="AH11" s="1186"/>
      <c r="AI11" s="1198"/>
      <c r="AJ11" s="1186"/>
      <c r="AK11" s="1198"/>
      <c r="AL11" s="1186"/>
      <c r="AM11" s="1198"/>
      <c r="AN11" s="1186"/>
      <c r="AO11" s="1198"/>
      <c r="AP11" s="1186"/>
      <c r="AQ11" s="1198"/>
      <c r="AR11" s="1186"/>
      <c r="AS11" s="1198"/>
      <c r="AT11" s="1186"/>
      <c r="AU11" s="1198"/>
      <c r="AV11" s="1186"/>
      <c r="AW11" s="1198"/>
      <c r="AX11" s="1186"/>
      <c r="AY11" s="1198"/>
      <c r="AZ11" s="1186"/>
      <c r="BA11" s="1198"/>
      <c r="BB11" s="1186"/>
      <c r="BC11" s="1198"/>
      <c r="BD11" s="1186"/>
      <c r="BE11" s="1198"/>
      <c r="BF11" s="1186"/>
      <c r="BG11" s="1198"/>
      <c r="BH11" s="1186"/>
      <c r="BI11" s="1198"/>
      <c r="BJ11" s="1186"/>
      <c r="BK11" s="1198"/>
      <c r="BL11" s="1186"/>
      <c r="BM11" s="1198"/>
      <c r="BN11" s="1186"/>
      <c r="BO11" s="1198"/>
      <c r="BP11" s="1186"/>
      <c r="BQ11" s="1198"/>
      <c r="BR11" s="1186"/>
      <c r="BS11" s="1198"/>
      <c r="BT11" s="1186"/>
      <c r="BU11" s="1198"/>
      <c r="BV11" s="1186"/>
      <c r="BW11" s="1198"/>
      <c r="BX11" s="1186"/>
      <c r="BY11" s="1198"/>
      <c r="BZ11" s="1186"/>
      <c r="CA11" s="1198"/>
    </row>
    <row r="12" spans="1:79" s="1184" customFormat="1" ht="20.25" customHeight="1">
      <c r="A12" s="1187"/>
      <c r="B12" s="1194"/>
      <c r="C12" s="1194"/>
      <c r="D12" s="1194"/>
      <c r="E12" s="1194"/>
      <c r="F12" s="1336"/>
      <c r="G12" s="1340"/>
      <c r="H12" s="1187"/>
      <c r="I12" s="1199"/>
      <c r="J12" s="1187"/>
      <c r="K12" s="1199"/>
      <c r="L12" s="1187"/>
      <c r="M12" s="1199"/>
      <c r="N12" s="1187"/>
      <c r="O12" s="1199"/>
      <c r="P12" s="1187"/>
      <c r="Q12" s="1199"/>
      <c r="R12" s="1187"/>
      <c r="S12" s="1199"/>
      <c r="T12" s="1187"/>
      <c r="U12" s="1199"/>
      <c r="V12" s="1187"/>
      <c r="W12" s="1199"/>
      <c r="X12" s="1187"/>
      <c r="Y12" s="1199"/>
      <c r="Z12" s="1187"/>
      <c r="AA12" s="1199"/>
      <c r="AB12" s="1187"/>
      <c r="AC12" s="1199"/>
      <c r="AD12" s="1187"/>
      <c r="AE12" s="1199"/>
      <c r="AF12" s="1187"/>
      <c r="AG12" s="1199"/>
      <c r="AH12" s="1187"/>
      <c r="AI12" s="1199"/>
      <c r="AJ12" s="1187"/>
      <c r="AK12" s="1199"/>
      <c r="AL12" s="1187"/>
      <c r="AM12" s="1199"/>
      <c r="AN12" s="1187"/>
      <c r="AO12" s="1199"/>
      <c r="AP12" s="1187"/>
      <c r="AQ12" s="1199"/>
      <c r="AR12" s="1187"/>
      <c r="AS12" s="1199"/>
      <c r="AT12" s="1187"/>
      <c r="AU12" s="1199"/>
      <c r="AV12" s="1187"/>
      <c r="AW12" s="1199"/>
      <c r="AX12" s="1187"/>
      <c r="AY12" s="1199"/>
      <c r="AZ12" s="1187"/>
      <c r="BA12" s="1199"/>
      <c r="BB12" s="1187"/>
      <c r="BC12" s="1199"/>
      <c r="BD12" s="1187"/>
      <c r="BE12" s="1199"/>
      <c r="BF12" s="1187"/>
      <c r="BG12" s="1199"/>
      <c r="BH12" s="1187"/>
      <c r="BI12" s="1199"/>
      <c r="BJ12" s="1187"/>
      <c r="BK12" s="1199"/>
      <c r="BL12" s="1187"/>
      <c r="BM12" s="1199"/>
      <c r="BN12" s="1187"/>
      <c r="BO12" s="1199"/>
      <c r="BP12" s="1187"/>
      <c r="BQ12" s="1199"/>
      <c r="BR12" s="1187"/>
      <c r="BS12" s="1199"/>
      <c r="BT12" s="1187"/>
      <c r="BU12" s="1199"/>
      <c r="BV12" s="1187"/>
      <c r="BW12" s="1199"/>
      <c r="BX12" s="1187"/>
      <c r="BY12" s="1199"/>
      <c r="BZ12" s="1187"/>
      <c r="CA12" s="1199"/>
    </row>
    <row r="13" spans="1:79" s="1184" customFormat="1" ht="20.25" customHeight="1">
      <c r="A13" s="1187"/>
      <c r="B13" s="1194"/>
      <c r="C13" s="1194"/>
      <c r="D13" s="1194"/>
      <c r="E13" s="1194"/>
      <c r="F13" s="1336">
        <v>170</v>
      </c>
      <c r="G13" s="1340"/>
      <c r="H13" s="1188"/>
      <c r="I13" s="1200"/>
      <c r="J13" s="1188"/>
      <c r="K13" s="1200"/>
      <c r="L13" s="1188"/>
      <c r="M13" s="1200"/>
      <c r="N13" s="1188"/>
      <c r="O13" s="1200"/>
      <c r="P13" s="1188"/>
      <c r="Q13" s="1200"/>
      <c r="R13" s="1188"/>
      <c r="S13" s="1200"/>
      <c r="T13" s="1188"/>
      <c r="U13" s="1200"/>
      <c r="V13" s="1188"/>
      <c r="W13" s="1200"/>
      <c r="X13" s="1188"/>
      <c r="Y13" s="1200"/>
      <c r="Z13" s="1188"/>
      <c r="AA13" s="1200"/>
      <c r="AB13" s="1188"/>
      <c r="AC13" s="1200"/>
      <c r="AD13" s="1188"/>
      <c r="AE13" s="1200"/>
      <c r="AF13" s="1188"/>
      <c r="AG13" s="1200"/>
      <c r="AH13" s="1188"/>
      <c r="AI13" s="1200"/>
      <c r="AJ13" s="1188"/>
      <c r="AK13" s="1200"/>
      <c r="AL13" s="1188"/>
      <c r="AM13" s="1200"/>
      <c r="AN13" s="1188"/>
      <c r="AO13" s="1200"/>
      <c r="AP13" s="1188"/>
      <c r="AQ13" s="1200"/>
      <c r="AR13" s="1188"/>
      <c r="AS13" s="1200"/>
      <c r="AT13" s="1188"/>
      <c r="AU13" s="1200"/>
      <c r="AV13" s="1188"/>
      <c r="AW13" s="1200"/>
      <c r="AX13" s="1188"/>
      <c r="AY13" s="1200"/>
      <c r="AZ13" s="1188"/>
      <c r="BA13" s="1200"/>
      <c r="BB13" s="1188"/>
      <c r="BC13" s="1200"/>
      <c r="BD13" s="1188"/>
      <c r="BE13" s="1200"/>
      <c r="BF13" s="1188"/>
      <c r="BG13" s="1200"/>
      <c r="BH13" s="1188"/>
      <c r="BI13" s="1200"/>
      <c r="BJ13" s="1188"/>
      <c r="BK13" s="1200"/>
      <c r="BL13" s="1188"/>
      <c r="BM13" s="1200"/>
      <c r="BN13" s="1188"/>
      <c r="BO13" s="1200"/>
      <c r="BP13" s="1188"/>
      <c r="BQ13" s="1200"/>
      <c r="BR13" s="1188"/>
      <c r="BS13" s="1200"/>
      <c r="BT13" s="1188"/>
      <c r="BU13" s="1200"/>
      <c r="BV13" s="1188"/>
      <c r="BW13" s="1200"/>
      <c r="BX13" s="1188"/>
      <c r="BY13" s="1200"/>
      <c r="BZ13" s="1188"/>
      <c r="CA13" s="1200"/>
    </row>
    <row r="14" spans="1:79" s="1184" customFormat="1" ht="20.25" customHeight="1">
      <c r="A14" s="1187"/>
      <c r="B14" s="1194"/>
      <c r="C14" s="1194"/>
      <c r="D14" s="1194"/>
      <c r="E14" s="1194"/>
      <c r="F14" s="1336"/>
      <c r="G14" s="1340"/>
      <c r="H14" s="1186"/>
      <c r="I14" s="1198"/>
      <c r="J14" s="1186"/>
      <c r="K14" s="1198"/>
      <c r="L14" s="1186"/>
      <c r="M14" s="1198"/>
      <c r="N14" s="1186"/>
      <c r="O14" s="1198"/>
      <c r="P14" s="1186"/>
      <c r="Q14" s="1198"/>
      <c r="R14" s="1186"/>
      <c r="S14" s="1198"/>
      <c r="T14" s="1186"/>
      <c r="U14" s="1198"/>
      <c r="V14" s="1186"/>
      <c r="W14" s="1198"/>
      <c r="X14" s="1186"/>
      <c r="Y14" s="1198"/>
      <c r="Z14" s="1186"/>
      <c r="AA14" s="1198"/>
      <c r="AB14" s="1186"/>
      <c r="AC14" s="1198"/>
      <c r="AD14" s="1186"/>
      <c r="AE14" s="1198"/>
      <c r="AF14" s="1186"/>
      <c r="AG14" s="1198"/>
      <c r="AH14" s="1186"/>
      <c r="AI14" s="1198"/>
      <c r="AJ14" s="1186"/>
      <c r="AK14" s="1198"/>
      <c r="AL14" s="1186"/>
      <c r="AM14" s="1198"/>
      <c r="AN14" s="1186"/>
      <c r="AO14" s="1198"/>
      <c r="AP14" s="1186"/>
      <c r="AQ14" s="1198"/>
      <c r="AR14" s="1186"/>
      <c r="AS14" s="1198"/>
      <c r="AT14" s="1186"/>
      <c r="AU14" s="1198"/>
      <c r="AV14" s="1186"/>
      <c r="AW14" s="1198"/>
      <c r="AX14" s="1186"/>
      <c r="AY14" s="1198"/>
      <c r="AZ14" s="1186"/>
      <c r="BA14" s="1198"/>
      <c r="BB14" s="1186"/>
      <c r="BC14" s="1198"/>
      <c r="BD14" s="1186"/>
      <c r="BE14" s="1198"/>
      <c r="BF14" s="1186"/>
      <c r="BG14" s="1198"/>
      <c r="BH14" s="1186"/>
      <c r="BI14" s="1198"/>
      <c r="BJ14" s="1186"/>
      <c r="BK14" s="1198"/>
      <c r="BL14" s="1186"/>
      <c r="BM14" s="1198"/>
      <c r="BN14" s="1186"/>
      <c r="BO14" s="1198"/>
      <c r="BP14" s="1186"/>
      <c r="BQ14" s="1198"/>
      <c r="BR14" s="1186"/>
      <c r="BS14" s="1198"/>
      <c r="BT14" s="1186"/>
      <c r="BU14" s="1198"/>
      <c r="BV14" s="1186"/>
      <c r="BW14" s="1198"/>
      <c r="BX14" s="1186"/>
      <c r="BY14" s="1198"/>
      <c r="BZ14" s="1186"/>
      <c r="CA14" s="1198"/>
    </row>
    <row r="15" spans="1:79" s="1184" customFormat="1" ht="20.25" customHeight="1">
      <c r="A15" s="1187"/>
      <c r="B15" s="1194"/>
      <c r="C15" s="1194"/>
      <c r="D15" s="1194"/>
      <c r="E15" s="1194"/>
      <c r="F15" s="1336"/>
      <c r="G15" s="1340"/>
      <c r="H15" s="1187"/>
      <c r="I15" s="1199"/>
      <c r="J15" s="1187"/>
      <c r="K15" s="1199"/>
      <c r="L15" s="1187"/>
      <c r="M15" s="1199"/>
      <c r="N15" s="1187"/>
      <c r="O15" s="1199"/>
      <c r="P15" s="1187"/>
      <c r="Q15" s="1199"/>
      <c r="R15" s="1187"/>
      <c r="S15" s="1199"/>
      <c r="T15" s="1187"/>
      <c r="U15" s="1199"/>
      <c r="V15" s="1187"/>
      <c r="W15" s="1199"/>
      <c r="X15" s="1187"/>
      <c r="Y15" s="1199"/>
      <c r="Z15" s="1187"/>
      <c r="AA15" s="1199"/>
      <c r="AB15" s="1187"/>
      <c r="AC15" s="1199"/>
      <c r="AD15" s="1187"/>
      <c r="AE15" s="1199"/>
      <c r="AF15" s="1187"/>
      <c r="AG15" s="1199"/>
      <c r="AH15" s="1187"/>
      <c r="AI15" s="1199"/>
      <c r="AJ15" s="1187"/>
      <c r="AK15" s="1199"/>
      <c r="AL15" s="1187"/>
      <c r="AM15" s="1199"/>
      <c r="AN15" s="1187"/>
      <c r="AO15" s="1199"/>
      <c r="AP15" s="1187"/>
      <c r="AQ15" s="1199"/>
      <c r="AR15" s="1187"/>
      <c r="AS15" s="1199"/>
      <c r="AT15" s="1187"/>
      <c r="AU15" s="1199"/>
      <c r="AV15" s="1187"/>
      <c r="AW15" s="1199"/>
      <c r="AX15" s="1187"/>
      <c r="AY15" s="1199"/>
      <c r="AZ15" s="1187"/>
      <c r="BA15" s="1199"/>
      <c r="BB15" s="1187"/>
      <c r="BC15" s="1199"/>
      <c r="BD15" s="1187"/>
      <c r="BE15" s="1199"/>
      <c r="BF15" s="1187"/>
      <c r="BG15" s="1199"/>
      <c r="BH15" s="1187"/>
      <c r="BI15" s="1199"/>
      <c r="BJ15" s="1187"/>
      <c r="BK15" s="1199"/>
      <c r="BL15" s="1187"/>
      <c r="BM15" s="1199"/>
      <c r="BN15" s="1187"/>
      <c r="BO15" s="1199"/>
      <c r="BP15" s="1187"/>
      <c r="BQ15" s="1199"/>
      <c r="BR15" s="1187"/>
      <c r="BS15" s="1199"/>
      <c r="BT15" s="1187"/>
      <c r="BU15" s="1199"/>
      <c r="BV15" s="1187"/>
      <c r="BW15" s="1199"/>
      <c r="BX15" s="1187"/>
      <c r="BY15" s="1199"/>
      <c r="BZ15" s="1187"/>
      <c r="CA15" s="1199"/>
    </row>
    <row r="16" spans="1:79" s="1184" customFormat="1" ht="20.25" customHeight="1">
      <c r="A16" s="1187"/>
      <c r="B16" s="1194"/>
      <c r="C16" s="1194"/>
      <c r="D16" s="1194"/>
      <c r="E16" s="1194"/>
      <c r="F16" s="1336">
        <v>160</v>
      </c>
      <c r="G16" s="1340"/>
      <c r="H16" s="1188"/>
      <c r="I16" s="1200"/>
      <c r="J16" s="1188"/>
      <c r="K16" s="1200"/>
      <c r="L16" s="1188"/>
      <c r="M16" s="1200"/>
      <c r="N16" s="1188"/>
      <c r="O16" s="1200"/>
      <c r="P16" s="1188"/>
      <c r="Q16" s="1200"/>
      <c r="R16" s="1188"/>
      <c r="S16" s="1200"/>
      <c r="T16" s="1188"/>
      <c r="U16" s="1200"/>
      <c r="V16" s="1188"/>
      <c r="W16" s="1200"/>
      <c r="X16" s="1188"/>
      <c r="Y16" s="1200"/>
      <c r="Z16" s="1188"/>
      <c r="AA16" s="1200"/>
      <c r="AB16" s="1188"/>
      <c r="AC16" s="1200"/>
      <c r="AD16" s="1188"/>
      <c r="AE16" s="1200"/>
      <c r="AF16" s="1188"/>
      <c r="AG16" s="1200"/>
      <c r="AH16" s="1188"/>
      <c r="AI16" s="1200"/>
      <c r="AJ16" s="1188"/>
      <c r="AK16" s="1200"/>
      <c r="AL16" s="1188"/>
      <c r="AM16" s="1200"/>
      <c r="AN16" s="1188"/>
      <c r="AO16" s="1200"/>
      <c r="AP16" s="1188"/>
      <c r="AQ16" s="1200"/>
      <c r="AR16" s="1188"/>
      <c r="AS16" s="1200"/>
      <c r="AT16" s="1188"/>
      <c r="AU16" s="1200"/>
      <c r="AV16" s="1188"/>
      <c r="AW16" s="1200"/>
      <c r="AX16" s="1188"/>
      <c r="AY16" s="1200"/>
      <c r="AZ16" s="1188"/>
      <c r="BA16" s="1200"/>
      <c r="BB16" s="1188"/>
      <c r="BC16" s="1200"/>
      <c r="BD16" s="1188"/>
      <c r="BE16" s="1200"/>
      <c r="BF16" s="1188"/>
      <c r="BG16" s="1200"/>
      <c r="BH16" s="1188"/>
      <c r="BI16" s="1200"/>
      <c r="BJ16" s="1188"/>
      <c r="BK16" s="1200"/>
      <c r="BL16" s="1188"/>
      <c r="BM16" s="1200"/>
      <c r="BN16" s="1188"/>
      <c r="BO16" s="1200"/>
      <c r="BP16" s="1188"/>
      <c r="BQ16" s="1200"/>
      <c r="BR16" s="1188"/>
      <c r="BS16" s="1200"/>
      <c r="BT16" s="1188"/>
      <c r="BU16" s="1200"/>
      <c r="BV16" s="1188"/>
      <c r="BW16" s="1200"/>
      <c r="BX16" s="1188"/>
      <c r="BY16" s="1200"/>
      <c r="BZ16" s="1188"/>
      <c r="CA16" s="1200"/>
    </row>
    <row r="17" spans="1:104" s="1184" customFormat="1" ht="20.25" customHeight="1">
      <c r="A17" s="1187"/>
      <c r="B17" s="1194"/>
      <c r="C17" s="1194"/>
      <c r="D17" s="1194"/>
      <c r="E17" s="1194"/>
      <c r="F17" s="1336"/>
      <c r="G17" s="1340"/>
      <c r="H17" s="1186"/>
      <c r="I17" s="1198"/>
      <c r="J17" s="1186"/>
      <c r="K17" s="1198"/>
      <c r="L17" s="1186"/>
      <c r="M17" s="1198"/>
      <c r="N17" s="1186"/>
      <c r="O17" s="1198"/>
      <c r="P17" s="1186"/>
      <c r="Q17" s="1198"/>
      <c r="R17" s="1186"/>
      <c r="S17" s="1198"/>
      <c r="T17" s="1186"/>
      <c r="U17" s="1198"/>
      <c r="V17" s="1186"/>
      <c r="W17" s="1198"/>
      <c r="X17" s="1186"/>
      <c r="Y17" s="1198"/>
      <c r="Z17" s="1186"/>
      <c r="AA17" s="1198"/>
      <c r="AB17" s="1186"/>
      <c r="AC17" s="1198"/>
      <c r="AD17" s="1186"/>
      <c r="AE17" s="1198"/>
      <c r="AF17" s="1186"/>
      <c r="AG17" s="1198"/>
      <c r="AH17" s="1186"/>
      <c r="AI17" s="1198"/>
      <c r="AJ17" s="1186"/>
      <c r="AK17" s="1198"/>
      <c r="AL17" s="1186"/>
      <c r="AM17" s="1198"/>
      <c r="AN17" s="1186"/>
      <c r="AO17" s="1198"/>
      <c r="AP17" s="1186"/>
      <c r="AQ17" s="1198"/>
      <c r="AR17" s="1186"/>
      <c r="AS17" s="1198"/>
      <c r="AT17" s="1186"/>
      <c r="AU17" s="1198"/>
      <c r="AV17" s="1186"/>
      <c r="AW17" s="1198"/>
      <c r="AX17" s="1186"/>
      <c r="AY17" s="1198"/>
      <c r="AZ17" s="1186"/>
      <c r="BA17" s="1198"/>
      <c r="BB17" s="1186"/>
      <c r="BC17" s="1198"/>
      <c r="BD17" s="1186"/>
      <c r="BE17" s="1198"/>
      <c r="BF17" s="1186"/>
      <c r="BG17" s="1198"/>
      <c r="BH17" s="1186"/>
      <c r="BI17" s="1198"/>
      <c r="BJ17" s="1186"/>
      <c r="BK17" s="1198"/>
      <c r="BL17" s="1186"/>
      <c r="BM17" s="1198"/>
      <c r="BN17" s="1186"/>
      <c r="BO17" s="1198"/>
      <c r="BP17" s="1186"/>
      <c r="BQ17" s="1198"/>
      <c r="BR17" s="1186"/>
      <c r="BS17" s="1198"/>
      <c r="BT17" s="1186"/>
      <c r="BU17" s="1198"/>
      <c r="BV17" s="1186"/>
      <c r="BW17" s="1198"/>
      <c r="BX17" s="1186"/>
      <c r="BY17" s="1198"/>
      <c r="BZ17" s="1186"/>
      <c r="CA17" s="1198"/>
    </row>
    <row r="18" spans="1:104" s="1184" customFormat="1" ht="20.25" customHeight="1">
      <c r="A18" s="1187"/>
      <c r="B18" s="1194"/>
      <c r="C18" s="1194"/>
      <c r="D18" s="1194"/>
      <c r="E18" s="1194"/>
      <c r="F18" s="1336"/>
      <c r="G18" s="1340"/>
      <c r="H18" s="1187"/>
      <c r="I18" s="1199"/>
      <c r="J18" s="1187"/>
      <c r="K18" s="1199"/>
      <c r="L18" s="1187"/>
      <c r="M18" s="1199"/>
      <c r="N18" s="1187"/>
      <c r="O18" s="1199"/>
      <c r="P18" s="1187"/>
      <c r="Q18" s="1199"/>
      <c r="R18" s="1187"/>
      <c r="S18" s="1199"/>
      <c r="T18" s="1187"/>
      <c r="U18" s="1199"/>
      <c r="V18" s="1187"/>
      <c r="W18" s="1199"/>
      <c r="X18" s="1187"/>
      <c r="Y18" s="1199"/>
      <c r="Z18" s="1187"/>
      <c r="AA18" s="1199"/>
      <c r="AB18" s="1187"/>
      <c r="AC18" s="1199"/>
      <c r="AD18" s="1187"/>
      <c r="AE18" s="1199"/>
      <c r="AF18" s="1187"/>
      <c r="AG18" s="1199"/>
      <c r="AH18" s="1187"/>
      <c r="AI18" s="1199"/>
      <c r="AJ18" s="1187"/>
      <c r="AK18" s="1199"/>
      <c r="AL18" s="1187"/>
      <c r="AM18" s="1199"/>
      <c r="AN18" s="1187"/>
      <c r="AO18" s="1199"/>
      <c r="AP18" s="1187"/>
      <c r="AQ18" s="1199"/>
      <c r="AR18" s="1187"/>
      <c r="AS18" s="1199"/>
      <c r="AT18" s="1187"/>
      <c r="AU18" s="1199"/>
      <c r="AV18" s="1187"/>
      <c r="AW18" s="1199"/>
      <c r="AX18" s="1187"/>
      <c r="AY18" s="1199"/>
      <c r="AZ18" s="1187"/>
      <c r="BA18" s="1199"/>
      <c r="BB18" s="1187"/>
      <c r="BC18" s="1199"/>
      <c r="BD18" s="1187"/>
      <c r="BE18" s="1199"/>
      <c r="BF18" s="1187"/>
      <c r="BG18" s="1199"/>
      <c r="BH18" s="1187"/>
      <c r="BI18" s="1199"/>
      <c r="BJ18" s="1187"/>
      <c r="BK18" s="1199"/>
      <c r="BL18" s="1187"/>
      <c r="BM18" s="1199"/>
      <c r="BN18" s="1187"/>
      <c r="BO18" s="1199"/>
      <c r="BP18" s="1187"/>
      <c r="BQ18" s="1199"/>
      <c r="BR18" s="1187"/>
      <c r="BS18" s="1199"/>
      <c r="BT18" s="1187"/>
      <c r="BU18" s="1199"/>
      <c r="BV18" s="1187"/>
      <c r="BW18" s="1199"/>
      <c r="BX18" s="1187"/>
      <c r="BY18" s="1199"/>
      <c r="BZ18" s="1187"/>
      <c r="CA18" s="1199"/>
    </row>
    <row r="19" spans="1:104" s="1184" customFormat="1" ht="20.25" customHeight="1">
      <c r="A19" s="1187"/>
      <c r="B19" s="1194"/>
      <c r="C19" s="1194"/>
      <c r="D19" s="1194"/>
      <c r="E19" s="1194"/>
      <c r="F19" s="1336">
        <v>150</v>
      </c>
      <c r="G19" s="1340"/>
      <c r="H19" s="1188"/>
      <c r="I19" s="1200"/>
      <c r="J19" s="1188"/>
      <c r="K19" s="1200"/>
      <c r="L19" s="1188"/>
      <c r="M19" s="1200"/>
      <c r="N19" s="1188"/>
      <c r="O19" s="1200"/>
      <c r="P19" s="1188"/>
      <c r="Q19" s="1200"/>
      <c r="R19" s="1188"/>
      <c r="S19" s="1200"/>
      <c r="T19" s="1188"/>
      <c r="U19" s="1200"/>
      <c r="V19" s="1188"/>
      <c r="W19" s="1200"/>
      <c r="X19" s="1188"/>
      <c r="Y19" s="1200"/>
      <c r="Z19" s="1188"/>
      <c r="AA19" s="1200"/>
      <c r="AB19" s="1188"/>
      <c r="AC19" s="1200"/>
      <c r="AD19" s="1188"/>
      <c r="AE19" s="1200"/>
      <c r="AF19" s="1188"/>
      <c r="AG19" s="1200"/>
      <c r="AH19" s="1188"/>
      <c r="AI19" s="1200"/>
      <c r="AJ19" s="1188"/>
      <c r="AK19" s="1200"/>
      <c r="AL19" s="1188"/>
      <c r="AM19" s="1200"/>
      <c r="AN19" s="1188"/>
      <c r="AO19" s="1200"/>
      <c r="AP19" s="1188"/>
      <c r="AQ19" s="1200"/>
      <c r="AR19" s="1188"/>
      <c r="AS19" s="1200"/>
      <c r="AT19" s="1188"/>
      <c r="AU19" s="1200"/>
      <c r="AV19" s="1188"/>
      <c r="AW19" s="1200"/>
      <c r="AX19" s="1188"/>
      <c r="AY19" s="1200"/>
      <c r="AZ19" s="1188"/>
      <c r="BA19" s="1200"/>
      <c r="BB19" s="1188"/>
      <c r="BC19" s="1200"/>
      <c r="BD19" s="1188"/>
      <c r="BE19" s="1200"/>
      <c r="BF19" s="1188"/>
      <c r="BG19" s="1200"/>
      <c r="BH19" s="1188"/>
      <c r="BI19" s="1200"/>
      <c r="BJ19" s="1188"/>
      <c r="BK19" s="1200"/>
      <c r="BL19" s="1188"/>
      <c r="BM19" s="1200"/>
      <c r="BN19" s="1188"/>
      <c r="BO19" s="1200"/>
      <c r="BP19" s="1188"/>
      <c r="BQ19" s="1200"/>
      <c r="BR19" s="1188"/>
      <c r="BS19" s="1200"/>
      <c r="BT19" s="1188"/>
      <c r="BU19" s="1200"/>
      <c r="BV19" s="1188"/>
      <c r="BW19" s="1200"/>
      <c r="BX19" s="1188"/>
      <c r="BY19" s="1200"/>
      <c r="BZ19" s="1188"/>
      <c r="CA19" s="1200"/>
    </row>
    <row r="20" spans="1:104" s="1184" customFormat="1" ht="20.25" customHeight="1">
      <c r="A20" s="1187"/>
      <c r="B20" s="1194"/>
      <c r="C20" s="1194"/>
      <c r="D20" s="1194"/>
      <c r="E20" s="1194"/>
      <c r="F20" s="1336"/>
      <c r="G20" s="1340"/>
      <c r="H20" s="1186"/>
      <c r="I20" s="1198"/>
      <c r="J20" s="1186"/>
      <c r="K20" s="1198"/>
      <c r="L20" s="1186"/>
      <c r="M20" s="1198"/>
      <c r="N20" s="1186"/>
      <c r="O20" s="1198"/>
      <c r="P20" s="1186"/>
      <c r="Q20" s="1198"/>
      <c r="R20" s="1186"/>
      <c r="S20" s="1198"/>
      <c r="T20" s="1186"/>
      <c r="U20" s="1198"/>
      <c r="V20" s="1186"/>
      <c r="W20" s="1198"/>
      <c r="X20" s="1186"/>
      <c r="Y20" s="1198"/>
      <c r="Z20" s="1186"/>
      <c r="AA20" s="1198"/>
      <c r="AB20" s="1186"/>
      <c r="AC20" s="1198"/>
      <c r="AD20" s="1186"/>
      <c r="AE20" s="1198"/>
      <c r="AF20" s="1186"/>
      <c r="AG20" s="1198"/>
      <c r="AH20" s="1186"/>
      <c r="AI20" s="1198"/>
      <c r="AJ20" s="1186"/>
      <c r="AK20" s="1198"/>
      <c r="AL20" s="1186"/>
      <c r="AM20" s="1198"/>
      <c r="AN20" s="1186"/>
      <c r="AO20" s="1198"/>
      <c r="AP20" s="1186"/>
      <c r="AQ20" s="1198"/>
      <c r="AR20" s="1186"/>
      <c r="AS20" s="1198"/>
      <c r="AT20" s="1186"/>
      <c r="AU20" s="1198"/>
      <c r="AV20" s="1186"/>
      <c r="AW20" s="1198"/>
      <c r="AX20" s="1186"/>
      <c r="AY20" s="1198"/>
      <c r="AZ20" s="1186"/>
      <c r="BA20" s="1198"/>
      <c r="BB20" s="1186"/>
      <c r="BC20" s="1198"/>
      <c r="BD20" s="1186"/>
      <c r="BE20" s="1198"/>
      <c r="BF20" s="1186"/>
      <c r="BG20" s="1198"/>
      <c r="BH20" s="1186"/>
      <c r="BI20" s="1198"/>
      <c r="BJ20" s="1186"/>
      <c r="BK20" s="1198"/>
      <c r="BL20" s="1186"/>
      <c r="BM20" s="1198"/>
      <c r="BN20" s="1186"/>
      <c r="BO20" s="1198"/>
      <c r="BP20" s="1186"/>
      <c r="BQ20" s="1198"/>
      <c r="BR20" s="1186"/>
      <c r="BS20" s="1198"/>
      <c r="BT20" s="1186"/>
      <c r="BU20" s="1198"/>
      <c r="BV20" s="1186"/>
      <c r="BW20" s="1198"/>
      <c r="BX20" s="1186"/>
      <c r="BY20" s="1198"/>
      <c r="BZ20" s="1186"/>
      <c r="CA20" s="1198"/>
    </row>
    <row r="21" spans="1:104" s="1184" customFormat="1" ht="20.25" customHeight="1">
      <c r="A21" s="1187"/>
      <c r="B21" s="1194"/>
      <c r="C21" s="1194"/>
      <c r="D21" s="1194"/>
      <c r="E21" s="1194"/>
      <c r="F21" s="1336"/>
      <c r="G21" s="1340"/>
      <c r="H21" s="1187"/>
      <c r="I21" s="1199"/>
      <c r="J21" s="1187"/>
      <c r="K21" s="1199"/>
      <c r="L21" s="1187"/>
      <c r="M21" s="1199"/>
      <c r="N21" s="1187"/>
      <c r="O21" s="1199"/>
      <c r="P21" s="1187"/>
      <c r="Q21" s="1199"/>
      <c r="R21" s="1187"/>
      <c r="S21" s="1199"/>
      <c r="T21" s="1187"/>
      <c r="U21" s="1199"/>
      <c r="V21" s="1187"/>
      <c r="W21" s="1199"/>
      <c r="X21" s="1187"/>
      <c r="Y21" s="1199"/>
      <c r="Z21" s="1187"/>
      <c r="AA21" s="1199"/>
      <c r="AB21" s="1187"/>
      <c r="AC21" s="1199"/>
      <c r="AD21" s="1187"/>
      <c r="AE21" s="1199"/>
      <c r="AF21" s="1187"/>
      <c r="AG21" s="1199"/>
      <c r="AH21" s="1187"/>
      <c r="AI21" s="1199"/>
      <c r="AJ21" s="1187"/>
      <c r="AK21" s="1199"/>
      <c r="AL21" s="1187"/>
      <c r="AM21" s="1199"/>
      <c r="AN21" s="1187"/>
      <c r="AO21" s="1199"/>
      <c r="AP21" s="1187"/>
      <c r="AQ21" s="1199"/>
      <c r="AR21" s="1187"/>
      <c r="AS21" s="1199"/>
      <c r="AT21" s="1187"/>
      <c r="AU21" s="1199"/>
      <c r="AV21" s="1187"/>
      <c r="AW21" s="1199"/>
      <c r="AX21" s="1187"/>
      <c r="AY21" s="1199"/>
      <c r="AZ21" s="1187"/>
      <c r="BA21" s="1199"/>
      <c r="BB21" s="1187"/>
      <c r="BC21" s="1199"/>
      <c r="BD21" s="1187"/>
      <c r="BE21" s="1199"/>
      <c r="BF21" s="1187"/>
      <c r="BG21" s="1199"/>
      <c r="BH21" s="1187"/>
      <c r="BI21" s="1199"/>
      <c r="BJ21" s="1187"/>
      <c r="BK21" s="1199"/>
      <c r="BL21" s="1187"/>
      <c r="BM21" s="1199"/>
      <c r="BN21" s="1187"/>
      <c r="BO21" s="1199"/>
      <c r="BP21" s="1187"/>
      <c r="BQ21" s="1199"/>
      <c r="BR21" s="1187"/>
      <c r="BS21" s="1199"/>
      <c r="BT21" s="1187"/>
      <c r="BU21" s="1199"/>
      <c r="BV21" s="1187"/>
      <c r="BW21" s="1199"/>
      <c r="BX21" s="1187"/>
      <c r="BY21" s="1199"/>
      <c r="BZ21" s="1187"/>
      <c r="CA21" s="1199"/>
    </row>
    <row r="22" spans="1:104" s="1184" customFormat="1" ht="20.25" customHeight="1">
      <c r="A22" s="1187"/>
      <c r="B22" s="1194"/>
      <c r="C22" s="1194"/>
      <c r="D22" s="1194"/>
      <c r="E22" s="1194"/>
      <c r="F22" s="1336">
        <v>140</v>
      </c>
      <c r="G22" s="1340"/>
      <c r="H22" s="1188"/>
      <c r="I22" s="1200"/>
      <c r="J22" s="1188"/>
      <c r="K22" s="1200"/>
      <c r="L22" s="1188"/>
      <c r="M22" s="1200"/>
      <c r="N22" s="1188"/>
      <c r="O22" s="1200"/>
      <c r="P22" s="1188"/>
      <c r="Q22" s="1200"/>
      <c r="R22" s="1188"/>
      <c r="S22" s="1200"/>
      <c r="T22" s="1188"/>
      <c r="U22" s="1200"/>
      <c r="V22" s="1188"/>
      <c r="W22" s="1200"/>
      <c r="X22" s="1188"/>
      <c r="Y22" s="1200"/>
      <c r="Z22" s="1188"/>
      <c r="AA22" s="1200"/>
      <c r="AB22" s="1188"/>
      <c r="AC22" s="1200"/>
      <c r="AD22" s="1188"/>
      <c r="AE22" s="1200"/>
      <c r="AF22" s="1188"/>
      <c r="AG22" s="1200"/>
      <c r="AH22" s="1188"/>
      <c r="AI22" s="1200"/>
      <c r="AJ22" s="1188"/>
      <c r="AK22" s="1200"/>
      <c r="AL22" s="1188"/>
      <c r="AM22" s="1200"/>
      <c r="AN22" s="1188"/>
      <c r="AO22" s="1200"/>
      <c r="AP22" s="1188"/>
      <c r="AQ22" s="1200"/>
      <c r="AR22" s="1188"/>
      <c r="AS22" s="1200"/>
      <c r="AT22" s="1188"/>
      <c r="AU22" s="1200"/>
      <c r="AV22" s="1188"/>
      <c r="AW22" s="1200"/>
      <c r="AX22" s="1188"/>
      <c r="AY22" s="1200"/>
      <c r="AZ22" s="1188"/>
      <c r="BA22" s="1200"/>
      <c r="BB22" s="1188"/>
      <c r="BC22" s="1200"/>
      <c r="BD22" s="1188"/>
      <c r="BE22" s="1200"/>
      <c r="BF22" s="1188"/>
      <c r="BG22" s="1200"/>
      <c r="BH22" s="1188"/>
      <c r="BI22" s="1200"/>
      <c r="BJ22" s="1188"/>
      <c r="BK22" s="1200"/>
      <c r="BL22" s="1188"/>
      <c r="BM22" s="1200"/>
      <c r="BN22" s="1188"/>
      <c r="BO22" s="1200"/>
      <c r="BP22" s="1188"/>
      <c r="BQ22" s="1200"/>
      <c r="BR22" s="1188"/>
      <c r="BS22" s="1200"/>
      <c r="BT22" s="1188"/>
      <c r="BU22" s="1200"/>
      <c r="BV22" s="1188"/>
      <c r="BW22" s="1200"/>
      <c r="BX22" s="1188"/>
      <c r="BY22" s="1200"/>
      <c r="BZ22" s="1188"/>
      <c r="CA22" s="1200"/>
    </row>
    <row r="23" spans="1:104" s="1184" customFormat="1" ht="20.25" customHeight="1">
      <c r="A23" s="1187"/>
      <c r="B23" s="1194"/>
      <c r="C23" s="1194"/>
      <c r="D23" s="1194"/>
      <c r="E23" s="1194"/>
      <c r="F23" s="1336"/>
      <c r="G23" s="1340"/>
      <c r="H23" s="1186"/>
      <c r="I23" s="1198"/>
      <c r="J23" s="1186"/>
      <c r="K23" s="1198"/>
      <c r="L23" s="1186"/>
      <c r="M23" s="1198"/>
      <c r="N23" s="1186"/>
      <c r="O23" s="1198"/>
      <c r="P23" s="1186"/>
      <c r="Q23" s="1198"/>
      <c r="R23" s="1186"/>
      <c r="S23" s="1198"/>
      <c r="T23" s="1186"/>
      <c r="U23" s="1198"/>
      <c r="V23" s="1186"/>
      <c r="W23" s="1198"/>
      <c r="X23" s="1186"/>
      <c r="Y23" s="1198"/>
      <c r="Z23" s="1186"/>
      <c r="AA23" s="1198"/>
      <c r="AB23" s="1186"/>
      <c r="AC23" s="1198"/>
      <c r="AD23" s="1186"/>
      <c r="AE23" s="1198"/>
      <c r="AF23" s="1186"/>
      <c r="AG23" s="1198"/>
      <c r="AH23" s="1186"/>
      <c r="AI23" s="1198"/>
      <c r="AJ23" s="1186"/>
      <c r="AK23" s="1198"/>
      <c r="AL23" s="1186"/>
      <c r="AM23" s="1198"/>
      <c r="AN23" s="1186"/>
      <c r="AO23" s="1198"/>
      <c r="AP23" s="1186"/>
      <c r="AQ23" s="1198"/>
      <c r="AR23" s="1186"/>
      <c r="AS23" s="1198"/>
      <c r="AT23" s="1186"/>
      <c r="AU23" s="1198"/>
      <c r="AV23" s="1186"/>
      <c r="AW23" s="1198"/>
      <c r="AX23" s="1186"/>
      <c r="AY23" s="1198"/>
      <c r="AZ23" s="1186"/>
      <c r="BA23" s="1198"/>
      <c r="BB23" s="1186"/>
      <c r="BC23" s="1198"/>
      <c r="BD23" s="1186"/>
      <c r="BE23" s="1198"/>
      <c r="BF23" s="1186"/>
      <c r="BG23" s="1198"/>
      <c r="BH23" s="1186"/>
      <c r="BI23" s="1198"/>
      <c r="BJ23" s="1186"/>
      <c r="BK23" s="1198"/>
      <c r="BL23" s="1186"/>
      <c r="BM23" s="1198"/>
      <c r="BN23" s="1186"/>
      <c r="BO23" s="1198"/>
      <c r="BP23" s="1186"/>
      <c r="BQ23" s="1198"/>
      <c r="BR23" s="1186"/>
      <c r="BS23" s="1198"/>
      <c r="BT23" s="1186"/>
      <c r="BU23" s="1198"/>
      <c r="BV23" s="1186"/>
      <c r="BW23" s="1198"/>
      <c r="BX23" s="1186"/>
      <c r="BY23" s="1198"/>
      <c r="BZ23" s="1186"/>
      <c r="CA23" s="1198"/>
    </row>
    <row r="24" spans="1:104" s="1184" customFormat="1" ht="20.25" customHeight="1">
      <c r="A24" s="1187"/>
      <c r="B24" s="1194"/>
      <c r="C24" s="1194"/>
      <c r="D24" s="1194"/>
      <c r="E24" s="1194"/>
      <c r="F24" s="1336"/>
      <c r="G24" s="1340"/>
      <c r="H24" s="1187"/>
      <c r="I24" s="1199"/>
      <c r="J24" s="1187"/>
      <c r="K24" s="1199"/>
      <c r="L24" s="1187"/>
      <c r="M24" s="1199"/>
      <c r="N24" s="1187"/>
      <c r="O24" s="1199"/>
      <c r="P24" s="1187"/>
      <c r="Q24" s="1199"/>
      <c r="R24" s="1187"/>
      <c r="S24" s="1199"/>
      <c r="T24" s="1187"/>
      <c r="U24" s="1199"/>
      <c r="V24" s="1187"/>
      <c r="W24" s="1199"/>
      <c r="X24" s="1187"/>
      <c r="Y24" s="1199"/>
      <c r="Z24" s="1187"/>
      <c r="AA24" s="1199"/>
      <c r="AB24" s="1187"/>
      <c r="AC24" s="1199"/>
      <c r="AD24" s="1187"/>
      <c r="AE24" s="1199"/>
      <c r="AF24" s="1187"/>
      <c r="AG24" s="1199"/>
      <c r="AH24" s="1187"/>
      <c r="AI24" s="1199"/>
      <c r="AJ24" s="1187"/>
      <c r="AK24" s="1199"/>
      <c r="AL24" s="1187"/>
      <c r="AM24" s="1199"/>
      <c r="AN24" s="1187"/>
      <c r="AO24" s="1199"/>
      <c r="AP24" s="1187"/>
      <c r="AQ24" s="1199"/>
      <c r="AR24" s="1187"/>
      <c r="AS24" s="1199"/>
      <c r="AT24" s="1187"/>
      <c r="AU24" s="1199"/>
      <c r="AV24" s="1187"/>
      <c r="AW24" s="1199"/>
      <c r="AX24" s="1187"/>
      <c r="AY24" s="1199"/>
      <c r="AZ24" s="1187"/>
      <c r="BA24" s="1199"/>
      <c r="BB24" s="1187"/>
      <c r="BC24" s="1199"/>
      <c r="BD24" s="1187"/>
      <c r="BE24" s="1199"/>
      <c r="BF24" s="1187"/>
      <c r="BG24" s="1199"/>
      <c r="BH24" s="1187"/>
      <c r="BI24" s="1199"/>
      <c r="BJ24" s="1187"/>
      <c r="BK24" s="1199"/>
      <c r="BL24" s="1187"/>
      <c r="BM24" s="1199"/>
      <c r="BN24" s="1187"/>
      <c r="BO24" s="1199"/>
      <c r="BP24" s="1187"/>
      <c r="BQ24" s="1199"/>
      <c r="BR24" s="1187"/>
      <c r="BS24" s="1199"/>
      <c r="BT24" s="1187"/>
      <c r="BU24" s="1199"/>
      <c r="BV24" s="1187"/>
      <c r="BW24" s="1199"/>
      <c r="BX24" s="1187"/>
      <c r="BY24" s="1199"/>
      <c r="BZ24" s="1187"/>
      <c r="CA24" s="1199"/>
    </row>
    <row r="25" spans="1:104" s="1184" customFormat="1" ht="20.25" customHeight="1">
      <c r="A25" s="1187"/>
      <c r="B25" s="1194"/>
      <c r="C25" s="1194"/>
      <c r="D25" s="1194"/>
      <c r="E25" s="1194"/>
      <c r="F25" s="1336">
        <v>130</v>
      </c>
      <c r="G25" s="1340"/>
      <c r="H25" s="1188"/>
      <c r="I25" s="1200"/>
      <c r="J25" s="1188"/>
      <c r="K25" s="1200"/>
      <c r="L25" s="1188"/>
      <c r="M25" s="1200"/>
      <c r="N25" s="1188"/>
      <c r="O25" s="1200"/>
      <c r="P25" s="1188"/>
      <c r="Q25" s="1200"/>
      <c r="R25" s="1188"/>
      <c r="S25" s="1200"/>
      <c r="T25" s="1188"/>
      <c r="U25" s="1200"/>
      <c r="V25" s="1188"/>
      <c r="W25" s="1200"/>
      <c r="X25" s="1188"/>
      <c r="Y25" s="1200"/>
      <c r="Z25" s="1188"/>
      <c r="AA25" s="1200"/>
      <c r="AB25" s="1188"/>
      <c r="AC25" s="1200"/>
      <c r="AD25" s="1188"/>
      <c r="AE25" s="1200"/>
      <c r="AF25" s="1188"/>
      <c r="AG25" s="1200"/>
      <c r="AH25" s="1188"/>
      <c r="AI25" s="1200"/>
      <c r="AJ25" s="1188"/>
      <c r="AK25" s="1200"/>
      <c r="AL25" s="1188"/>
      <c r="AM25" s="1200"/>
      <c r="AN25" s="1188"/>
      <c r="AO25" s="1200"/>
      <c r="AP25" s="1188"/>
      <c r="AQ25" s="1200"/>
      <c r="AR25" s="1188"/>
      <c r="AS25" s="1200"/>
      <c r="AT25" s="1188"/>
      <c r="AU25" s="1200"/>
      <c r="AV25" s="1188"/>
      <c r="AW25" s="1200"/>
      <c r="AX25" s="1188"/>
      <c r="AY25" s="1200"/>
      <c r="AZ25" s="1188"/>
      <c r="BA25" s="1200"/>
      <c r="BB25" s="1188"/>
      <c r="BC25" s="1200"/>
      <c r="BD25" s="1188"/>
      <c r="BE25" s="1200"/>
      <c r="BF25" s="1188"/>
      <c r="BG25" s="1200"/>
      <c r="BH25" s="1188"/>
      <c r="BI25" s="1200"/>
      <c r="BJ25" s="1188"/>
      <c r="BK25" s="1200"/>
      <c r="BL25" s="1188"/>
      <c r="BM25" s="1200"/>
      <c r="BN25" s="1188"/>
      <c r="BO25" s="1200"/>
      <c r="BP25" s="1188"/>
      <c r="BQ25" s="1200"/>
      <c r="BR25" s="1188"/>
      <c r="BS25" s="1200"/>
      <c r="BT25" s="1188"/>
      <c r="BU25" s="1200"/>
      <c r="BV25" s="1188"/>
      <c r="BW25" s="1200"/>
      <c r="BX25" s="1188"/>
      <c r="BY25" s="1200"/>
      <c r="BZ25" s="1188"/>
      <c r="CA25" s="1200"/>
    </row>
    <row r="26" spans="1:104" s="1184" customFormat="1" ht="20.25" customHeight="1">
      <c r="A26" s="1187"/>
      <c r="B26" s="1194"/>
      <c r="C26" s="1194"/>
      <c r="D26" s="1194"/>
      <c r="E26" s="1194"/>
      <c r="F26" s="1336"/>
      <c r="G26" s="1340"/>
      <c r="H26" s="1186"/>
      <c r="I26" s="1198"/>
      <c r="J26" s="1186"/>
      <c r="K26" s="1198"/>
      <c r="L26" s="1186"/>
      <c r="M26" s="1198"/>
      <c r="N26" s="1186"/>
      <c r="O26" s="1198"/>
      <c r="P26" s="1186"/>
      <c r="Q26" s="1198"/>
      <c r="R26" s="1186"/>
      <c r="S26" s="1198"/>
      <c r="T26" s="1186"/>
      <c r="U26" s="1198"/>
      <c r="V26" s="1186"/>
      <c r="W26" s="1198"/>
      <c r="X26" s="1186"/>
      <c r="Y26" s="1198"/>
      <c r="Z26" s="1186"/>
      <c r="AA26" s="1198"/>
      <c r="AB26" s="1186"/>
      <c r="AC26" s="1198"/>
      <c r="AD26" s="1186"/>
      <c r="AE26" s="1198"/>
      <c r="AF26" s="1186"/>
      <c r="AG26" s="1198"/>
      <c r="AH26" s="1186"/>
      <c r="AI26" s="1198"/>
      <c r="AJ26" s="1186"/>
      <c r="AK26" s="1198"/>
      <c r="AL26" s="1186"/>
      <c r="AM26" s="1198"/>
      <c r="AN26" s="1186"/>
      <c r="AO26" s="1198"/>
      <c r="AP26" s="1186"/>
      <c r="AQ26" s="1198"/>
      <c r="AR26" s="1186"/>
      <c r="AS26" s="1198"/>
      <c r="AT26" s="1186"/>
      <c r="AU26" s="1198"/>
      <c r="AV26" s="1186"/>
      <c r="AW26" s="1198"/>
      <c r="AX26" s="1186"/>
      <c r="AY26" s="1198"/>
      <c r="AZ26" s="1186"/>
      <c r="BA26" s="1198"/>
      <c r="BB26" s="1186"/>
      <c r="BC26" s="1198"/>
      <c r="BD26" s="1186"/>
      <c r="BE26" s="1198"/>
      <c r="BF26" s="1186"/>
      <c r="BG26" s="1198"/>
      <c r="BH26" s="1186"/>
      <c r="BI26" s="1198"/>
      <c r="BJ26" s="1186"/>
      <c r="BK26" s="1198"/>
      <c r="BL26" s="1186"/>
      <c r="BM26" s="1198"/>
      <c r="BN26" s="1186"/>
      <c r="BO26" s="1198"/>
      <c r="BP26" s="1186"/>
      <c r="BQ26" s="1198"/>
      <c r="BR26" s="1186"/>
      <c r="BS26" s="1198"/>
      <c r="BT26" s="1186"/>
      <c r="BU26" s="1198"/>
      <c r="BV26" s="1186"/>
      <c r="BW26" s="1198"/>
      <c r="BX26" s="1186"/>
      <c r="BY26" s="1198"/>
      <c r="BZ26" s="1186"/>
      <c r="CA26" s="1198"/>
    </row>
    <row r="27" spans="1:104" s="1184" customFormat="1" ht="20.25" customHeight="1">
      <c r="A27" s="1187"/>
      <c r="B27" s="1194"/>
      <c r="C27" s="1194"/>
      <c r="D27" s="1194"/>
      <c r="E27" s="1194"/>
      <c r="F27" s="1336"/>
      <c r="G27" s="1340"/>
      <c r="H27" s="1187"/>
      <c r="I27" s="1199"/>
      <c r="J27" s="1187"/>
      <c r="K27" s="1199"/>
      <c r="L27" s="1187"/>
      <c r="M27" s="1199"/>
      <c r="N27" s="1187"/>
      <c r="O27" s="1199"/>
      <c r="P27" s="1187"/>
      <c r="Q27" s="1199"/>
      <c r="R27" s="1187"/>
      <c r="S27" s="1199"/>
      <c r="T27" s="1187"/>
      <c r="U27" s="1199"/>
      <c r="V27" s="1187"/>
      <c r="W27" s="1199"/>
      <c r="X27" s="1187"/>
      <c r="Y27" s="1199"/>
      <c r="Z27" s="1187"/>
      <c r="AA27" s="1199"/>
      <c r="AB27" s="1187"/>
      <c r="AC27" s="1199"/>
      <c r="AD27" s="1187"/>
      <c r="AE27" s="1199"/>
      <c r="AF27" s="1187"/>
      <c r="AG27" s="1199"/>
      <c r="AH27" s="1187"/>
      <c r="AI27" s="1199"/>
      <c r="AJ27" s="1187"/>
      <c r="AK27" s="1199"/>
      <c r="AL27" s="1187"/>
      <c r="AM27" s="1199"/>
      <c r="AN27" s="1187"/>
      <c r="AO27" s="1199"/>
      <c r="AP27" s="1187"/>
      <c r="AQ27" s="1199"/>
      <c r="AR27" s="1187"/>
      <c r="AS27" s="1199"/>
      <c r="AT27" s="1187"/>
      <c r="AU27" s="1199"/>
      <c r="AV27" s="1187"/>
      <c r="AW27" s="1199"/>
      <c r="AX27" s="1187"/>
      <c r="AY27" s="1199"/>
      <c r="AZ27" s="1187"/>
      <c r="BA27" s="1199"/>
      <c r="BB27" s="1187"/>
      <c r="BC27" s="1199"/>
      <c r="BD27" s="1187"/>
      <c r="BE27" s="1199"/>
      <c r="BF27" s="1187"/>
      <c r="BG27" s="1199"/>
      <c r="BH27" s="1187"/>
      <c r="BI27" s="1199"/>
      <c r="BJ27" s="1187"/>
      <c r="BK27" s="1199"/>
      <c r="BL27" s="1187"/>
      <c r="BM27" s="1199"/>
      <c r="BN27" s="1187"/>
      <c r="BO27" s="1199"/>
      <c r="BP27" s="1187"/>
      <c r="BQ27" s="1199"/>
      <c r="BR27" s="1187"/>
      <c r="BS27" s="1199"/>
      <c r="BT27" s="1187"/>
      <c r="BU27" s="1199"/>
      <c r="BV27" s="1187"/>
      <c r="BW27" s="1199"/>
      <c r="BX27" s="1187"/>
      <c r="BY27" s="1199"/>
      <c r="BZ27" s="1187"/>
      <c r="CA27" s="1199"/>
    </row>
    <row r="28" spans="1:104" s="1184" customFormat="1" ht="20.25" customHeight="1">
      <c r="A28" s="1187"/>
      <c r="B28" s="1194"/>
      <c r="C28" s="1194"/>
      <c r="D28" s="1194"/>
      <c r="E28" s="1194"/>
      <c r="F28" s="1336">
        <v>120</v>
      </c>
      <c r="G28" s="1340"/>
      <c r="H28" s="1188"/>
      <c r="I28" s="1200"/>
      <c r="J28" s="1188"/>
      <c r="K28" s="1200"/>
      <c r="L28" s="1188"/>
      <c r="M28" s="1200"/>
      <c r="N28" s="1188"/>
      <c r="O28" s="1200"/>
      <c r="P28" s="1188"/>
      <c r="Q28" s="1200"/>
      <c r="R28" s="1188"/>
      <c r="S28" s="1200"/>
      <c r="T28" s="1188"/>
      <c r="U28" s="1200"/>
      <c r="V28" s="1188"/>
      <c r="W28" s="1200"/>
      <c r="X28" s="1188"/>
      <c r="Y28" s="1200"/>
      <c r="Z28" s="1188"/>
      <c r="AA28" s="1200"/>
      <c r="AB28" s="1188"/>
      <c r="AC28" s="1200"/>
      <c r="AD28" s="1188"/>
      <c r="AE28" s="1200"/>
      <c r="AF28" s="1188"/>
      <c r="AG28" s="1200"/>
      <c r="AH28" s="1188"/>
      <c r="AI28" s="1200"/>
      <c r="AJ28" s="1188"/>
      <c r="AK28" s="1200"/>
      <c r="AL28" s="1188"/>
      <c r="AM28" s="1200"/>
      <c r="AN28" s="1188"/>
      <c r="AO28" s="1200"/>
      <c r="AP28" s="1188"/>
      <c r="AQ28" s="1200"/>
      <c r="AR28" s="1188"/>
      <c r="AS28" s="1200"/>
      <c r="AT28" s="1188"/>
      <c r="AU28" s="1200"/>
      <c r="AV28" s="1188"/>
      <c r="AW28" s="1200"/>
      <c r="AX28" s="1188"/>
      <c r="AY28" s="1200"/>
      <c r="AZ28" s="1188"/>
      <c r="BA28" s="1200"/>
      <c r="BB28" s="1188"/>
      <c r="BC28" s="1200"/>
      <c r="BD28" s="1188"/>
      <c r="BE28" s="1200"/>
      <c r="BF28" s="1188"/>
      <c r="BG28" s="1200"/>
      <c r="BH28" s="1188"/>
      <c r="BI28" s="1200"/>
      <c r="BJ28" s="1188"/>
      <c r="BK28" s="1200"/>
      <c r="BL28" s="1188"/>
      <c r="BM28" s="1200"/>
      <c r="BN28" s="1188"/>
      <c r="BO28" s="1200"/>
      <c r="BP28" s="1188"/>
      <c r="BQ28" s="1200"/>
      <c r="BR28" s="1188"/>
      <c r="BS28" s="1200"/>
      <c r="BT28" s="1188"/>
      <c r="BU28" s="1200"/>
      <c r="BV28" s="1188"/>
      <c r="BW28" s="1200"/>
      <c r="BX28" s="1188"/>
      <c r="BY28" s="1200"/>
      <c r="BZ28" s="1188"/>
      <c r="CA28" s="1200"/>
    </row>
    <row r="29" spans="1:104" s="1184" customFormat="1" ht="20.25" customHeight="1">
      <c r="A29" s="1187"/>
      <c r="B29" s="1194"/>
      <c r="C29" s="1194"/>
      <c r="D29" s="1194"/>
      <c r="E29" s="1194"/>
      <c r="F29" s="1336"/>
      <c r="G29" s="1340"/>
      <c r="H29" s="1186"/>
      <c r="I29" s="1198"/>
      <c r="J29" s="1186"/>
      <c r="K29" s="1198"/>
      <c r="L29" s="1186"/>
      <c r="M29" s="1198"/>
      <c r="N29" s="1186"/>
      <c r="O29" s="1198"/>
      <c r="P29" s="1186"/>
      <c r="Q29" s="1198"/>
      <c r="R29" s="1186"/>
      <c r="S29" s="1198"/>
      <c r="T29" s="1186"/>
      <c r="U29" s="1198"/>
      <c r="V29" s="1186"/>
      <c r="W29" s="1198"/>
      <c r="X29" s="1186"/>
      <c r="Y29" s="1198"/>
      <c r="Z29" s="1186"/>
      <c r="AA29" s="1198"/>
      <c r="AB29" s="1186"/>
      <c r="AC29" s="1198"/>
      <c r="AD29" s="1186"/>
      <c r="AE29" s="1198"/>
      <c r="AF29" s="1186"/>
      <c r="AG29" s="1198"/>
      <c r="AH29" s="1186"/>
      <c r="AI29" s="1198"/>
      <c r="AJ29" s="1186"/>
      <c r="AK29" s="1198"/>
      <c r="AL29" s="1186"/>
      <c r="AM29" s="1198"/>
      <c r="AN29" s="1186"/>
      <c r="AO29" s="1198"/>
      <c r="AP29" s="1186"/>
      <c r="AQ29" s="1198"/>
      <c r="AR29" s="1186"/>
      <c r="AS29" s="1198"/>
      <c r="AT29" s="1186"/>
      <c r="AU29" s="1198"/>
      <c r="AV29" s="1186"/>
      <c r="AW29" s="1198"/>
      <c r="AX29" s="1186"/>
      <c r="AY29" s="1198"/>
      <c r="AZ29" s="1186"/>
      <c r="BA29" s="1198"/>
      <c r="BB29" s="1186"/>
      <c r="BC29" s="1198"/>
      <c r="BD29" s="1186"/>
      <c r="BE29" s="1198"/>
      <c r="BF29" s="1186"/>
      <c r="BG29" s="1198"/>
      <c r="BH29" s="1186"/>
      <c r="BI29" s="1198"/>
      <c r="BJ29" s="1186"/>
      <c r="BK29" s="1198"/>
      <c r="BL29" s="1186"/>
      <c r="BM29" s="1198"/>
      <c r="BN29" s="1186"/>
      <c r="BO29" s="1198"/>
      <c r="BP29" s="1186"/>
      <c r="BQ29" s="1198"/>
      <c r="BR29" s="1186"/>
      <c r="BS29" s="1198"/>
      <c r="BT29" s="1186"/>
      <c r="BU29" s="1198"/>
      <c r="BV29" s="1186"/>
      <c r="BW29" s="1198"/>
      <c r="BX29" s="1186"/>
      <c r="BY29" s="1198"/>
      <c r="BZ29" s="1186"/>
      <c r="CA29" s="1198"/>
    </row>
    <row r="30" spans="1:104" s="1184" customFormat="1" ht="20.25" customHeight="1">
      <c r="A30" s="1187"/>
      <c r="B30" s="1194"/>
      <c r="C30" s="1194"/>
      <c r="D30" s="1194"/>
      <c r="E30" s="1194"/>
      <c r="F30" s="1336"/>
      <c r="G30" s="1340"/>
      <c r="H30" s="1187"/>
      <c r="I30" s="1199"/>
      <c r="J30" s="1187"/>
      <c r="K30" s="1199"/>
      <c r="L30" s="1187"/>
      <c r="M30" s="1199"/>
      <c r="N30" s="1187"/>
      <c r="O30" s="1199"/>
      <c r="P30" s="1187"/>
      <c r="Q30" s="1199"/>
      <c r="R30" s="1187"/>
      <c r="S30" s="1199"/>
      <c r="T30" s="1187"/>
      <c r="U30" s="1199"/>
      <c r="V30" s="1187"/>
      <c r="W30" s="1199"/>
      <c r="X30" s="1187"/>
      <c r="Y30" s="1199"/>
      <c r="Z30" s="1187"/>
      <c r="AA30" s="1199"/>
      <c r="AB30" s="1187"/>
      <c r="AC30" s="1199"/>
      <c r="AD30" s="1187"/>
      <c r="AE30" s="1199"/>
      <c r="AF30" s="1187"/>
      <c r="AG30" s="1199"/>
      <c r="AH30" s="1187"/>
      <c r="AI30" s="1199"/>
      <c r="AJ30" s="1187"/>
      <c r="AK30" s="1199"/>
      <c r="AL30" s="1187"/>
      <c r="AM30" s="1199"/>
      <c r="AN30" s="1187"/>
      <c r="AO30" s="1199"/>
      <c r="AP30" s="1187"/>
      <c r="AQ30" s="1199"/>
      <c r="AR30" s="1187"/>
      <c r="AS30" s="1199"/>
      <c r="AT30" s="1187"/>
      <c r="AU30" s="1199"/>
      <c r="AV30" s="1187"/>
      <c r="AW30" s="1199"/>
      <c r="AX30" s="1187"/>
      <c r="AY30" s="1199"/>
      <c r="AZ30" s="1187"/>
      <c r="BA30" s="1199"/>
      <c r="BB30" s="1187"/>
      <c r="BC30" s="1199"/>
      <c r="BD30" s="1187"/>
      <c r="BE30" s="1199"/>
      <c r="BF30" s="1187"/>
      <c r="BG30" s="1199"/>
      <c r="BH30" s="1187"/>
      <c r="BI30" s="1199"/>
      <c r="BJ30" s="1187"/>
      <c r="BK30" s="1199"/>
      <c r="BL30" s="1187"/>
      <c r="BM30" s="1199"/>
      <c r="BN30" s="1187"/>
      <c r="BO30" s="1199"/>
      <c r="BP30" s="1187"/>
      <c r="BQ30" s="1199"/>
      <c r="BR30" s="1187"/>
      <c r="BS30" s="1199"/>
      <c r="BT30" s="1187"/>
      <c r="BU30" s="1199"/>
      <c r="BV30" s="1187"/>
      <c r="BW30" s="1199"/>
      <c r="BX30" s="1187"/>
      <c r="BY30" s="1199"/>
      <c r="BZ30" s="1187"/>
      <c r="CA30" s="1199"/>
    </row>
    <row r="31" spans="1:104" s="1184" customFormat="1" ht="20.25" customHeight="1">
      <c r="A31" s="1187"/>
      <c r="B31" s="1194"/>
      <c r="C31" s="1194"/>
      <c r="D31" s="1194"/>
      <c r="E31" s="1194"/>
      <c r="F31" s="1336">
        <v>110</v>
      </c>
      <c r="G31" s="1340"/>
      <c r="H31" s="1188"/>
      <c r="I31" s="1200"/>
      <c r="J31" s="1188"/>
      <c r="K31" s="1200"/>
      <c r="L31" s="1188"/>
      <c r="M31" s="1200"/>
      <c r="N31" s="1188"/>
      <c r="O31" s="1200"/>
      <c r="P31" s="1188"/>
      <c r="Q31" s="1200"/>
      <c r="R31" s="1188"/>
      <c r="S31" s="1200"/>
      <c r="T31" s="1188"/>
      <c r="U31" s="1200"/>
      <c r="V31" s="1188"/>
      <c r="W31" s="1200"/>
      <c r="X31" s="1188"/>
      <c r="Y31" s="1200"/>
      <c r="Z31" s="1188"/>
      <c r="AA31" s="1200"/>
      <c r="AB31" s="1188"/>
      <c r="AC31" s="1200"/>
      <c r="AD31" s="1188"/>
      <c r="AE31" s="1200"/>
      <c r="AF31" s="1188"/>
      <c r="AG31" s="1200"/>
      <c r="AH31" s="1188"/>
      <c r="AI31" s="1200"/>
      <c r="AJ31" s="1188"/>
      <c r="AK31" s="1200"/>
      <c r="AL31" s="1188"/>
      <c r="AM31" s="1200"/>
      <c r="AN31" s="1188"/>
      <c r="AO31" s="1200"/>
      <c r="AP31" s="1188"/>
      <c r="AQ31" s="1200"/>
      <c r="AR31" s="1188"/>
      <c r="AS31" s="1200"/>
      <c r="AT31" s="1188"/>
      <c r="AU31" s="1200"/>
      <c r="AV31" s="1188"/>
      <c r="AW31" s="1200"/>
      <c r="AX31" s="1188"/>
      <c r="AY31" s="1200"/>
      <c r="AZ31" s="1188"/>
      <c r="BA31" s="1200"/>
      <c r="BB31" s="1188"/>
      <c r="BC31" s="1200"/>
      <c r="BD31" s="1188"/>
      <c r="BE31" s="1200"/>
      <c r="BF31" s="1188"/>
      <c r="BG31" s="1200"/>
      <c r="BH31" s="1188"/>
      <c r="BI31" s="1200"/>
      <c r="BJ31" s="1188"/>
      <c r="BK31" s="1200"/>
      <c r="BL31" s="1188"/>
      <c r="BM31" s="1200"/>
      <c r="BN31" s="1188"/>
      <c r="BO31" s="1200"/>
      <c r="BP31" s="1188"/>
      <c r="BQ31" s="1200"/>
      <c r="BR31" s="1188"/>
      <c r="BS31" s="1200"/>
      <c r="BT31" s="1188"/>
      <c r="BU31" s="1200"/>
      <c r="BV31" s="1188"/>
      <c r="BW31" s="1200"/>
      <c r="BX31" s="1188"/>
      <c r="BY31" s="1200"/>
      <c r="BZ31" s="1188"/>
      <c r="CA31" s="1200"/>
    </row>
    <row r="32" spans="1:104" s="1184" customFormat="1" ht="20.25" customHeight="1">
      <c r="A32" s="1187"/>
      <c r="B32" s="1194"/>
      <c r="C32" s="1194"/>
      <c r="D32" s="1194"/>
      <c r="E32" s="1194"/>
      <c r="F32" s="1336"/>
      <c r="G32" s="1340"/>
      <c r="H32" s="1186"/>
      <c r="I32" s="1198"/>
      <c r="J32" s="1186"/>
      <c r="K32" s="1198"/>
      <c r="L32" s="1186"/>
      <c r="M32" s="1198"/>
      <c r="N32" s="1186"/>
      <c r="O32" s="1198"/>
      <c r="P32" s="1186"/>
      <c r="Q32" s="1198"/>
      <c r="R32" s="1186"/>
      <c r="S32" s="1198"/>
      <c r="T32" s="1186"/>
      <c r="U32" s="1198"/>
      <c r="V32" s="1186"/>
      <c r="W32" s="1198"/>
      <c r="X32" s="1186"/>
      <c r="Y32" s="1198"/>
      <c r="Z32" s="1186"/>
      <c r="AA32" s="1198"/>
      <c r="AB32" s="1186"/>
      <c r="AC32" s="1198"/>
      <c r="AD32" s="1186"/>
      <c r="AE32" s="1198"/>
      <c r="AF32" s="1186"/>
      <c r="AG32" s="1198"/>
      <c r="AH32" s="1186"/>
      <c r="AI32" s="1198"/>
      <c r="AJ32" s="1186"/>
      <c r="AK32" s="1198"/>
      <c r="AL32" s="1186"/>
      <c r="AM32" s="1198"/>
      <c r="AN32" s="1186"/>
      <c r="AO32" s="1198"/>
      <c r="AP32" s="1186"/>
      <c r="AQ32" s="1198"/>
      <c r="AR32" s="1186"/>
      <c r="AS32" s="1198"/>
      <c r="AT32" s="1186"/>
      <c r="AU32" s="1198"/>
      <c r="AV32" s="1186"/>
      <c r="AW32" s="1198"/>
      <c r="AX32" s="1186"/>
      <c r="AY32" s="1198"/>
      <c r="AZ32" s="1186"/>
      <c r="BA32" s="1198"/>
      <c r="BB32" s="1186"/>
      <c r="BC32" s="1198"/>
      <c r="BD32" s="1342"/>
      <c r="BE32" s="1353"/>
      <c r="BF32" s="1342"/>
      <c r="BG32" s="1353"/>
      <c r="BH32" s="1342"/>
      <c r="BI32" s="1353"/>
      <c r="BJ32" s="1342"/>
      <c r="BK32" s="1353"/>
      <c r="BL32" s="1342"/>
      <c r="BM32" s="1353"/>
      <c r="BN32" s="1342"/>
      <c r="BO32" s="1353"/>
      <c r="BP32" s="1342"/>
      <c r="BQ32" s="1353"/>
      <c r="BR32" s="1342"/>
      <c r="BS32" s="1353"/>
      <c r="BT32" s="1342"/>
      <c r="BU32" s="1353"/>
      <c r="BV32" s="1342"/>
      <c r="BW32" s="1353"/>
      <c r="BX32" s="1342"/>
      <c r="BY32" s="1353"/>
      <c r="BZ32" s="1342"/>
      <c r="CA32" s="1353"/>
      <c r="CG32" s="1277"/>
      <c r="CH32" s="1277"/>
      <c r="CI32" s="1277"/>
      <c r="CJ32" s="1277"/>
      <c r="CK32" s="1277"/>
      <c r="CL32" s="1277"/>
      <c r="CM32" s="1277"/>
      <c r="CN32" s="1277"/>
      <c r="CO32" s="1277"/>
      <c r="CP32" s="1277"/>
      <c r="CQ32" s="1277"/>
      <c r="CR32" s="1277"/>
      <c r="CS32" s="1277"/>
      <c r="CT32" s="1277"/>
      <c r="CU32" s="1277"/>
      <c r="CV32" s="1277"/>
      <c r="CW32" s="1277"/>
      <c r="CX32" s="1277"/>
      <c r="CY32" s="1277"/>
      <c r="CZ32" s="1277"/>
    </row>
    <row r="33" spans="1:104" s="1184" customFormat="1" ht="20.25" customHeight="1">
      <c r="A33" s="1187"/>
      <c r="B33" s="1194"/>
      <c r="C33" s="1194"/>
      <c r="D33" s="1194"/>
      <c r="E33" s="1194"/>
      <c r="F33" s="1336"/>
      <c r="G33" s="1340"/>
      <c r="H33" s="1187"/>
      <c r="I33" s="1199"/>
      <c r="J33" s="1187"/>
      <c r="K33" s="1199"/>
      <c r="L33" s="1187"/>
      <c r="M33" s="1199"/>
      <c r="N33" s="1187"/>
      <c r="O33" s="1199"/>
      <c r="P33" s="1187"/>
      <c r="Q33" s="1199"/>
      <c r="R33" s="1187"/>
      <c r="S33" s="1199"/>
      <c r="T33" s="1187"/>
      <c r="U33" s="1199"/>
      <c r="V33" s="1187"/>
      <c r="W33" s="1199"/>
      <c r="X33" s="1187"/>
      <c r="Y33" s="1199"/>
      <c r="Z33" s="1187"/>
      <c r="AA33" s="1199"/>
      <c r="AB33" s="1187"/>
      <c r="AC33" s="1199"/>
      <c r="AD33" s="1187"/>
      <c r="AE33" s="1199"/>
      <c r="AF33" s="1187"/>
      <c r="AG33" s="1199"/>
      <c r="AH33" s="1187"/>
      <c r="AI33" s="1199"/>
      <c r="AJ33" s="1187"/>
      <c r="AK33" s="1199"/>
      <c r="AL33" s="1187"/>
      <c r="AM33" s="1199"/>
      <c r="AN33" s="1187"/>
      <c r="AO33" s="1199"/>
      <c r="AP33" s="1187"/>
      <c r="AQ33" s="1199"/>
      <c r="AR33" s="1187"/>
      <c r="AS33" s="1199"/>
      <c r="AT33" s="1187"/>
      <c r="AU33" s="1199"/>
      <c r="AV33" s="1187"/>
      <c r="AW33" s="1199"/>
      <c r="AX33" s="1187"/>
      <c r="AY33" s="1199"/>
      <c r="AZ33" s="1187"/>
      <c r="BA33" s="1199"/>
      <c r="BB33" s="1187"/>
      <c r="BC33" s="1199"/>
      <c r="BD33" s="1343"/>
      <c r="BE33" s="1354"/>
      <c r="BF33" s="1343"/>
      <c r="BG33" s="1277"/>
      <c r="BH33" s="1510"/>
      <c r="BI33" s="1515"/>
      <c r="BJ33" s="1515"/>
      <c r="BK33" s="1515"/>
      <c r="BL33" s="1515"/>
      <c r="BM33" s="1522" t="s">
        <v>1208</v>
      </c>
      <c r="BN33" s="1522"/>
      <c r="BO33" s="1522"/>
      <c r="BP33" s="1522"/>
      <c r="BQ33" s="1522"/>
      <c r="BR33" s="1522" t="s">
        <v>2088</v>
      </c>
      <c r="BS33" s="1522"/>
      <c r="BT33" s="1522"/>
      <c r="BU33" s="1522"/>
      <c r="BV33" s="1522"/>
      <c r="BW33" s="1522" t="s">
        <v>1017</v>
      </c>
      <c r="BX33" s="1522"/>
      <c r="BY33" s="1522"/>
      <c r="BZ33" s="1522"/>
      <c r="CA33" s="1526"/>
      <c r="CG33" s="1277"/>
      <c r="CH33" s="1277"/>
      <c r="CI33" s="1277"/>
      <c r="CJ33" s="1277"/>
      <c r="CK33" s="1277"/>
      <c r="CL33" s="1277"/>
      <c r="CM33" s="1277"/>
      <c r="CN33" s="1277"/>
      <c r="CO33" s="1277"/>
      <c r="CP33" s="1277"/>
      <c r="CQ33" s="1277"/>
      <c r="CR33" s="1277"/>
      <c r="CS33" s="1277"/>
      <c r="CT33" s="1277"/>
      <c r="CU33" s="1277"/>
      <c r="CV33" s="1277"/>
      <c r="CW33" s="1277"/>
      <c r="CX33" s="1277"/>
      <c r="CY33" s="1277"/>
      <c r="CZ33" s="1277"/>
    </row>
    <row r="34" spans="1:104" s="1184" customFormat="1" ht="20.25" customHeight="1">
      <c r="A34" s="1187"/>
      <c r="B34" s="1194"/>
      <c r="C34" s="1194"/>
      <c r="D34" s="1194"/>
      <c r="E34" s="1194"/>
      <c r="F34" s="1336">
        <v>100</v>
      </c>
      <c r="G34" s="1340"/>
      <c r="H34" s="1188"/>
      <c r="I34" s="1200"/>
      <c r="J34" s="1188"/>
      <c r="K34" s="1200"/>
      <c r="L34" s="1188"/>
      <c r="M34" s="1200"/>
      <c r="N34" s="1188"/>
      <c r="O34" s="1200"/>
      <c r="P34" s="1188"/>
      <c r="Q34" s="1200"/>
      <c r="R34" s="1188"/>
      <c r="S34" s="1200"/>
      <c r="T34" s="1188"/>
      <c r="U34" s="1200"/>
      <c r="V34" s="1188"/>
      <c r="W34" s="1200"/>
      <c r="X34" s="1188"/>
      <c r="Y34" s="1200"/>
      <c r="Z34" s="1188"/>
      <c r="AA34" s="1200"/>
      <c r="AB34" s="1188"/>
      <c r="AC34" s="1200"/>
      <c r="AD34" s="1188"/>
      <c r="AE34" s="1200"/>
      <c r="AF34" s="1188"/>
      <c r="AG34" s="1200"/>
      <c r="AH34" s="1188"/>
      <c r="AI34" s="1200"/>
      <c r="AJ34" s="1188"/>
      <c r="AK34" s="1200"/>
      <c r="AL34" s="1188"/>
      <c r="AM34" s="1200"/>
      <c r="AN34" s="1188"/>
      <c r="AO34" s="1200"/>
      <c r="AP34" s="1188"/>
      <c r="AQ34" s="1200"/>
      <c r="AR34" s="1188"/>
      <c r="AS34" s="1200"/>
      <c r="AT34" s="1188"/>
      <c r="AU34" s="1200"/>
      <c r="AV34" s="1188"/>
      <c r="AW34" s="1200"/>
      <c r="AX34" s="1188"/>
      <c r="AY34" s="1200"/>
      <c r="AZ34" s="1188"/>
      <c r="BA34" s="1200"/>
      <c r="BB34" s="1188"/>
      <c r="BC34" s="1200"/>
      <c r="BD34" s="1344"/>
      <c r="BE34" s="1355"/>
      <c r="BF34" s="1344"/>
      <c r="BG34" s="1218"/>
      <c r="BH34" s="1511"/>
      <c r="BI34" s="1516"/>
      <c r="BJ34" s="1516"/>
      <c r="BK34" s="1516"/>
      <c r="BL34" s="1516"/>
      <c r="BM34" s="1237"/>
      <c r="BN34" s="1237"/>
      <c r="BO34" s="1237"/>
      <c r="BP34" s="1237"/>
      <c r="BQ34" s="1237"/>
      <c r="BR34" s="1237"/>
      <c r="BS34" s="1237"/>
      <c r="BT34" s="1237"/>
      <c r="BU34" s="1237"/>
      <c r="BV34" s="1237"/>
      <c r="BW34" s="1237"/>
      <c r="BX34" s="1237"/>
      <c r="BY34" s="1237"/>
      <c r="BZ34" s="1237"/>
      <c r="CA34" s="1527"/>
      <c r="CG34" s="1277"/>
      <c r="CH34" s="1277"/>
      <c r="CI34" s="1277"/>
      <c r="CJ34" s="1277"/>
      <c r="CK34" s="1277"/>
      <c r="CL34" s="1277"/>
      <c r="CM34" s="1277"/>
      <c r="CN34" s="1277"/>
      <c r="CO34" s="1277"/>
      <c r="CP34" s="1277"/>
      <c r="CQ34" s="1277"/>
      <c r="CR34" s="1277"/>
      <c r="CS34" s="1277"/>
      <c r="CT34" s="1277"/>
      <c r="CU34" s="1277"/>
      <c r="CV34" s="1277"/>
      <c r="CW34" s="1277"/>
      <c r="CX34" s="1277"/>
      <c r="CY34" s="1277"/>
      <c r="CZ34" s="1277"/>
    </row>
    <row r="35" spans="1:104" s="1184" customFormat="1" ht="20.25" customHeight="1">
      <c r="A35" s="1187"/>
      <c r="B35" s="1194"/>
      <c r="C35" s="1194"/>
      <c r="D35" s="1194"/>
      <c r="E35" s="1194"/>
      <c r="F35" s="1336"/>
      <c r="G35" s="1340"/>
      <c r="H35" s="1186"/>
      <c r="I35" s="1198"/>
      <c r="J35" s="1186"/>
      <c r="K35" s="1198"/>
      <c r="L35" s="1186"/>
      <c r="M35" s="1198"/>
      <c r="N35" s="1186"/>
      <c r="O35" s="1198"/>
      <c r="P35" s="1186"/>
      <c r="Q35" s="1198"/>
      <c r="R35" s="1186"/>
      <c r="S35" s="1198"/>
      <c r="T35" s="1186"/>
      <c r="U35" s="1198"/>
      <c r="V35" s="1186"/>
      <c r="W35" s="1198"/>
      <c r="X35" s="1186"/>
      <c r="Y35" s="1198"/>
      <c r="Z35" s="1186"/>
      <c r="AA35" s="1198"/>
      <c r="AB35" s="1186"/>
      <c r="AC35" s="1198"/>
      <c r="AD35" s="1186"/>
      <c r="AE35" s="1198"/>
      <c r="AF35" s="1186"/>
      <c r="AG35" s="1198"/>
      <c r="AH35" s="1186"/>
      <c r="AI35" s="1198"/>
      <c r="AJ35" s="1186"/>
      <c r="AK35" s="1198"/>
      <c r="AL35" s="1186"/>
      <c r="AM35" s="1198"/>
      <c r="AN35" s="1186"/>
      <c r="AO35" s="1198"/>
      <c r="AP35" s="1186"/>
      <c r="AQ35" s="1198"/>
      <c r="AR35" s="1186"/>
      <c r="AS35" s="1198"/>
      <c r="AT35" s="1186"/>
      <c r="AU35" s="1198"/>
      <c r="AV35" s="1186"/>
      <c r="AW35" s="1198"/>
      <c r="AX35" s="1186"/>
      <c r="AY35" s="1198"/>
      <c r="AZ35" s="1186"/>
      <c r="BA35" s="1198"/>
      <c r="BB35" s="1186"/>
      <c r="BC35" s="1198"/>
      <c r="BD35" s="1342"/>
      <c r="BE35" s="1353"/>
      <c r="BF35" s="1342"/>
      <c r="BG35" s="1348"/>
      <c r="BH35" s="1512" t="s">
        <v>2087</v>
      </c>
      <c r="BI35" s="1517"/>
      <c r="BJ35" s="1517"/>
      <c r="BK35" s="1517"/>
      <c r="BL35" s="1517"/>
      <c r="BM35" s="1237"/>
      <c r="BN35" s="1237"/>
      <c r="BO35" s="1237"/>
      <c r="BP35" s="1237"/>
      <c r="BQ35" s="1237"/>
      <c r="BR35" s="1237"/>
      <c r="BS35" s="1237"/>
      <c r="BT35" s="1237"/>
      <c r="BU35" s="1237"/>
      <c r="BV35" s="1237"/>
      <c r="BW35" s="1237"/>
      <c r="BX35" s="1237"/>
      <c r="BY35" s="1237"/>
      <c r="BZ35" s="1237"/>
      <c r="CA35" s="1527"/>
      <c r="CG35" s="1277"/>
      <c r="CH35" s="1277"/>
      <c r="CI35" s="1277"/>
      <c r="CJ35" s="1277"/>
      <c r="CK35" s="1277"/>
      <c r="CL35" s="1277"/>
      <c r="CM35" s="1277"/>
      <c r="CN35" s="1277"/>
      <c r="CO35" s="1277"/>
      <c r="CP35" s="1277"/>
      <c r="CQ35" s="1277"/>
      <c r="CR35" s="1277"/>
      <c r="CS35" s="1277"/>
      <c r="CT35" s="1277"/>
      <c r="CU35" s="1277"/>
      <c r="CV35" s="1277"/>
      <c r="CW35" s="1277"/>
      <c r="CX35" s="1277"/>
      <c r="CY35" s="1277"/>
      <c r="CZ35" s="1277"/>
    </row>
    <row r="36" spans="1:104" s="1184" customFormat="1" ht="20.25" customHeight="1">
      <c r="A36" s="1187"/>
      <c r="B36" s="1194"/>
      <c r="C36" s="1194"/>
      <c r="D36" s="1194"/>
      <c r="E36" s="1194"/>
      <c r="F36" s="1336"/>
      <c r="G36" s="1340"/>
      <c r="H36" s="1187"/>
      <c r="I36" s="1199"/>
      <c r="J36" s="1187"/>
      <c r="K36" s="1199"/>
      <c r="L36" s="1187"/>
      <c r="M36" s="1199"/>
      <c r="N36" s="1187"/>
      <c r="O36" s="1199"/>
      <c r="P36" s="1187"/>
      <c r="Q36" s="1199"/>
      <c r="R36" s="1187"/>
      <c r="S36" s="1199"/>
      <c r="T36" s="1187"/>
      <c r="U36" s="1199"/>
      <c r="V36" s="1187"/>
      <c r="W36" s="1199"/>
      <c r="X36" s="1187"/>
      <c r="Y36" s="1199"/>
      <c r="Z36" s="1187"/>
      <c r="AA36" s="1199"/>
      <c r="AB36" s="1187"/>
      <c r="AC36" s="1199"/>
      <c r="AD36" s="1187"/>
      <c r="AE36" s="1199"/>
      <c r="AF36" s="1187"/>
      <c r="AG36" s="1199"/>
      <c r="AH36" s="1187"/>
      <c r="AI36" s="1199"/>
      <c r="AJ36" s="1187"/>
      <c r="AK36" s="1199"/>
      <c r="AL36" s="1187"/>
      <c r="AM36" s="1199"/>
      <c r="AN36" s="1187"/>
      <c r="AO36" s="1199"/>
      <c r="AP36" s="1187"/>
      <c r="AQ36" s="1199"/>
      <c r="AR36" s="1187"/>
      <c r="AS36" s="1199"/>
      <c r="AT36" s="1187"/>
      <c r="AU36" s="1199"/>
      <c r="AV36" s="1187"/>
      <c r="AW36" s="1199"/>
      <c r="AX36" s="1187"/>
      <c r="AY36" s="1199"/>
      <c r="AZ36" s="1187"/>
      <c r="BA36" s="1199"/>
      <c r="BB36" s="1187"/>
      <c r="BC36" s="1199"/>
      <c r="BD36" s="1343"/>
      <c r="BE36" s="1354"/>
      <c r="BF36" s="1343"/>
      <c r="BG36" s="1277"/>
      <c r="BH36" s="1512"/>
      <c r="BI36" s="1517"/>
      <c r="BJ36" s="1517"/>
      <c r="BK36" s="1517"/>
      <c r="BL36" s="1517"/>
      <c r="BM36" s="1237"/>
      <c r="BN36" s="1237"/>
      <c r="BO36" s="1237"/>
      <c r="BP36" s="1237"/>
      <c r="BQ36" s="1237"/>
      <c r="BR36" s="1237"/>
      <c r="BS36" s="1237"/>
      <c r="BT36" s="1237"/>
      <c r="BU36" s="1237"/>
      <c r="BV36" s="1237"/>
      <c r="BW36" s="1237"/>
      <c r="BX36" s="1237"/>
      <c r="BY36" s="1237"/>
      <c r="BZ36" s="1237"/>
      <c r="CA36" s="1527"/>
      <c r="CG36" s="1529"/>
      <c r="CH36" s="1529"/>
      <c r="CI36" s="1529"/>
      <c r="CJ36" s="1529"/>
      <c r="CK36" s="1529"/>
      <c r="CL36" s="1277"/>
      <c r="CM36" s="1277"/>
      <c r="CN36" s="1277"/>
      <c r="CO36" s="1277"/>
      <c r="CP36" s="1277"/>
      <c r="CQ36" s="1277"/>
      <c r="CR36" s="1277"/>
      <c r="CS36" s="1277"/>
      <c r="CT36" s="1277"/>
      <c r="CU36" s="1277"/>
      <c r="CV36" s="1277"/>
      <c r="CW36" s="1277"/>
      <c r="CX36" s="1277"/>
      <c r="CY36" s="1277"/>
      <c r="CZ36" s="1277"/>
    </row>
    <row r="37" spans="1:104" s="1184" customFormat="1" ht="20.25" customHeight="1">
      <c r="A37" s="1187"/>
      <c r="B37" s="1194"/>
      <c r="C37" s="1194"/>
      <c r="D37" s="1194"/>
      <c r="E37" s="1194"/>
      <c r="F37" s="1336">
        <v>90</v>
      </c>
      <c r="G37" s="1340"/>
      <c r="H37" s="1188"/>
      <c r="I37" s="1200"/>
      <c r="J37" s="1188"/>
      <c r="K37" s="1200"/>
      <c r="L37" s="1188"/>
      <c r="M37" s="1200"/>
      <c r="N37" s="1188"/>
      <c r="O37" s="1200"/>
      <c r="P37" s="1188"/>
      <c r="Q37" s="1200"/>
      <c r="R37" s="1188"/>
      <c r="S37" s="1200"/>
      <c r="T37" s="1188"/>
      <c r="U37" s="1200"/>
      <c r="V37" s="1188"/>
      <c r="W37" s="1200"/>
      <c r="X37" s="1188"/>
      <c r="Y37" s="1200"/>
      <c r="Z37" s="1188"/>
      <c r="AA37" s="1200"/>
      <c r="AB37" s="1188"/>
      <c r="AC37" s="1200"/>
      <c r="AD37" s="1188"/>
      <c r="AE37" s="1200"/>
      <c r="AF37" s="1188"/>
      <c r="AG37" s="1200"/>
      <c r="AH37" s="1188"/>
      <c r="AI37" s="1200"/>
      <c r="AJ37" s="1188"/>
      <c r="AK37" s="1200"/>
      <c r="AL37" s="1188"/>
      <c r="AM37" s="1200"/>
      <c r="AN37" s="1188"/>
      <c r="AO37" s="1200"/>
      <c r="AP37" s="1188"/>
      <c r="AQ37" s="1200"/>
      <c r="AR37" s="1188"/>
      <c r="AS37" s="1200"/>
      <c r="AT37" s="1188"/>
      <c r="AU37" s="1200"/>
      <c r="AV37" s="1188"/>
      <c r="AW37" s="1200"/>
      <c r="AX37" s="1188"/>
      <c r="AY37" s="1200"/>
      <c r="AZ37" s="1188"/>
      <c r="BA37" s="1200"/>
      <c r="BB37" s="1188"/>
      <c r="BC37" s="1200"/>
      <c r="BD37" s="1344"/>
      <c r="BE37" s="1355"/>
      <c r="BF37" s="1344"/>
      <c r="BG37" s="1218"/>
      <c r="BH37" s="1513" t="s">
        <v>2082</v>
      </c>
      <c r="BI37" s="1518"/>
      <c r="BJ37" s="1518"/>
      <c r="BK37" s="1518"/>
      <c r="BL37" s="1520"/>
      <c r="BM37" s="1237"/>
      <c r="BN37" s="1237"/>
      <c r="BO37" s="1237"/>
      <c r="BP37" s="1237"/>
      <c r="BQ37" s="1237"/>
      <c r="BR37" s="1237"/>
      <c r="BS37" s="1237"/>
      <c r="BT37" s="1237"/>
      <c r="BU37" s="1237"/>
      <c r="BV37" s="1237"/>
      <c r="BW37" s="1237"/>
      <c r="BX37" s="1237"/>
      <c r="BY37" s="1237"/>
      <c r="BZ37" s="1237"/>
      <c r="CA37" s="1527"/>
      <c r="CG37" s="1529"/>
      <c r="CH37" s="1529"/>
      <c r="CI37" s="1529"/>
      <c r="CJ37" s="1529"/>
      <c r="CK37" s="1529"/>
      <c r="CL37" s="1277"/>
      <c r="CM37" s="1277"/>
      <c r="CN37" s="1277"/>
      <c r="CO37" s="1277"/>
      <c r="CP37" s="1277"/>
      <c r="CQ37" s="1277"/>
      <c r="CR37" s="1277"/>
      <c r="CS37" s="1277"/>
      <c r="CT37" s="1277"/>
      <c r="CU37" s="1277"/>
      <c r="CV37" s="1277"/>
      <c r="CW37" s="1277"/>
      <c r="CX37" s="1277"/>
      <c r="CY37" s="1277"/>
      <c r="CZ37" s="1277"/>
    </row>
    <row r="38" spans="1:104" s="1184" customFormat="1" ht="20.25" customHeight="1">
      <c r="A38" s="1188"/>
      <c r="B38" s="1195"/>
      <c r="C38" s="1195"/>
      <c r="D38" s="1195"/>
      <c r="E38" s="1195"/>
      <c r="F38" s="1337"/>
      <c r="G38" s="1341"/>
      <c r="H38" s="1213"/>
      <c r="I38" s="1230"/>
      <c r="J38" s="1213"/>
      <c r="K38" s="1230"/>
      <c r="L38" s="1213"/>
      <c r="M38" s="1230"/>
      <c r="N38" s="1213"/>
      <c r="O38" s="1230"/>
      <c r="P38" s="1213"/>
      <c r="Q38" s="1230"/>
      <c r="R38" s="1213"/>
      <c r="S38" s="1230"/>
      <c r="T38" s="1213"/>
      <c r="U38" s="1230"/>
      <c r="V38" s="1213"/>
      <c r="W38" s="1230"/>
      <c r="X38" s="1213"/>
      <c r="Y38" s="1230"/>
      <c r="Z38" s="1213"/>
      <c r="AA38" s="1230"/>
      <c r="AB38" s="1213"/>
      <c r="AC38" s="1230"/>
      <c r="AD38" s="1213"/>
      <c r="AE38" s="1230"/>
      <c r="AF38" s="1213"/>
      <c r="AG38" s="1230"/>
      <c r="AH38" s="1213"/>
      <c r="AI38" s="1230"/>
      <c r="AJ38" s="1213"/>
      <c r="AK38" s="1230"/>
      <c r="AL38" s="1213"/>
      <c r="AM38" s="1230"/>
      <c r="AN38" s="1213"/>
      <c r="AO38" s="1230"/>
      <c r="AP38" s="1213"/>
      <c r="AQ38" s="1230"/>
      <c r="AR38" s="1213"/>
      <c r="AS38" s="1230"/>
      <c r="AT38" s="1213"/>
      <c r="AU38" s="1230"/>
      <c r="AV38" s="1213"/>
      <c r="AW38" s="1230"/>
      <c r="AX38" s="1213"/>
      <c r="AY38" s="1230"/>
      <c r="AZ38" s="1213"/>
      <c r="BA38" s="1230"/>
      <c r="BB38" s="1213"/>
      <c r="BC38" s="1230"/>
      <c r="BD38" s="1501"/>
      <c r="BE38" s="1417"/>
      <c r="BF38" s="1501"/>
      <c r="BG38" s="1219"/>
      <c r="BH38" s="1514"/>
      <c r="BI38" s="1519"/>
      <c r="BJ38" s="1519"/>
      <c r="BK38" s="1519"/>
      <c r="BL38" s="1521"/>
      <c r="BM38" s="1523"/>
      <c r="BN38" s="1523"/>
      <c r="BO38" s="1523"/>
      <c r="BP38" s="1523"/>
      <c r="BQ38" s="1523"/>
      <c r="BR38" s="1523"/>
      <c r="BS38" s="1523"/>
      <c r="BT38" s="1523"/>
      <c r="BU38" s="1523"/>
      <c r="BV38" s="1523"/>
      <c r="BW38" s="1523"/>
      <c r="BX38" s="1523"/>
      <c r="BY38" s="1523"/>
      <c r="BZ38" s="1523"/>
      <c r="CA38" s="1528"/>
    </row>
    <row r="39" spans="1:104" s="1184" customFormat="1" ht="20.25" customHeight="1">
      <c r="A39" s="1404" t="s">
        <v>1007</v>
      </c>
      <c r="B39" s="1217"/>
      <c r="C39" s="1217"/>
      <c r="D39" s="1217"/>
      <c r="E39" s="1217"/>
      <c r="F39" s="1217"/>
      <c r="G39" s="1217"/>
      <c r="H39" s="1412"/>
      <c r="I39" s="1213"/>
      <c r="J39" s="1230"/>
      <c r="K39" s="1213"/>
      <c r="L39" s="1230"/>
      <c r="M39" s="1213"/>
      <c r="N39" s="1230"/>
      <c r="O39" s="1213"/>
      <c r="P39" s="1230"/>
      <c r="Q39" s="1213"/>
      <c r="R39" s="1230"/>
      <c r="S39" s="1213"/>
      <c r="T39" s="1230"/>
      <c r="U39" s="1213"/>
      <c r="V39" s="1230"/>
      <c r="W39" s="1213"/>
      <c r="X39" s="1230"/>
      <c r="Y39" s="1213"/>
      <c r="Z39" s="1230"/>
      <c r="AA39" s="1213"/>
      <c r="AB39" s="1230"/>
      <c r="AC39" s="1213"/>
      <c r="AD39" s="1230"/>
      <c r="AE39" s="1213"/>
      <c r="AF39" s="1230"/>
      <c r="AG39" s="1213"/>
      <c r="AH39" s="1230"/>
      <c r="AI39" s="1213"/>
      <c r="AJ39" s="1230"/>
      <c r="AK39" s="1213"/>
      <c r="AL39" s="1230"/>
      <c r="AM39" s="1213"/>
      <c r="AN39" s="1230"/>
      <c r="AO39" s="1213"/>
      <c r="AP39" s="1230"/>
      <c r="AQ39" s="1213"/>
      <c r="AR39" s="1230"/>
      <c r="AS39" s="1213"/>
      <c r="AT39" s="1230"/>
      <c r="AU39" s="1213"/>
      <c r="AV39" s="1230"/>
      <c r="AW39" s="1213"/>
      <c r="AX39" s="1230"/>
      <c r="AY39" s="1213"/>
      <c r="AZ39" s="1230"/>
      <c r="BA39" s="1213"/>
      <c r="BB39" s="1230"/>
      <c r="BC39" s="1213"/>
      <c r="BD39" s="1230"/>
      <c r="BE39" s="1213"/>
      <c r="BF39" s="1230"/>
      <c r="BG39" s="1213"/>
      <c r="BH39" s="1200"/>
      <c r="BI39" s="1188"/>
      <c r="BJ39" s="1200"/>
      <c r="BK39" s="1188"/>
      <c r="BL39" s="1200"/>
      <c r="BM39" s="1188"/>
      <c r="BN39" s="1200"/>
      <c r="BO39" s="1188"/>
      <c r="BP39" s="1200"/>
      <c r="BQ39" s="1188"/>
      <c r="BR39" s="1200"/>
      <c r="BS39" s="1188"/>
      <c r="BT39" s="1200"/>
      <c r="BU39" s="1188"/>
      <c r="BV39" s="1200"/>
      <c r="BW39" s="1188"/>
      <c r="BX39" s="1200"/>
      <c r="BY39" s="1188"/>
      <c r="BZ39" s="1195"/>
      <c r="CA39" s="1200"/>
    </row>
    <row r="40" spans="1:104" s="1184" customFormat="1" ht="20.25" customHeight="1">
      <c r="A40" s="1404" t="s">
        <v>2082</v>
      </c>
      <c r="B40" s="1217"/>
      <c r="C40" s="1217"/>
      <c r="D40" s="1217"/>
      <c r="E40" s="1217"/>
      <c r="F40" s="1217"/>
      <c r="G40" s="1217"/>
      <c r="H40" s="1412"/>
      <c r="I40" s="1506"/>
      <c r="J40" s="1508"/>
      <c r="K40" s="1506"/>
      <c r="L40" s="1508"/>
      <c r="M40" s="1506"/>
      <c r="N40" s="1508"/>
      <c r="O40" s="1506"/>
      <c r="P40" s="1508"/>
      <c r="Q40" s="1506"/>
      <c r="R40" s="1508"/>
      <c r="S40" s="1506"/>
      <c r="T40" s="1508"/>
      <c r="U40" s="1506"/>
      <c r="V40" s="1508"/>
      <c r="W40" s="1506"/>
      <c r="X40" s="1508"/>
      <c r="Y40" s="1506"/>
      <c r="Z40" s="1508"/>
      <c r="AA40" s="1506"/>
      <c r="AB40" s="1508"/>
      <c r="AC40" s="1506"/>
      <c r="AD40" s="1508"/>
      <c r="AE40" s="1506"/>
      <c r="AF40" s="1508"/>
      <c r="AG40" s="1506"/>
      <c r="AH40" s="1508"/>
      <c r="AI40" s="1506"/>
      <c r="AJ40" s="1508"/>
      <c r="AK40" s="1506"/>
      <c r="AL40" s="1508"/>
      <c r="AM40" s="1506"/>
      <c r="AN40" s="1508"/>
      <c r="AO40" s="1506"/>
      <c r="AP40" s="1508"/>
      <c r="AQ40" s="1506"/>
      <c r="AR40" s="1508"/>
      <c r="AS40" s="1506"/>
      <c r="AT40" s="1508"/>
      <c r="AU40" s="1506"/>
      <c r="AV40" s="1508"/>
      <c r="AW40" s="1506"/>
      <c r="AX40" s="1508"/>
      <c r="AY40" s="1506"/>
      <c r="AZ40" s="1508"/>
      <c r="BA40" s="1506"/>
      <c r="BB40" s="1508"/>
      <c r="BC40" s="1506"/>
      <c r="BD40" s="1508"/>
      <c r="BE40" s="1506"/>
      <c r="BF40" s="1508"/>
      <c r="BG40" s="1506"/>
      <c r="BH40" s="1508"/>
      <c r="BI40" s="1506"/>
      <c r="BJ40" s="1508"/>
      <c r="BK40" s="1506"/>
      <c r="BL40" s="1508"/>
      <c r="BM40" s="1506"/>
      <c r="BN40" s="1508"/>
      <c r="BO40" s="1506"/>
      <c r="BP40" s="1508"/>
      <c r="BQ40" s="1506"/>
      <c r="BR40" s="1508"/>
      <c r="BS40" s="1506"/>
      <c r="BT40" s="1508"/>
      <c r="BU40" s="1506"/>
      <c r="BV40" s="1508"/>
      <c r="BW40" s="1506"/>
      <c r="BX40" s="1508"/>
      <c r="BY40" s="1506"/>
      <c r="BZ40" s="1524"/>
      <c r="CA40" s="1508"/>
    </row>
    <row r="41" spans="1:104" s="1184" customFormat="1" ht="19.5" customHeight="1">
      <c r="A41" s="1404" t="s">
        <v>1201</v>
      </c>
      <c r="B41" s="1217"/>
      <c r="C41" s="1217"/>
      <c r="D41" s="1217"/>
      <c r="E41" s="1217"/>
      <c r="F41" s="1217"/>
      <c r="G41" s="1217"/>
      <c r="H41" s="1412"/>
      <c r="I41" s="1507"/>
      <c r="J41" s="1509"/>
      <c r="K41" s="1507"/>
      <c r="L41" s="1509"/>
      <c r="M41" s="1507"/>
      <c r="N41" s="1509"/>
      <c r="O41" s="1507"/>
      <c r="P41" s="1509"/>
      <c r="Q41" s="1507"/>
      <c r="R41" s="1509"/>
      <c r="S41" s="1507"/>
      <c r="T41" s="1509"/>
      <c r="U41" s="1507"/>
      <c r="V41" s="1509"/>
      <c r="W41" s="1507"/>
      <c r="X41" s="1509"/>
      <c r="Y41" s="1507"/>
      <c r="Z41" s="1509"/>
      <c r="AA41" s="1507"/>
      <c r="AB41" s="1509"/>
      <c r="AC41" s="1507"/>
      <c r="AD41" s="1509"/>
      <c r="AE41" s="1507"/>
      <c r="AF41" s="1509"/>
      <c r="AG41" s="1507"/>
      <c r="AH41" s="1509"/>
      <c r="AI41" s="1507"/>
      <c r="AJ41" s="1509"/>
      <c r="AK41" s="1507"/>
      <c r="AL41" s="1509"/>
      <c r="AM41" s="1507"/>
      <c r="AN41" s="1509"/>
      <c r="AO41" s="1507"/>
      <c r="AP41" s="1509"/>
      <c r="AQ41" s="1507"/>
      <c r="AR41" s="1509"/>
      <c r="AS41" s="1507"/>
      <c r="AT41" s="1509"/>
      <c r="AU41" s="1507"/>
      <c r="AV41" s="1509"/>
      <c r="AW41" s="1507"/>
      <c r="AX41" s="1509"/>
      <c r="AY41" s="1507"/>
      <c r="AZ41" s="1509"/>
      <c r="BA41" s="1507"/>
      <c r="BB41" s="1509"/>
      <c r="BC41" s="1507"/>
      <c r="BD41" s="1509"/>
      <c r="BE41" s="1507"/>
      <c r="BF41" s="1509"/>
      <c r="BG41" s="1507"/>
      <c r="BH41" s="1509"/>
      <c r="BI41" s="1507"/>
      <c r="BJ41" s="1509"/>
      <c r="BK41" s="1507"/>
      <c r="BL41" s="1509"/>
      <c r="BM41" s="1507"/>
      <c r="BN41" s="1509"/>
      <c r="BO41" s="1507"/>
      <c r="BP41" s="1509"/>
      <c r="BQ41" s="1507"/>
      <c r="BR41" s="1509"/>
      <c r="BS41" s="1507"/>
      <c r="BT41" s="1509"/>
      <c r="BU41" s="1507"/>
      <c r="BV41" s="1509"/>
      <c r="BW41" s="1507"/>
      <c r="BX41" s="1509"/>
      <c r="BY41" s="1507"/>
      <c r="BZ41" s="1525"/>
      <c r="CA41" s="1509"/>
    </row>
    <row r="42" spans="1:104" ht="30" customHeight="1"/>
  </sheetData>
  <mergeCells count="538">
    <mergeCell ref="U1:BC1"/>
    <mergeCell ref="B2:F2"/>
    <mergeCell ref="G2:AE2"/>
    <mergeCell ref="B3:F3"/>
    <mergeCell ref="G3:AE3"/>
    <mergeCell ref="BF3:CA3"/>
    <mergeCell ref="B4:H4"/>
    <mergeCell ref="I4:AE4"/>
    <mergeCell ref="BF4:BM4"/>
    <mergeCell ref="A6:G6"/>
    <mergeCell ref="H7:I7"/>
    <mergeCell ref="J7:K7"/>
    <mergeCell ref="L7:M7"/>
    <mergeCell ref="N7:O7"/>
    <mergeCell ref="P7:Q7"/>
    <mergeCell ref="R7:S7"/>
    <mergeCell ref="T7:U7"/>
    <mergeCell ref="V7:W7"/>
    <mergeCell ref="X7:Y7"/>
    <mergeCell ref="Z7:AA7"/>
    <mergeCell ref="AB7:AC7"/>
    <mergeCell ref="AD7:AE7"/>
    <mergeCell ref="AF7:AG7"/>
    <mergeCell ref="AH7:AI7"/>
    <mergeCell ref="AJ7:AK7"/>
    <mergeCell ref="AL7:AM7"/>
    <mergeCell ref="AN7:AO7"/>
    <mergeCell ref="AP7:AQ7"/>
    <mergeCell ref="AR7:AS7"/>
    <mergeCell ref="AT7:AU7"/>
    <mergeCell ref="AV7:AW7"/>
    <mergeCell ref="AX7:AY7"/>
    <mergeCell ref="AZ7:BA7"/>
    <mergeCell ref="BB7:BC7"/>
    <mergeCell ref="BD7:BE7"/>
    <mergeCell ref="BF7:BG7"/>
    <mergeCell ref="BH7:BI7"/>
    <mergeCell ref="BJ7:BK7"/>
    <mergeCell ref="BL7:BM7"/>
    <mergeCell ref="BN7:BO7"/>
    <mergeCell ref="BP7:BQ7"/>
    <mergeCell ref="BR7:BS7"/>
    <mergeCell ref="BT7:BU7"/>
    <mergeCell ref="BV7:BW7"/>
    <mergeCell ref="BX7:BY7"/>
    <mergeCell ref="BZ7:CA7"/>
    <mergeCell ref="H38:I38"/>
    <mergeCell ref="J38:K38"/>
    <mergeCell ref="L38:M38"/>
    <mergeCell ref="N38:O38"/>
    <mergeCell ref="P38:Q38"/>
    <mergeCell ref="R38:S38"/>
    <mergeCell ref="T38:U38"/>
    <mergeCell ref="V38:W38"/>
    <mergeCell ref="X38:Y38"/>
    <mergeCell ref="Z38:AA38"/>
    <mergeCell ref="AB38:AC38"/>
    <mergeCell ref="AD38:AE38"/>
    <mergeCell ref="AF38:AG38"/>
    <mergeCell ref="AH38:AI38"/>
    <mergeCell ref="AJ38:AK38"/>
    <mergeCell ref="AL38:AM38"/>
    <mergeCell ref="AN38:AO38"/>
    <mergeCell ref="AP38:AQ38"/>
    <mergeCell ref="AR38:AS38"/>
    <mergeCell ref="AT38:AU38"/>
    <mergeCell ref="AV38:AW38"/>
    <mergeCell ref="AX38:AY38"/>
    <mergeCell ref="AZ38:BA38"/>
    <mergeCell ref="BB38:BC38"/>
    <mergeCell ref="A39:H39"/>
    <mergeCell ref="I39:J39"/>
    <mergeCell ref="K39:L39"/>
    <mergeCell ref="M39:N39"/>
    <mergeCell ref="O39:P39"/>
    <mergeCell ref="Q39:R39"/>
    <mergeCell ref="S39:T39"/>
    <mergeCell ref="U39:V39"/>
    <mergeCell ref="W39:X39"/>
    <mergeCell ref="Y39:Z39"/>
    <mergeCell ref="AA39:AB39"/>
    <mergeCell ref="AC39:AD39"/>
    <mergeCell ref="AE39:AF39"/>
    <mergeCell ref="AG39:AH39"/>
    <mergeCell ref="AI39:AJ39"/>
    <mergeCell ref="AK39:AL39"/>
    <mergeCell ref="AM39:AN39"/>
    <mergeCell ref="AO39:AP39"/>
    <mergeCell ref="AQ39:AR39"/>
    <mergeCell ref="AS39:AT39"/>
    <mergeCell ref="AU39:AV39"/>
    <mergeCell ref="AW39:AX39"/>
    <mergeCell ref="AY39:AZ39"/>
    <mergeCell ref="BA39:BB39"/>
    <mergeCell ref="BC39:BD39"/>
    <mergeCell ref="BE39:BF39"/>
    <mergeCell ref="BG39:BH39"/>
    <mergeCell ref="BI39:BJ39"/>
    <mergeCell ref="BK39:BL39"/>
    <mergeCell ref="BM39:BN39"/>
    <mergeCell ref="BO39:BP39"/>
    <mergeCell ref="BQ39:BR39"/>
    <mergeCell ref="BS39:BT39"/>
    <mergeCell ref="BU39:BV39"/>
    <mergeCell ref="BW39:BX39"/>
    <mergeCell ref="BY39:CA39"/>
    <mergeCell ref="A40:H40"/>
    <mergeCell ref="I40:J40"/>
    <mergeCell ref="K40:L40"/>
    <mergeCell ref="M40:N40"/>
    <mergeCell ref="O40:P40"/>
    <mergeCell ref="Q40:R40"/>
    <mergeCell ref="S40:T40"/>
    <mergeCell ref="U40:V40"/>
    <mergeCell ref="W40:X40"/>
    <mergeCell ref="Y40:Z40"/>
    <mergeCell ref="AA40:AB40"/>
    <mergeCell ref="AC40:AD40"/>
    <mergeCell ref="AE40:AF40"/>
    <mergeCell ref="AG40:AH40"/>
    <mergeCell ref="AI40:AJ40"/>
    <mergeCell ref="AK40:AL40"/>
    <mergeCell ref="AM40:AN40"/>
    <mergeCell ref="AO40:AP40"/>
    <mergeCell ref="AQ40:AR40"/>
    <mergeCell ref="AS40:AT40"/>
    <mergeCell ref="AU40:AV40"/>
    <mergeCell ref="AW40:AX40"/>
    <mergeCell ref="AY40:AZ40"/>
    <mergeCell ref="BA40:BB40"/>
    <mergeCell ref="BC40:BD40"/>
    <mergeCell ref="BE40:BF40"/>
    <mergeCell ref="BG40:BH40"/>
    <mergeCell ref="BI40:BJ40"/>
    <mergeCell ref="BK40:BL40"/>
    <mergeCell ref="BM40:BN40"/>
    <mergeCell ref="BO40:BP40"/>
    <mergeCell ref="BQ40:BR40"/>
    <mergeCell ref="BS40:BT40"/>
    <mergeCell ref="BU40:BV40"/>
    <mergeCell ref="BW40:BX40"/>
    <mergeCell ref="BY40:CA40"/>
    <mergeCell ref="A41:H41"/>
    <mergeCell ref="I41:J41"/>
    <mergeCell ref="K41:L41"/>
    <mergeCell ref="M41:N41"/>
    <mergeCell ref="O41:P41"/>
    <mergeCell ref="Q41:R41"/>
    <mergeCell ref="S41:T41"/>
    <mergeCell ref="U41:V41"/>
    <mergeCell ref="W41:X41"/>
    <mergeCell ref="Y41:Z41"/>
    <mergeCell ref="AA41:AB41"/>
    <mergeCell ref="AC41:AD41"/>
    <mergeCell ref="AE41:AF41"/>
    <mergeCell ref="AG41:AH41"/>
    <mergeCell ref="AI41:AJ41"/>
    <mergeCell ref="AK41:AL41"/>
    <mergeCell ref="AM41:AN41"/>
    <mergeCell ref="AO41:AP41"/>
    <mergeCell ref="AQ41:AR41"/>
    <mergeCell ref="AS41:AT41"/>
    <mergeCell ref="AU41:AV41"/>
    <mergeCell ref="AW41:AX41"/>
    <mergeCell ref="AY41:AZ41"/>
    <mergeCell ref="BA41:BB41"/>
    <mergeCell ref="BC41:BD41"/>
    <mergeCell ref="BE41:BF41"/>
    <mergeCell ref="BG41:BH41"/>
    <mergeCell ref="BI41:BJ41"/>
    <mergeCell ref="BK41:BL41"/>
    <mergeCell ref="BM41:BN41"/>
    <mergeCell ref="BO41:BP41"/>
    <mergeCell ref="BQ41:BR41"/>
    <mergeCell ref="BS41:BT41"/>
    <mergeCell ref="BU41:BV41"/>
    <mergeCell ref="BW41:BX41"/>
    <mergeCell ref="BY41:CA41"/>
    <mergeCell ref="F7:G8"/>
    <mergeCell ref="H8:I10"/>
    <mergeCell ref="J8:K10"/>
    <mergeCell ref="L8:M10"/>
    <mergeCell ref="N8:O10"/>
    <mergeCell ref="P8:Q10"/>
    <mergeCell ref="R8:S10"/>
    <mergeCell ref="T8:U10"/>
    <mergeCell ref="V8:W10"/>
    <mergeCell ref="X8:Y10"/>
    <mergeCell ref="Z8:AA10"/>
    <mergeCell ref="AB8:AC10"/>
    <mergeCell ref="AD8:AE10"/>
    <mergeCell ref="AF8:AG10"/>
    <mergeCell ref="AH8:AI10"/>
    <mergeCell ref="AJ8:AK10"/>
    <mergeCell ref="AL8:AM10"/>
    <mergeCell ref="AN8:AO10"/>
    <mergeCell ref="AP8:AQ10"/>
    <mergeCell ref="AR8:AS10"/>
    <mergeCell ref="AT8:AU10"/>
    <mergeCell ref="AV8:AW10"/>
    <mergeCell ref="AX8:AY10"/>
    <mergeCell ref="AZ8:BA10"/>
    <mergeCell ref="BB8:BC10"/>
    <mergeCell ref="BD8:BE10"/>
    <mergeCell ref="BF8:BG10"/>
    <mergeCell ref="BH8:BI10"/>
    <mergeCell ref="BJ8:BK10"/>
    <mergeCell ref="BL8:BM10"/>
    <mergeCell ref="BN8:BO10"/>
    <mergeCell ref="BP8:BQ10"/>
    <mergeCell ref="BR8:BS10"/>
    <mergeCell ref="BT8:BU10"/>
    <mergeCell ref="BV8:BW10"/>
    <mergeCell ref="BX8:BY10"/>
    <mergeCell ref="BZ8:CA10"/>
    <mergeCell ref="F10:G11"/>
    <mergeCell ref="H11:I13"/>
    <mergeCell ref="J11:K13"/>
    <mergeCell ref="L11:M13"/>
    <mergeCell ref="N11:O13"/>
    <mergeCell ref="P11:Q13"/>
    <mergeCell ref="R11:S13"/>
    <mergeCell ref="T11:U13"/>
    <mergeCell ref="V11:W13"/>
    <mergeCell ref="X11:Y13"/>
    <mergeCell ref="Z11:AA13"/>
    <mergeCell ref="AB11:AC13"/>
    <mergeCell ref="AD11:AE13"/>
    <mergeCell ref="AF11:AG13"/>
    <mergeCell ref="AH11:AI13"/>
    <mergeCell ref="AJ11:AK13"/>
    <mergeCell ref="AL11:AM13"/>
    <mergeCell ref="AN11:AO13"/>
    <mergeCell ref="AP11:AQ13"/>
    <mergeCell ref="AR11:AS13"/>
    <mergeCell ref="AT11:AU13"/>
    <mergeCell ref="AV11:AW13"/>
    <mergeCell ref="AX11:AY13"/>
    <mergeCell ref="AZ11:BA13"/>
    <mergeCell ref="BB11:BC13"/>
    <mergeCell ref="BD11:BE13"/>
    <mergeCell ref="BF11:BG13"/>
    <mergeCell ref="BH11:BI13"/>
    <mergeCell ref="BJ11:BK13"/>
    <mergeCell ref="BL11:BM13"/>
    <mergeCell ref="BN11:BO13"/>
    <mergeCell ref="BP11:BQ13"/>
    <mergeCell ref="BR11:BS13"/>
    <mergeCell ref="BT11:BU13"/>
    <mergeCell ref="BV11:BW13"/>
    <mergeCell ref="BX11:BY13"/>
    <mergeCell ref="BZ11:CA13"/>
    <mergeCell ref="F13:G14"/>
    <mergeCell ref="H14:I16"/>
    <mergeCell ref="J14:K16"/>
    <mergeCell ref="L14:M16"/>
    <mergeCell ref="N14:O16"/>
    <mergeCell ref="P14:Q16"/>
    <mergeCell ref="R14:S16"/>
    <mergeCell ref="T14:U16"/>
    <mergeCell ref="V14:W16"/>
    <mergeCell ref="X14:Y16"/>
    <mergeCell ref="Z14:AA16"/>
    <mergeCell ref="AB14:AC16"/>
    <mergeCell ref="AD14:AE16"/>
    <mergeCell ref="AF14:AG16"/>
    <mergeCell ref="AH14:AI16"/>
    <mergeCell ref="AJ14:AK16"/>
    <mergeCell ref="AL14:AM16"/>
    <mergeCell ref="AN14:AO16"/>
    <mergeCell ref="AP14:AQ16"/>
    <mergeCell ref="AR14:AS16"/>
    <mergeCell ref="AT14:AU16"/>
    <mergeCell ref="AV14:AW16"/>
    <mergeCell ref="AX14:AY16"/>
    <mergeCell ref="AZ14:BA16"/>
    <mergeCell ref="BB14:BC16"/>
    <mergeCell ref="BD14:BE16"/>
    <mergeCell ref="BF14:BG16"/>
    <mergeCell ref="BH14:BI16"/>
    <mergeCell ref="BJ14:BK16"/>
    <mergeCell ref="BL14:BM16"/>
    <mergeCell ref="BN14:BO16"/>
    <mergeCell ref="BP14:BQ16"/>
    <mergeCell ref="BR14:BS16"/>
    <mergeCell ref="BT14:BU16"/>
    <mergeCell ref="BV14:BW16"/>
    <mergeCell ref="BX14:BY16"/>
    <mergeCell ref="BZ14:CA16"/>
    <mergeCell ref="F16:G17"/>
    <mergeCell ref="H17:I19"/>
    <mergeCell ref="J17:K19"/>
    <mergeCell ref="L17:M19"/>
    <mergeCell ref="N17:O19"/>
    <mergeCell ref="P17:Q19"/>
    <mergeCell ref="R17:S19"/>
    <mergeCell ref="T17:U19"/>
    <mergeCell ref="V17:W19"/>
    <mergeCell ref="X17:Y19"/>
    <mergeCell ref="Z17:AA19"/>
    <mergeCell ref="AB17:AC19"/>
    <mergeCell ref="AD17:AE19"/>
    <mergeCell ref="AF17:AG19"/>
    <mergeCell ref="AH17:AI19"/>
    <mergeCell ref="AJ17:AK19"/>
    <mergeCell ref="AL17:AM19"/>
    <mergeCell ref="AN17:AO19"/>
    <mergeCell ref="AP17:AQ19"/>
    <mergeCell ref="AR17:AS19"/>
    <mergeCell ref="AT17:AU19"/>
    <mergeCell ref="AV17:AW19"/>
    <mergeCell ref="AX17:AY19"/>
    <mergeCell ref="AZ17:BA19"/>
    <mergeCell ref="BB17:BC19"/>
    <mergeCell ref="BD17:BE19"/>
    <mergeCell ref="BF17:BG19"/>
    <mergeCell ref="BH17:BI19"/>
    <mergeCell ref="BJ17:BK19"/>
    <mergeCell ref="BL17:BM19"/>
    <mergeCell ref="BN17:BO19"/>
    <mergeCell ref="BP17:BQ19"/>
    <mergeCell ref="BR17:BS19"/>
    <mergeCell ref="BT17:BU19"/>
    <mergeCell ref="BV17:BW19"/>
    <mergeCell ref="BX17:BY19"/>
    <mergeCell ref="BZ17:CA19"/>
    <mergeCell ref="F19:G20"/>
    <mergeCell ref="H20:I22"/>
    <mergeCell ref="J20:K22"/>
    <mergeCell ref="L20:M22"/>
    <mergeCell ref="N20:O22"/>
    <mergeCell ref="P20:Q22"/>
    <mergeCell ref="R20:S22"/>
    <mergeCell ref="T20:U22"/>
    <mergeCell ref="V20:W22"/>
    <mergeCell ref="X20:Y22"/>
    <mergeCell ref="Z20:AA22"/>
    <mergeCell ref="AB20:AC22"/>
    <mergeCell ref="AD20:AE22"/>
    <mergeCell ref="AF20:AG22"/>
    <mergeCell ref="AH20:AI22"/>
    <mergeCell ref="AJ20:AK22"/>
    <mergeCell ref="AL20:AM22"/>
    <mergeCell ref="AN20:AO22"/>
    <mergeCell ref="AP20:AQ22"/>
    <mergeCell ref="AR20:AS22"/>
    <mergeCell ref="AT20:AU22"/>
    <mergeCell ref="AV20:AW22"/>
    <mergeCell ref="AX20:AY22"/>
    <mergeCell ref="AZ20:BA22"/>
    <mergeCell ref="BB20:BC22"/>
    <mergeCell ref="BD20:BE22"/>
    <mergeCell ref="BF20:BG22"/>
    <mergeCell ref="BH20:BI22"/>
    <mergeCell ref="BJ20:BK22"/>
    <mergeCell ref="BL20:BM22"/>
    <mergeCell ref="BN20:BO22"/>
    <mergeCell ref="BP20:BQ22"/>
    <mergeCell ref="BR20:BS22"/>
    <mergeCell ref="BT20:BU22"/>
    <mergeCell ref="BV20:BW22"/>
    <mergeCell ref="BX20:BY22"/>
    <mergeCell ref="BZ20:CA22"/>
    <mergeCell ref="F22:G23"/>
    <mergeCell ref="H23:I25"/>
    <mergeCell ref="J23:K25"/>
    <mergeCell ref="L23:M25"/>
    <mergeCell ref="N23:O25"/>
    <mergeCell ref="P23:Q25"/>
    <mergeCell ref="R23:S25"/>
    <mergeCell ref="T23:U25"/>
    <mergeCell ref="V23:W25"/>
    <mergeCell ref="X23:Y25"/>
    <mergeCell ref="Z23:AA25"/>
    <mergeCell ref="AB23:AC25"/>
    <mergeCell ref="AD23:AE25"/>
    <mergeCell ref="AF23:AG25"/>
    <mergeCell ref="AH23:AI25"/>
    <mergeCell ref="AJ23:AK25"/>
    <mergeCell ref="AL23:AM25"/>
    <mergeCell ref="AN23:AO25"/>
    <mergeCell ref="AP23:AQ25"/>
    <mergeCell ref="AR23:AS25"/>
    <mergeCell ref="AT23:AU25"/>
    <mergeCell ref="AV23:AW25"/>
    <mergeCell ref="AX23:AY25"/>
    <mergeCell ref="AZ23:BA25"/>
    <mergeCell ref="BB23:BC25"/>
    <mergeCell ref="BD23:BE25"/>
    <mergeCell ref="BF23:BG25"/>
    <mergeCell ref="BH23:BI25"/>
    <mergeCell ref="BJ23:BK25"/>
    <mergeCell ref="BL23:BM25"/>
    <mergeCell ref="BN23:BO25"/>
    <mergeCell ref="BP23:BQ25"/>
    <mergeCell ref="BR23:BS25"/>
    <mergeCell ref="BT23:BU25"/>
    <mergeCell ref="BV23:BW25"/>
    <mergeCell ref="BX23:BY25"/>
    <mergeCell ref="BZ23:CA25"/>
    <mergeCell ref="F25:G26"/>
    <mergeCell ref="H26:I28"/>
    <mergeCell ref="J26:K28"/>
    <mergeCell ref="L26:M28"/>
    <mergeCell ref="N26:O28"/>
    <mergeCell ref="P26:Q28"/>
    <mergeCell ref="R26:S28"/>
    <mergeCell ref="T26:U28"/>
    <mergeCell ref="V26:W28"/>
    <mergeCell ref="X26:Y28"/>
    <mergeCell ref="Z26:AA28"/>
    <mergeCell ref="AB26:AC28"/>
    <mergeCell ref="AD26:AE28"/>
    <mergeCell ref="AF26:AG28"/>
    <mergeCell ref="AH26:AI28"/>
    <mergeCell ref="AJ26:AK28"/>
    <mergeCell ref="AL26:AM28"/>
    <mergeCell ref="AN26:AO28"/>
    <mergeCell ref="AP26:AQ28"/>
    <mergeCell ref="AR26:AS28"/>
    <mergeCell ref="AT26:AU28"/>
    <mergeCell ref="AV26:AW28"/>
    <mergeCell ref="AX26:AY28"/>
    <mergeCell ref="AZ26:BA28"/>
    <mergeCell ref="BB26:BC28"/>
    <mergeCell ref="BD26:BE28"/>
    <mergeCell ref="BF26:BG28"/>
    <mergeCell ref="BH26:BI28"/>
    <mergeCell ref="BJ26:BK28"/>
    <mergeCell ref="BL26:BM28"/>
    <mergeCell ref="BN26:BO28"/>
    <mergeCell ref="BP26:BQ28"/>
    <mergeCell ref="BR26:BS28"/>
    <mergeCell ref="BT26:BU28"/>
    <mergeCell ref="BV26:BW28"/>
    <mergeCell ref="BX26:BY28"/>
    <mergeCell ref="BZ26:CA28"/>
    <mergeCell ref="F28:G29"/>
    <mergeCell ref="H29:I31"/>
    <mergeCell ref="J29:K31"/>
    <mergeCell ref="L29:M31"/>
    <mergeCell ref="N29:O31"/>
    <mergeCell ref="P29:Q31"/>
    <mergeCell ref="R29:S31"/>
    <mergeCell ref="T29:U31"/>
    <mergeCell ref="V29:W31"/>
    <mergeCell ref="X29:Y31"/>
    <mergeCell ref="Z29:AA31"/>
    <mergeCell ref="AB29:AC31"/>
    <mergeCell ref="AD29:AE31"/>
    <mergeCell ref="AF29:AG31"/>
    <mergeCell ref="AH29:AI31"/>
    <mergeCell ref="AJ29:AK31"/>
    <mergeCell ref="AL29:AM31"/>
    <mergeCell ref="AN29:AO31"/>
    <mergeCell ref="AP29:AQ31"/>
    <mergeCell ref="AR29:AS31"/>
    <mergeCell ref="AT29:AU31"/>
    <mergeCell ref="AV29:AW31"/>
    <mergeCell ref="AX29:AY31"/>
    <mergeCell ref="AZ29:BA31"/>
    <mergeCell ref="BB29:BC31"/>
    <mergeCell ref="BD29:BE31"/>
    <mergeCell ref="BF29:BG31"/>
    <mergeCell ref="BH29:BI31"/>
    <mergeCell ref="BJ29:BK31"/>
    <mergeCell ref="BL29:BM31"/>
    <mergeCell ref="BN29:BO31"/>
    <mergeCell ref="BP29:BQ31"/>
    <mergeCell ref="BR29:BS31"/>
    <mergeCell ref="BT29:BU31"/>
    <mergeCell ref="BV29:BW31"/>
    <mergeCell ref="BX29:BY31"/>
    <mergeCell ref="BZ29:CA31"/>
    <mergeCell ref="F31:G32"/>
    <mergeCell ref="H32:I34"/>
    <mergeCell ref="J32:K34"/>
    <mergeCell ref="L32:M34"/>
    <mergeCell ref="N32:O34"/>
    <mergeCell ref="P32:Q34"/>
    <mergeCell ref="R32:S34"/>
    <mergeCell ref="T32:U34"/>
    <mergeCell ref="V32:W34"/>
    <mergeCell ref="X32:Y34"/>
    <mergeCell ref="Z32:AA34"/>
    <mergeCell ref="AB32:AC34"/>
    <mergeCell ref="AD32:AE34"/>
    <mergeCell ref="AF32:AG34"/>
    <mergeCell ref="AH32:AI34"/>
    <mergeCell ref="AJ32:AK34"/>
    <mergeCell ref="AL32:AM34"/>
    <mergeCell ref="AN32:AO34"/>
    <mergeCell ref="AP32:AQ34"/>
    <mergeCell ref="AR32:AS34"/>
    <mergeCell ref="AT32:AU34"/>
    <mergeCell ref="AV32:AW34"/>
    <mergeCell ref="AX32:AY34"/>
    <mergeCell ref="AZ32:BA34"/>
    <mergeCell ref="BB32:BC34"/>
    <mergeCell ref="BH33:BL34"/>
    <mergeCell ref="BM33:BQ34"/>
    <mergeCell ref="BR33:BV34"/>
    <mergeCell ref="BW33:CA34"/>
    <mergeCell ref="F34:G35"/>
    <mergeCell ref="H35:I37"/>
    <mergeCell ref="J35:K37"/>
    <mergeCell ref="L35:M37"/>
    <mergeCell ref="N35:O37"/>
    <mergeCell ref="P35:Q37"/>
    <mergeCell ref="R35:S37"/>
    <mergeCell ref="T35:U37"/>
    <mergeCell ref="V35:W37"/>
    <mergeCell ref="X35:Y37"/>
    <mergeCell ref="Z35:AA37"/>
    <mergeCell ref="AB35:AC37"/>
    <mergeCell ref="AD35:AE37"/>
    <mergeCell ref="AF35:AG37"/>
    <mergeCell ref="AH35:AI37"/>
    <mergeCell ref="AJ35:AK37"/>
    <mergeCell ref="AL35:AM37"/>
    <mergeCell ref="AN35:AO37"/>
    <mergeCell ref="AP35:AQ37"/>
    <mergeCell ref="AR35:AS37"/>
    <mergeCell ref="AT35:AU37"/>
    <mergeCell ref="AV35:AW37"/>
    <mergeCell ref="AX35:AY37"/>
    <mergeCell ref="AZ35:BA37"/>
    <mergeCell ref="BB35:BC37"/>
    <mergeCell ref="BH35:BL36"/>
    <mergeCell ref="BM35:BQ36"/>
    <mergeCell ref="BR35:BV36"/>
    <mergeCell ref="BW35:CA36"/>
    <mergeCell ref="F37:G38"/>
    <mergeCell ref="BH37:BL38"/>
    <mergeCell ref="BM37:BQ38"/>
    <mergeCell ref="BR37:BV38"/>
    <mergeCell ref="BW37:CA38"/>
    <mergeCell ref="A7:C38"/>
  </mergeCells>
  <phoneticPr fontId="12"/>
  <printOptions horizontalCentered="1"/>
  <pageMargins left="0.70866141732283472" right="0.70866141732283472" top="0.94488188976377963" bottom="0.74803149606299213" header="0.31496062992125984" footer="0.31496062992125984"/>
  <pageSetup paperSize="9" scale="56" fitToWidth="1" fitToHeight="1" orientation="landscape" usePrinterDefaults="1"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sheetPr>
    <tabColor rgb="FFFFFF00"/>
  </sheetPr>
  <dimension ref="A1:CA44"/>
  <sheetViews>
    <sheetView view="pageBreakPreview" zoomScale="60" zoomScaleNormal="75" workbookViewId="0">
      <selection activeCell="CC8" sqref="CC8"/>
    </sheetView>
  </sheetViews>
  <sheetFormatPr defaultRowHeight="13.5"/>
  <cols>
    <col min="1" max="1" width="2.625" style="1183" customWidth="1"/>
    <col min="2" max="3" width="3.875" style="1183" customWidth="1"/>
    <col min="4" max="79" width="2.625" style="1183" customWidth="1"/>
    <col min="80" max="81" width="9" style="1183" customWidth="1"/>
    <col min="82" max="106" width="2.625" style="1183" customWidth="1"/>
    <col min="107" max="16384" width="9" style="1183" customWidth="1"/>
  </cols>
  <sheetData>
    <row r="1" spans="1:79" ht="25.5">
      <c r="A1" s="1185"/>
      <c r="B1" s="1185"/>
      <c r="C1" s="1185"/>
      <c r="D1" s="1185"/>
      <c r="E1" s="1185"/>
      <c r="F1" s="1185"/>
      <c r="G1" s="1185"/>
      <c r="H1" s="1185"/>
      <c r="I1" s="1185"/>
      <c r="J1" s="1185"/>
      <c r="K1" s="1185"/>
      <c r="L1" s="1185"/>
      <c r="M1" s="1185"/>
      <c r="N1" s="1185"/>
      <c r="O1" s="1185"/>
      <c r="P1" s="1185"/>
      <c r="Q1" s="1185"/>
      <c r="R1" s="1185"/>
      <c r="S1" s="1185"/>
      <c r="T1" s="1436" t="s">
        <v>164</v>
      </c>
      <c r="U1" s="1436"/>
      <c r="V1" s="1436"/>
      <c r="W1" s="1436"/>
      <c r="X1" s="1436"/>
      <c r="Y1" s="1436"/>
      <c r="Z1" s="1436"/>
      <c r="AA1" s="1436"/>
      <c r="AB1" s="1436"/>
      <c r="AC1" s="1436"/>
      <c r="AD1" s="1436"/>
      <c r="AE1" s="1436"/>
      <c r="AF1" s="1436"/>
      <c r="AG1" s="1436"/>
      <c r="AH1" s="1436"/>
      <c r="AI1" s="1436"/>
      <c r="AJ1" s="1436"/>
      <c r="AK1" s="1436"/>
      <c r="AL1" s="1436"/>
      <c r="AM1" s="1436"/>
      <c r="AN1" s="1436"/>
      <c r="AO1" s="1436"/>
      <c r="AP1" s="1436"/>
      <c r="AQ1" s="1436"/>
      <c r="AR1" s="1436"/>
      <c r="AS1" s="1436"/>
      <c r="AT1" s="1436"/>
      <c r="AU1" s="1436"/>
      <c r="AV1" s="1436"/>
      <c r="AW1" s="1436"/>
      <c r="AX1" s="1436"/>
      <c r="AY1" s="1436"/>
      <c r="AZ1" s="1436"/>
      <c r="BA1" s="1436"/>
      <c r="BB1" s="1436"/>
      <c r="BC1" s="1436"/>
      <c r="BD1" s="1436"/>
      <c r="BE1" s="1185"/>
      <c r="BF1" s="1185"/>
      <c r="BG1" s="1185"/>
      <c r="BH1" s="1185"/>
      <c r="BI1" s="1185"/>
      <c r="BJ1" s="1185"/>
      <c r="BK1" s="1185"/>
      <c r="BL1" s="1185"/>
      <c r="BM1" s="1185"/>
      <c r="BN1" s="1185"/>
      <c r="BO1" s="1185"/>
      <c r="BP1" s="1185"/>
      <c r="BQ1" s="1185"/>
      <c r="BR1" s="1185"/>
      <c r="BS1" s="1185"/>
      <c r="BT1" s="1185"/>
      <c r="BU1" s="1185"/>
      <c r="BV1" s="1185"/>
      <c r="BW1" s="1185"/>
      <c r="BX1" s="1185"/>
      <c r="BY1" s="1185"/>
      <c r="BZ1" s="1185"/>
      <c r="CA1" s="1185"/>
    </row>
    <row r="2" spans="1:79" ht="20.25" customHeight="1">
      <c r="A2" s="1185"/>
      <c r="B2" s="1185"/>
      <c r="C2" s="1185"/>
      <c r="D2" s="1185"/>
      <c r="E2" s="1185"/>
      <c r="F2" s="1185"/>
      <c r="G2" s="1185"/>
      <c r="H2" s="1185"/>
      <c r="I2" s="1185"/>
      <c r="J2" s="1185"/>
      <c r="K2" s="1185"/>
      <c r="L2" s="1185"/>
      <c r="M2" s="1185"/>
      <c r="N2" s="1185"/>
      <c r="O2" s="1185"/>
      <c r="P2" s="1185"/>
      <c r="Q2" s="1185"/>
      <c r="R2" s="1185"/>
      <c r="S2" s="1185"/>
      <c r="T2" s="1185"/>
      <c r="U2" s="1394"/>
      <c r="V2" s="1394"/>
      <c r="W2" s="1394"/>
      <c r="X2" s="1394"/>
      <c r="Y2" s="1394"/>
      <c r="Z2" s="1394"/>
      <c r="AA2" s="1394"/>
      <c r="AB2" s="1394"/>
      <c r="AC2" s="1394"/>
      <c r="AD2" s="1394"/>
      <c r="AE2" s="1394"/>
      <c r="AF2" s="1394"/>
      <c r="AG2" s="1394"/>
      <c r="AH2" s="1394"/>
      <c r="AI2" s="1394"/>
      <c r="AJ2" s="1394"/>
      <c r="AK2" s="1394"/>
      <c r="AL2" s="1394"/>
      <c r="AM2" s="1394"/>
      <c r="AN2" s="1394"/>
      <c r="AO2" s="1394"/>
      <c r="AP2" s="1394"/>
      <c r="AQ2" s="1394"/>
      <c r="AR2" s="1394"/>
      <c r="AS2" s="1394"/>
      <c r="AT2" s="1394"/>
      <c r="AU2" s="1394"/>
      <c r="AV2" s="1394"/>
      <c r="AW2" s="1394"/>
      <c r="AX2" s="1394"/>
      <c r="AY2" s="1394"/>
      <c r="AZ2" s="1394"/>
      <c r="BA2" s="1394"/>
      <c r="BB2" s="1394"/>
      <c r="BC2" s="1394"/>
      <c r="BD2" s="1185"/>
      <c r="BE2" s="1185"/>
      <c r="BF2" s="1185"/>
      <c r="BG2" s="1185"/>
      <c r="BH2" s="1185"/>
      <c r="BI2" s="1185"/>
      <c r="BJ2" s="1185"/>
      <c r="BK2" s="1185"/>
      <c r="BL2" s="1185"/>
      <c r="BM2" s="1185"/>
      <c r="BN2" s="1185"/>
      <c r="BO2" s="1185"/>
      <c r="BP2" s="1185"/>
      <c r="BQ2" s="1185"/>
      <c r="BR2" s="1185"/>
      <c r="BS2" s="1185"/>
      <c r="BT2" s="1185"/>
      <c r="BU2" s="1185"/>
      <c r="BV2" s="1185"/>
      <c r="BW2" s="1185"/>
      <c r="BX2" s="1185"/>
      <c r="BY2" s="1185"/>
      <c r="BZ2" s="1185"/>
      <c r="CA2" s="1185"/>
    </row>
    <row r="3" spans="1:79" ht="17.25" customHeight="1">
      <c r="A3" s="1419"/>
      <c r="B3" s="1421"/>
      <c r="C3" s="1421"/>
      <c r="D3" s="1421"/>
      <c r="E3" s="1421"/>
      <c r="F3" s="1421"/>
      <c r="G3" s="1421"/>
      <c r="H3" s="1421"/>
      <c r="I3" s="1421"/>
      <c r="J3" s="1421"/>
      <c r="K3" s="1421"/>
      <c r="L3" s="1421"/>
      <c r="M3" s="1421"/>
      <c r="N3" s="1421"/>
      <c r="O3" s="1421"/>
      <c r="P3" s="1421"/>
      <c r="Q3" s="1421"/>
      <c r="R3" s="1421"/>
      <c r="S3" s="1421"/>
      <c r="T3" s="1421"/>
      <c r="U3" s="1437"/>
      <c r="V3" s="1437"/>
      <c r="W3" s="1437"/>
      <c r="X3" s="1437"/>
      <c r="Y3" s="1437"/>
      <c r="Z3" s="1437"/>
      <c r="AA3" s="1437"/>
      <c r="AB3" s="1437"/>
      <c r="AC3" s="1437"/>
      <c r="AD3" s="1437"/>
      <c r="AE3" s="1437"/>
      <c r="AF3" s="1437"/>
      <c r="AG3" s="1437"/>
      <c r="AH3" s="1437"/>
      <c r="AI3" s="1437"/>
      <c r="AJ3" s="1437"/>
      <c r="AK3" s="1437"/>
      <c r="AL3" s="1437"/>
      <c r="AM3" s="1437"/>
      <c r="AN3" s="1437"/>
      <c r="AO3" s="1437"/>
      <c r="AP3" s="1437"/>
      <c r="AQ3" s="1437"/>
      <c r="AR3" s="1437"/>
      <c r="AS3" s="1437"/>
      <c r="AT3" s="1437"/>
      <c r="AU3" s="1437"/>
      <c r="AV3" s="1437"/>
      <c r="AW3" s="1437"/>
      <c r="AX3" s="1437"/>
      <c r="AY3" s="1437"/>
      <c r="AZ3" s="1437"/>
      <c r="BA3" s="1437"/>
      <c r="BB3" s="1437"/>
      <c r="BC3" s="1437"/>
      <c r="BD3" s="1421"/>
      <c r="BE3" s="1421"/>
      <c r="BF3" s="1421"/>
      <c r="BG3" s="1421"/>
      <c r="BH3" s="1421"/>
      <c r="BI3" s="1421"/>
      <c r="BJ3" s="1421"/>
      <c r="BK3" s="1421"/>
      <c r="BL3" s="1421"/>
      <c r="BM3" s="1421"/>
      <c r="BN3" s="1421"/>
      <c r="BO3" s="1421"/>
      <c r="BP3" s="1421"/>
      <c r="BQ3" s="1421"/>
      <c r="BR3" s="1421"/>
      <c r="BS3" s="1421"/>
      <c r="BT3" s="1421"/>
      <c r="BU3" s="1421"/>
      <c r="BV3" s="1421"/>
      <c r="BW3" s="1421"/>
      <c r="BX3" s="1421"/>
      <c r="BY3" s="1421"/>
      <c r="BZ3" s="1421"/>
      <c r="CA3" s="1453"/>
    </row>
    <row r="4" spans="1:79" s="1184" customFormat="1" ht="20.100000000000001" customHeight="1">
      <c r="A4" s="1401"/>
      <c r="B4" s="1263" t="s">
        <v>395</v>
      </c>
      <c r="C4" s="1263"/>
      <c r="D4" s="1263"/>
      <c r="E4" s="1263"/>
      <c r="F4" s="1263"/>
      <c r="G4" s="1203" t="str">
        <f>基本データ!D4</f>
        <v>土下維工　第○○号</v>
      </c>
      <c r="H4" s="1203"/>
      <c r="I4" s="1203"/>
      <c r="J4" s="1203"/>
      <c r="K4" s="1203"/>
      <c r="L4" s="1203"/>
      <c r="M4" s="1203"/>
      <c r="N4" s="1203"/>
      <c r="O4" s="1203"/>
      <c r="P4" s="1203"/>
      <c r="Q4" s="1203"/>
      <c r="R4" s="1203"/>
      <c r="S4" s="1203"/>
      <c r="T4" s="1203"/>
      <c r="U4" s="1203"/>
      <c r="V4" s="1203"/>
      <c r="W4" s="1203"/>
      <c r="X4" s="1203"/>
      <c r="Y4" s="1203"/>
      <c r="Z4" s="1203"/>
      <c r="AA4" s="1203"/>
      <c r="AB4" s="1203"/>
      <c r="AC4" s="1203"/>
      <c r="AD4" s="1203"/>
      <c r="AE4" s="1277"/>
      <c r="AF4" s="1277"/>
      <c r="AG4" s="1277"/>
      <c r="AH4" s="1277"/>
      <c r="AI4" s="1277"/>
      <c r="BF4" s="1191" t="s">
        <v>193</v>
      </c>
      <c r="BG4" s="1191"/>
      <c r="BH4" s="1191"/>
      <c r="BI4" s="1191"/>
      <c r="BJ4" s="1191"/>
      <c r="BK4" s="1191"/>
      <c r="BL4" s="1191"/>
      <c r="BM4" s="1191"/>
      <c r="BN4" s="1232"/>
      <c r="BO4" s="1232"/>
      <c r="BP4" s="1232"/>
      <c r="BQ4" s="1232"/>
      <c r="BR4" s="1232"/>
      <c r="BS4" s="1232"/>
      <c r="BT4" s="1232"/>
      <c r="BU4" s="1232"/>
      <c r="BV4" s="1232"/>
      <c r="BW4" s="1232"/>
      <c r="BX4" s="1232"/>
      <c r="BY4" s="1232"/>
      <c r="BZ4" s="1232"/>
      <c r="CA4" s="1354"/>
    </row>
    <row r="5" spans="1:79" s="1184" customFormat="1" ht="20.100000000000001" customHeight="1">
      <c r="A5" s="1401"/>
      <c r="B5" s="1191" t="s">
        <v>661</v>
      </c>
      <c r="C5" s="1191"/>
      <c r="D5" s="1191"/>
      <c r="E5" s="1191"/>
      <c r="F5" s="1191"/>
      <c r="G5" s="1267" t="str">
        <f>基本データ!D5</f>
        <v>○○○○○○○○○○○○○○○○○○○○○○○○○○○○○○○○○工事</v>
      </c>
      <c r="H5" s="1267"/>
      <c r="I5" s="1267"/>
      <c r="J5" s="1267"/>
      <c r="K5" s="1267"/>
      <c r="L5" s="1267"/>
      <c r="M5" s="1267"/>
      <c r="N5" s="1267"/>
      <c r="O5" s="1267"/>
      <c r="P5" s="1267"/>
      <c r="Q5" s="1267"/>
      <c r="R5" s="1267"/>
      <c r="S5" s="1267"/>
      <c r="T5" s="1267"/>
      <c r="U5" s="1267"/>
      <c r="V5" s="1267"/>
      <c r="W5" s="1267"/>
      <c r="X5" s="1267"/>
      <c r="Y5" s="1267"/>
      <c r="Z5" s="1267"/>
      <c r="AA5" s="1267"/>
      <c r="AB5" s="1267"/>
      <c r="AC5" s="1267"/>
      <c r="AD5" s="1267"/>
      <c r="AE5" s="1277"/>
      <c r="AF5" s="1277"/>
      <c r="AG5" s="1277"/>
      <c r="AH5" s="1277"/>
      <c r="AI5" s="1277"/>
      <c r="BF5" s="1191" t="s">
        <v>2095</v>
      </c>
      <c r="BG5" s="1191"/>
      <c r="BH5" s="1191"/>
      <c r="BI5" s="1191"/>
      <c r="BJ5" s="1191"/>
      <c r="BK5" s="1191"/>
      <c r="BL5" s="1191"/>
      <c r="BM5" s="1191"/>
      <c r="BN5" s="1232"/>
      <c r="BO5" s="1232"/>
      <c r="BP5" s="1232"/>
      <c r="BQ5" s="1232"/>
      <c r="BR5" s="1232"/>
      <c r="BS5" s="1232"/>
      <c r="BT5" s="1232"/>
      <c r="BU5" s="1232"/>
      <c r="BV5" s="1232"/>
      <c r="BW5" s="1232"/>
      <c r="BX5" s="1232"/>
      <c r="BY5" s="1232"/>
      <c r="BZ5" s="1232"/>
      <c r="CA5" s="1354"/>
    </row>
    <row r="6" spans="1:79" s="1184" customFormat="1" ht="20.100000000000001" customHeight="1">
      <c r="A6" s="1401"/>
      <c r="B6" s="1191" t="s">
        <v>532</v>
      </c>
      <c r="C6" s="1191"/>
      <c r="D6" s="1191"/>
      <c r="E6" s="1191"/>
      <c r="F6" s="1191"/>
      <c r="G6" s="1267" t="s">
        <v>730</v>
      </c>
      <c r="H6" s="1267"/>
      <c r="I6" s="1267"/>
      <c r="J6" s="1267"/>
      <c r="K6" s="1267"/>
      <c r="L6" s="1267"/>
      <c r="M6" s="1267"/>
      <c r="N6" s="1267"/>
      <c r="O6" s="1267"/>
      <c r="P6" s="1267"/>
      <c r="Q6" s="1267"/>
      <c r="R6" s="1267"/>
      <c r="S6" s="1267"/>
      <c r="T6" s="1267"/>
      <c r="U6" s="1267"/>
      <c r="V6" s="1267"/>
      <c r="W6" s="1267"/>
      <c r="X6" s="1267"/>
      <c r="Y6" s="1267"/>
      <c r="Z6" s="1267"/>
      <c r="AA6" s="1267"/>
      <c r="AB6" s="1267"/>
      <c r="AC6" s="1267"/>
      <c r="AD6" s="1267"/>
      <c r="AE6" s="1277"/>
      <c r="AF6" s="1277"/>
      <c r="AG6" s="1277"/>
      <c r="AH6" s="1277"/>
      <c r="AI6" s="1277"/>
      <c r="BF6" s="1191" t="s">
        <v>1699</v>
      </c>
      <c r="BG6" s="1191"/>
      <c r="BH6" s="1191"/>
      <c r="BI6" s="1191"/>
      <c r="BJ6" s="1191"/>
      <c r="BK6" s="1191"/>
      <c r="BL6" s="1191"/>
      <c r="BM6" s="1191"/>
      <c r="BN6" s="1544" t="str">
        <f>基本データ!D11</f>
        <v>技師　　○○　○○</v>
      </c>
      <c r="BO6" s="1232"/>
      <c r="BP6" s="1232"/>
      <c r="BQ6" s="1232"/>
      <c r="BR6" s="1232"/>
      <c r="BS6" s="1232"/>
      <c r="BT6" s="1232"/>
      <c r="BU6" s="1232"/>
      <c r="BV6" s="1232"/>
      <c r="BW6" s="1232"/>
      <c r="BX6" s="1232"/>
      <c r="BY6" s="1232"/>
      <c r="BZ6" s="1232"/>
      <c r="CA6" s="1318"/>
    </row>
    <row r="7" spans="1:79" s="1184" customFormat="1" ht="20.100000000000001" customHeight="1">
      <c r="A7" s="1401"/>
      <c r="B7" s="1191" t="s">
        <v>578</v>
      </c>
      <c r="C7" s="1191"/>
      <c r="D7" s="1191"/>
      <c r="E7" s="1191"/>
      <c r="F7" s="1191"/>
      <c r="G7" s="1267" t="str">
        <f>基本データ!D15</f>
        <v>○○○○　(株)</v>
      </c>
      <c r="H7" s="1267"/>
      <c r="I7" s="1267"/>
      <c r="J7" s="1267"/>
      <c r="K7" s="1267"/>
      <c r="L7" s="1267"/>
      <c r="M7" s="1267"/>
      <c r="N7" s="1267"/>
      <c r="O7" s="1267"/>
      <c r="P7" s="1267"/>
      <c r="Q7" s="1267"/>
      <c r="R7" s="1267"/>
      <c r="S7" s="1267"/>
      <c r="T7" s="1267"/>
      <c r="U7" s="1267"/>
      <c r="V7" s="1267"/>
      <c r="W7" s="1267"/>
      <c r="X7" s="1267"/>
      <c r="Y7" s="1267"/>
      <c r="Z7" s="1267"/>
      <c r="AA7" s="1267"/>
      <c r="AB7" s="1267"/>
      <c r="AC7" s="1267"/>
      <c r="AD7" s="1267"/>
      <c r="AE7" s="1277"/>
      <c r="AF7" s="1277"/>
      <c r="AG7" s="1277"/>
      <c r="AH7" s="1277"/>
      <c r="AI7" s="1277"/>
      <c r="BF7" s="1191" t="s">
        <v>2086</v>
      </c>
      <c r="BG7" s="1191"/>
      <c r="BH7" s="1191"/>
      <c r="BI7" s="1191"/>
      <c r="BJ7" s="1191"/>
      <c r="BK7" s="1191"/>
      <c r="BL7" s="1191"/>
      <c r="BM7" s="1191"/>
      <c r="BN7" s="1234"/>
      <c r="BO7" s="1234"/>
      <c r="BP7" s="1234"/>
      <c r="BQ7" s="1234"/>
      <c r="BR7" s="1234"/>
      <c r="BS7" s="1234"/>
      <c r="BT7" s="1234"/>
      <c r="BU7" s="1234"/>
      <c r="BV7" s="1234"/>
      <c r="BW7" s="1234"/>
      <c r="BX7" s="1234"/>
      <c r="BY7" s="1234"/>
      <c r="BZ7" s="1234"/>
      <c r="CA7" s="1259"/>
    </row>
    <row r="8" spans="1:79" ht="20.100000000000001" customHeight="1">
      <c r="A8" s="1402"/>
      <c r="B8" s="1405"/>
      <c r="C8" s="1405"/>
      <c r="D8" s="1405"/>
      <c r="E8" s="1405"/>
      <c r="F8" s="1405"/>
      <c r="G8" s="1405"/>
      <c r="H8" s="1405"/>
      <c r="I8" s="1405"/>
      <c r="J8" s="1405"/>
      <c r="K8" s="1405"/>
      <c r="L8" s="1405"/>
      <c r="M8" s="1405"/>
      <c r="N8" s="1405"/>
      <c r="O8" s="1405"/>
      <c r="P8" s="1405"/>
      <c r="Q8" s="1405"/>
      <c r="R8" s="1405"/>
      <c r="S8" s="1405"/>
      <c r="T8" s="1405"/>
      <c r="U8" s="1405"/>
      <c r="V8" s="1405"/>
      <c r="W8" s="1405"/>
      <c r="X8" s="1405"/>
      <c r="Y8" s="1405"/>
      <c r="Z8" s="1405"/>
      <c r="AA8" s="1405"/>
      <c r="AB8" s="1405"/>
      <c r="AC8" s="1405"/>
      <c r="AD8" s="1405"/>
      <c r="AE8" s="1405"/>
      <c r="AF8" s="1405"/>
      <c r="AG8" s="1405"/>
      <c r="AH8" s="1405"/>
      <c r="AI8" s="1405"/>
      <c r="AJ8" s="1405"/>
      <c r="AK8" s="1405"/>
      <c r="AL8" s="1405"/>
      <c r="AM8" s="1405"/>
      <c r="AN8" s="1405"/>
      <c r="AO8" s="1405"/>
      <c r="AP8" s="1405"/>
      <c r="AQ8" s="1405"/>
      <c r="AR8" s="1405"/>
      <c r="AS8" s="1405"/>
      <c r="AT8" s="1405"/>
      <c r="AU8" s="1405"/>
      <c r="AV8" s="1405"/>
      <c r="AW8" s="1405"/>
      <c r="AX8" s="1405"/>
      <c r="AY8" s="1405"/>
      <c r="AZ8" s="1405"/>
      <c r="BA8" s="1405"/>
      <c r="BB8" s="1405"/>
      <c r="BC8" s="1405"/>
      <c r="BD8" s="1405"/>
      <c r="BE8" s="1405"/>
      <c r="BF8" s="1405"/>
      <c r="BG8" s="1405"/>
      <c r="BH8" s="1405"/>
      <c r="BI8" s="1405"/>
      <c r="BJ8" s="1405"/>
      <c r="BK8" s="1405"/>
      <c r="BL8" s="1405"/>
      <c r="BM8" s="1405"/>
      <c r="BN8" s="1405"/>
      <c r="BO8" s="1405"/>
      <c r="BP8" s="1405"/>
      <c r="BQ8" s="1405"/>
      <c r="BR8" s="1405"/>
      <c r="BS8" s="1405"/>
      <c r="BT8" s="1405"/>
      <c r="BU8" s="1405"/>
      <c r="BV8" s="1405"/>
      <c r="BW8" s="1405"/>
      <c r="BX8" s="1405"/>
      <c r="BY8" s="1405"/>
      <c r="BZ8" s="1405"/>
      <c r="CA8" s="1261"/>
    </row>
    <row r="9" spans="1:79" s="1184" customFormat="1" ht="20.100000000000001" customHeight="1">
      <c r="A9" s="1530"/>
      <c r="B9" s="1531" t="s">
        <v>1852</v>
      </c>
      <c r="C9" s="1326"/>
      <c r="D9" s="1326"/>
      <c r="E9" s="1326"/>
      <c r="F9" s="1326"/>
      <c r="G9" s="1326"/>
      <c r="H9" s="1326"/>
      <c r="I9" s="1326"/>
      <c r="J9" s="1326"/>
      <c r="K9" s="1541"/>
      <c r="L9" s="1531" t="s">
        <v>2093</v>
      </c>
      <c r="M9" s="1326"/>
      <c r="N9" s="1326"/>
      <c r="O9" s="1326"/>
      <c r="P9" s="1326"/>
      <c r="Q9" s="1326"/>
      <c r="R9" s="1326"/>
      <c r="S9" s="1326"/>
      <c r="T9" s="1326"/>
      <c r="U9" s="1326"/>
      <c r="V9" s="1541"/>
      <c r="W9" s="1213" t="s">
        <v>1194</v>
      </c>
      <c r="X9" s="1214"/>
      <c r="Y9" s="1214"/>
      <c r="Z9" s="1214"/>
      <c r="AA9" s="1214"/>
      <c r="AB9" s="1214"/>
      <c r="AC9" s="1214"/>
      <c r="AD9" s="1214"/>
      <c r="AE9" s="1214"/>
      <c r="AF9" s="1214"/>
      <c r="AG9" s="1214"/>
      <c r="AH9" s="1214"/>
      <c r="AI9" s="1214"/>
      <c r="AJ9" s="1214"/>
      <c r="AK9" s="1214"/>
      <c r="AL9" s="1214"/>
      <c r="AM9" s="1214"/>
      <c r="AN9" s="1214"/>
      <c r="AO9" s="1214"/>
      <c r="AP9" s="1214"/>
      <c r="AQ9" s="1214"/>
      <c r="AR9" s="1214"/>
      <c r="AS9" s="1214"/>
      <c r="AT9" s="1214"/>
      <c r="AU9" s="1214"/>
      <c r="AV9" s="1214"/>
      <c r="AW9" s="1214"/>
      <c r="AX9" s="1214"/>
      <c r="AY9" s="1214"/>
      <c r="AZ9" s="1214"/>
      <c r="BA9" s="1214"/>
      <c r="BB9" s="1214"/>
      <c r="BC9" s="1214"/>
      <c r="BD9" s="1214"/>
      <c r="BE9" s="1214"/>
      <c r="BF9" s="1214"/>
      <c r="BG9" s="1214"/>
      <c r="BH9" s="1214"/>
      <c r="BI9" s="1214"/>
      <c r="BJ9" s="1214"/>
      <c r="BK9" s="1214"/>
      <c r="BL9" s="1214"/>
      <c r="BM9" s="1214"/>
      <c r="BN9" s="1230"/>
      <c r="BO9" s="1545" t="s">
        <v>1851</v>
      </c>
      <c r="BP9" s="1545"/>
      <c r="BQ9" s="1545"/>
      <c r="BR9" s="1545"/>
      <c r="BS9" s="1545"/>
      <c r="BT9" s="1545"/>
      <c r="BU9" s="1545"/>
      <c r="BV9" s="1545"/>
      <c r="BW9" s="1545"/>
      <c r="BX9" s="1545"/>
      <c r="BY9" s="1545"/>
      <c r="BZ9" s="1545"/>
      <c r="CA9" s="1199"/>
    </row>
    <row r="10" spans="1:79" s="1184" customFormat="1" ht="20.100000000000001" customHeight="1">
      <c r="A10" s="1530"/>
      <c r="B10" s="1532"/>
      <c r="C10" s="1536"/>
      <c r="D10" s="1536"/>
      <c r="E10" s="1536"/>
      <c r="F10" s="1536"/>
      <c r="G10" s="1536"/>
      <c r="H10" s="1536"/>
      <c r="I10" s="1536"/>
      <c r="J10" s="1536"/>
      <c r="K10" s="1542"/>
      <c r="L10" s="1532"/>
      <c r="M10" s="1536"/>
      <c r="N10" s="1536"/>
      <c r="O10" s="1536"/>
      <c r="P10" s="1536"/>
      <c r="Q10" s="1536"/>
      <c r="R10" s="1536"/>
      <c r="S10" s="1536"/>
      <c r="T10" s="1536"/>
      <c r="U10" s="1536"/>
      <c r="V10" s="1542"/>
      <c r="W10" s="1543" t="s">
        <v>2094</v>
      </c>
      <c r="X10" s="1543"/>
      <c r="Y10" s="1543"/>
      <c r="Z10" s="1543"/>
      <c r="AA10" s="1543"/>
      <c r="AB10" s="1543"/>
      <c r="AC10" s="1543"/>
      <c r="AD10" s="1543"/>
      <c r="AE10" s="1543"/>
      <c r="AF10" s="1543"/>
      <c r="AG10" s="1543"/>
      <c r="AH10" s="1543" t="s">
        <v>1771</v>
      </c>
      <c r="AI10" s="1543"/>
      <c r="AJ10" s="1543"/>
      <c r="AK10" s="1543"/>
      <c r="AL10" s="1543"/>
      <c r="AM10" s="1543"/>
      <c r="AN10" s="1543"/>
      <c r="AO10" s="1543"/>
      <c r="AP10" s="1543"/>
      <c r="AQ10" s="1543"/>
      <c r="AR10" s="1543"/>
      <c r="AS10" s="1543" t="s">
        <v>1861</v>
      </c>
      <c r="AT10" s="1543"/>
      <c r="AU10" s="1543"/>
      <c r="AV10" s="1543"/>
      <c r="AW10" s="1543"/>
      <c r="AX10" s="1543"/>
      <c r="AY10" s="1543"/>
      <c r="AZ10" s="1543"/>
      <c r="BA10" s="1543"/>
      <c r="BB10" s="1543"/>
      <c r="BC10" s="1543"/>
      <c r="BD10" s="1543" t="s">
        <v>510</v>
      </c>
      <c r="BE10" s="1543"/>
      <c r="BF10" s="1543"/>
      <c r="BG10" s="1543"/>
      <c r="BH10" s="1543"/>
      <c r="BI10" s="1543"/>
      <c r="BJ10" s="1543"/>
      <c r="BK10" s="1543"/>
      <c r="BL10" s="1543"/>
      <c r="BM10" s="1543"/>
      <c r="BN10" s="1543"/>
      <c r="BO10" s="1532" t="s">
        <v>2096</v>
      </c>
      <c r="BP10" s="1536"/>
      <c r="BQ10" s="1536"/>
      <c r="BR10" s="1536"/>
      <c r="BS10" s="1536"/>
      <c r="BT10" s="1536"/>
      <c r="BU10" s="1536"/>
      <c r="BV10" s="1536"/>
      <c r="BW10" s="1536"/>
      <c r="BX10" s="1536"/>
      <c r="BY10" s="1536"/>
      <c r="BZ10" s="1542"/>
      <c r="CA10" s="1199"/>
    </row>
    <row r="11" spans="1:79" s="1184" customFormat="1" ht="20.100000000000001" customHeight="1">
      <c r="A11" s="1530"/>
      <c r="B11" s="1533" t="s">
        <v>2089</v>
      </c>
      <c r="C11" s="1533"/>
      <c r="D11" s="1533"/>
      <c r="E11" s="1533"/>
      <c r="F11" s="1533"/>
      <c r="G11" s="1533"/>
      <c r="H11" s="1533"/>
      <c r="I11" s="1533"/>
      <c r="J11" s="1533"/>
      <c r="K11" s="1533"/>
      <c r="L11" s="1237"/>
      <c r="M11" s="1237"/>
      <c r="N11" s="1237"/>
      <c r="O11" s="1237"/>
      <c r="P11" s="1237"/>
      <c r="Q11" s="1237"/>
      <c r="R11" s="1237"/>
      <c r="S11" s="1237"/>
      <c r="T11" s="1237"/>
      <c r="U11" s="1237"/>
      <c r="V11" s="1237"/>
      <c r="W11" s="1237"/>
      <c r="X11" s="1237"/>
      <c r="Y11" s="1237"/>
      <c r="Z11" s="1237"/>
      <c r="AA11" s="1237"/>
      <c r="AB11" s="1237"/>
      <c r="AC11" s="1237"/>
      <c r="AD11" s="1237"/>
      <c r="AE11" s="1237"/>
      <c r="AF11" s="1237"/>
      <c r="AG11" s="1237"/>
      <c r="AH11" s="1237"/>
      <c r="AI11" s="1237"/>
      <c r="AJ11" s="1237"/>
      <c r="AK11" s="1237"/>
      <c r="AL11" s="1237"/>
      <c r="AM11" s="1237"/>
      <c r="AN11" s="1237"/>
      <c r="AO11" s="1237"/>
      <c r="AP11" s="1237"/>
      <c r="AQ11" s="1237"/>
      <c r="AR11" s="1237"/>
      <c r="AS11" s="1237"/>
      <c r="AT11" s="1237"/>
      <c r="AU11" s="1237"/>
      <c r="AV11" s="1237"/>
      <c r="AW11" s="1237"/>
      <c r="AX11" s="1237"/>
      <c r="AY11" s="1237"/>
      <c r="AZ11" s="1237"/>
      <c r="BA11" s="1237"/>
      <c r="BB11" s="1237"/>
      <c r="BC11" s="1237"/>
      <c r="BD11" s="1237"/>
      <c r="BE11" s="1237"/>
      <c r="BF11" s="1237"/>
      <c r="BG11" s="1237"/>
      <c r="BH11" s="1237"/>
      <c r="BI11" s="1237"/>
      <c r="BJ11" s="1237"/>
      <c r="BK11" s="1237"/>
      <c r="BL11" s="1237"/>
      <c r="BM11" s="1237"/>
      <c r="BN11" s="1237"/>
      <c r="BO11" s="1237"/>
      <c r="BP11" s="1237"/>
      <c r="BQ11" s="1237"/>
      <c r="BR11" s="1237"/>
      <c r="BS11" s="1237"/>
      <c r="BT11" s="1237"/>
      <c r="BU11" s="1237"/>
      <c r="BV11" s="1237"/>
      <c r="BW11" s="1237"/>
      <c r="BX11" s="1237"/>
      <c r="BY11" s="1237"/>
      <c r="BZ11" s="1237"/>
      <c r="CA11" s="1199"/>
    </row>
    <row r="12" spans="1:79" s="1184" customFormat="1" ht="20.100000000000001" customHeight="1">
      <c r="A12" s="1530"/>
      <c r="B12" s="1533" t="s">
        <v>1842</v>
      </c>
      <c r="C12" s="1533"/>
      <c r="D12" s="1533"/>
      <c r="E12" s="1533"/>
      <c r="F12" s="1533"/>
      <c r="G12" s="1533"/>
      <c r="H12" s="1533"/>
      <c r="I12" s="1533"/>
      <c r="J12" s="1533"/>
      <c r="K12" s="1533"/>
      <c r="L12" s="1237"/>
      <c r="M12" s="1237"/>
      <c r="N12" s="1237"/>
      <c r="O12" s="1237"/>
      <c r="P12" s="1237"/>
      <c r="Q12" s="1237"/>
      <c r="R12" s="1237"/>
      <c r="S12" s="1237"/>
      <c r="T12" s="1237"/>
      <c r="U12" s="1237"/>
      <c r="V12" s="1237"/>
      <c r="W12" s="1237"/>
      <c r="X12" s="1237"/>
      <c r="Y12" s="1237"/>
      <c r="Z12" s="1237"/>
      <c r="AA12" s="1237"/>
      <c r="AB12" s="1237"/>
      <c r="AC12" s="1237"/>
      <c r="AD12" s="1237"/>
      <c r="AE12" s="1237"/>
      <c r="AF12" s="1237"/>
      <c r="AG12" s="1237"/>
      <c r="AH12" s="1237"/>
      <c r="AI12" s="1237"/>
      <c r="AJ12" s="1237"/>
      <c r="AK12" s="1237"/>
      <c r="AL12" s="1237"/>
      <c r="AM12" s="1237"/>
      <c r="AN12" s="1237"/>
      <c r="AO12" s="1237"/>
      <c r="AP12" s="1237"/>
      <c r="AQ12" s="1237"/>
      <c r="AR12" s="1237"/>
      <c r="AS12" s="1237"/>
      <c r="AT12" s="1237"/>
      <c r="AU12" s="1237"/>
      <c r="AV12" s="1237"/>
      <c r="AW12" s="1237"/>
      <c r="AX12" s="1237"/>
      <c r="AY12" s="1237"/>
      <c r="AZ12" s="1237"/>
      <c r="BA12" s="1237"/>
      <c r="BB12" s="1237"/>
      <c r="BC12" s="1237"/>
      <c r="BD12" s="1237"/>
      <c r="BE12" s="1237"/>
      <c r="BF12" s="1237"/>
      <c r="BG12" s="1237"/>
      <c r="BH12" s="1237"/>
      <c r="BI12" s="1237"/>
      <c r="BJ12" s="1237"/>
      <c r="BK12" s="1237"/>
      <c r="BL12" s="1237"/>
      <c r="BM12" s="1237"/>
      <c r="BN12" s="1237"/>
      <c r="BO12" s="1237"/>
      <c r="BP12" s="1237"/>
      <c r="BQ12" s="1237"/>
      <c r="BR12" s="1237"/>
      <c r="BS12" s="1237"/>
      <c r="BT12" s="1237"/>
      <c r="BU12" s="1237"/>
      <c r="BV12" s="1237"/>
      <c r="BW12" s="1237"/>
      <c r="BX12" s="1237"/>
      <c r="BY12" s="1237"/>
      <c r="BZ12" s="1237"/>
      <c r="CA12" s="1199"/>
    </row>
    <row r="13" spans="1:79" s="1184" customFormat="1" ht="20.100000000000001" customHeight="1">
      <c r="A13" s="1530"/>
      <c r="B13" s="1533" t="s">
        <v>2090</v>
      </c>
      <c r="C13" s="1533"/>
      <c r="D13" s="1533"/>
      <c r="E13" s="1533"/>
      <c r="F13" s="1533"/>
      <c r="G13" s="1533"/>
      <c r="H13" s="1533"/>
      <c r="I13" s="1533"/>
      <c r="J13" s="1533"/>
      <c r="K13" s="1533"/>
      <c r="L13" s="1237"/>
      <c r="M13" s="1237"/>
      <c r="N13" s="1237"/>
      <c r="O13" s="1237"/>
      <c r="P13" s="1237"/>
      <c r="Q13" s="1237"/>
      <c r="R13" s="1237"/>
      <c r="S13" s="1237"/>
      <c r="T13" s="1237"/>
      <c r="U13" s="1237"/>
      <c r="V13" s="1237"/>
      <c r="W13" s="1237"/>
      <c r="X13" s="1237"/>
      <c r="Y13" s="1237"/>
      <c r="Z13" s="1237"/>
      <c r="AA13" s="1237"/>
      <c r="AB13" s="1237"/>
      <c r="AC13" s="1237"/>
      <c r="AD13" s="1237"/>
      <c r="AE13" s="1237"/>
      <c r="AF13" s="1237"/>
      <c r="AG13" s="1237"/>
      <c r="AH13" s="1237"/>
      <c r="AI13" s="1237"/>
      <c r="AJ13" s="1237"/>
      <c r="AK13" s="1237"/>
      <c r="AL13" s="1237"/>
      <c r="AM13" s="1237"/>
      <c r="AN13" s="1237"/>
      <c r="AO13" s="1237"/>
      <c r="AP13" s="1237"/>
      <c r="AQ13" s="1237"/>
      <c r="AR13" s="1237"/>
      <c r="AS13" s="1237"/>
      <c r="AT13" s="1237"/>
      <c r="AU13" s="1237"/>
      <c r="AV13" s="1237"/>
      <c r="AW13" s="1237"/>
      <c r="AX13" s="1237"/>
      <c r="AY13" s="1237"/>
      <c r="AZ13" s="1237"/>
      <c r="BA13" s="1237"/>
      <c r="BB13" s="1237"/>
      <c r="BC13" s="1237"/>
      <c r="BD13" s="1237"/>
      <c r="BE13" s="1237"/>
      <c r="BF13" s="1237"/>
      <c r="BG13" s="1237"/>
      <c r="BH13" s="1237"/>
      <c r="BI13" s="1237"/>
      <c r="BJ13" s="1237"/>
      <c r="BK13" s="1237"/>
      <c r="BL13" s="1237"/>
      <c r="BM13" s="1237"/>
      <c r="BN13" s="1237"/>
      <c r="BO13" s="1237"/>
      <c r="BP13" s="1237"/>
      <c r="BQ13" s="1237"/>
      <c r="BR13" s="1237"/>
      <c r="BS13" s="1237"/>
      <c r="BT13" s="1237"/>
      <c r="BU13" s="1237"/>
      <c r="BV13" s="1237"/>
      <c r="BW13" s="1237"/>
      <c r="BX13" s="1237"/>
      <c r="BY13" s="1237"/>
      <c r="BZ13" s="1237"/>
      <c r="CA13" s="1199"/>
    </row>
    <row r="14" spans="1:79" s="1184" customFormat="1" ht="20.100000000000001" customHeight="1">
      <c r="A14" s="1187"/>
      <c r="B14" s="1194"/>
      <c r="C14" s="1194"/>
      <c r="D14" s="1194"/>
      <c r="E14" s="1194"/>
      <c r="F14" s="1336"/>
      <c r="G14" s="1336"/>
      <c r="H14" s="1194"/>
      <c r="I14" s="1194"/>
      <c r="J14" s="1194"/>
      <c r="K14" s="1194"/>
      <c r="L14" s="1194"/>
      <c r="M14" s="1194"/>
      <c r="N14" s="1194"/>
      <c r="O14" s="1194"/>
      <c r="P14" s="1194"/>
      <c r="Q14" s="1194"/>
      <c r="R14" s="1194"/>
      <c r="S14" s="1194"/>
      <c r="T14" s="1194"/>
      <c r="U14" s="1194"/>
      <c r="V14" s="1194"/>
      <c r="W14" s="1194"/>
      <c r="X14" s="1194"/>
      <c r="Y14" s="1194"/>
      <c r="Z14" s="1194"/>
      <c r="AA14" s="1194"/>
      <c r="AB14" s="1194"/>
      <c r="AC14" s="1194"/>
      <c r="AD14" s="1194"/>
      <c r="AE14" s="1194"/>
      <c r="AF14" s="1194"/>
      <c r="AG14" s="1194"/>
      <c r="AH14" s="1194"/>
      <c r="AI14" s="1194"/>
      <c r="AJ14" s="1194"/>
      <c r="AK14" s="1194"/>
      <c r="AL14" s="1194"/>
      <c r="AM14" s="1194"/>
      <c r="AN14" s="1194"/>
      <c r="AO14" s="1194"/>
      <c r="AP14" s="1194"/>
      <c r="AQ14" s="1194"/>
      <c r="AR14" s="1194"/>
      <c r="AS14" s="1194"/>
      <c r="AT14" s="1194"/>
      <c r="AU14" s="1194"/>
      <c r="AV14" s="1194"/>
      <c r="AW14" s="1194"/>
      <c r="AX14" s="1194"/>
      <c r="AY14" s="1194"/>
      <c r="AZ14" s="1194"/>
      <c r="BA14" s="1194"/>
      <c r="BB14" s="1194"/>
      <c r="BC14" s="1194"/>
      <c r="BD14" s="1194"/>
      <c r="BE14" s="1194"/>
      <c r="BF14" s="1194"/>
      <c r="BG14" s="1194"/>
      <c r="BH14" s="1194"/>
      <c r="BI14" s="1194"/>
      <c r="BJ14" s="1194"/>
      <c r="BK14" s="1194"/>
      <c r="BL14" s="1194"/>
      <c r="BM14" s="1194"/>
      <c r="BN14" s="1194"/>
      <c r="BO14" s="1194"/>
      <c r="BP14" s="1194"/>
      <c r="BQ14" s="1194"/>
      <c r="BR14" s="1194"/>
      <c r="BS14" s="1194"/>
      <c r="BT14" s="1194"/>
      <c r="BU14" s="1194"/>
      <c r="BV14" s="1194"/>
      <c r="BW14" s="1194"/>
      <c r="BX14" s="1194"/>
      <c r="BY14" s="1194"/>
      <c r="BZ14" s="1194"/>
      <c r="CA14" s="1199"/>
    </row>
    <row r="15" spans="1:79" s="1184" customFormat="1" ht="20.100000000000001" customHeight="1">
      <c r="A15" s="1187"/>
      <c r="B15" s="1534" t="s">
        <v>843</v>
      </c>
      <c r="C15" s="1537"/>
      <c r="D15" s="1537"/>
      <c r="E15" s="1537"/>
      <c r="F15" s="1537"/>
      <c r="G15" s="1537"/>
      <c r="H15" s="1539"/>
      <c r="I15" s="1186"/>
      <c r="J15" s="1193"/>
      <c r="K15" s="1193"/>
      <c r="L15" s="1193"/>
      <c r="M15" s="1193"/>
      <c r="N15" s="1193"/>
      <c r="O15" s="1198"/>
      <c r="P15" s="1186"/>
      <c r="Q15" s="1193"/>
      <c r="R15" s="1193"/>
      <c r="S15" s="1193"/>
      <c r="T15" s="1193"/>
      <c r="U15" s="1193"/>
      <c r="V15" s="1198"/>
      <c r="W15" s="1186"/>
      <c r="X15" s="1193"/>
      <c r="Y15" s="1193"/>
      <c r="Z15" s="1193"/>
      <c r="AA15" s="1193"/>
      <c r="AB15" s="1193"/>
      <c r="AC15" s="1198"/>
      <c r="AD15" s="1186"/>
      <c r="AE15" s="1193"/>
      <c r="AF15" s="1193"/>
      <c r="AG15" s="1193"/>
      <c r="AH15" s="1193"/>
      <c r="AI15" s="1193"/>
      <c r="AJ15" s="1198"/>
      <c r="AK15" s="1186"/>
      <c r="AL15" s="1193"/>
      <c r="AM15" s="1193"/>
      <c r="AN15" s="1193"/>
      <c r="AO15" s="1193"/>
      <c r="AP15" s="1193"/>
      <c r="AQ15" s="1198"/>
      <c r="AR15" s="1186"/>
      <c r="AS15" s="1193"/>
      <c r="AT15" s="1193"/>
      <c r="AU15" s="1193"/>
      <c r="AV15" s="1193"/>
      <c r="AW15" s="1193"/>
      <c r="AX15" s="1198"/>
      <c r="AY15" s="1186"/>
      <c r="AZ15" s="1193"/>
      <c r="BA15" s="1193"/>
      <c r="BB15" s="1193"/>
      <c r="BC15" s="1193"/>
      <c r="BD15" s="1193"/>
      <c r="BE15" s="1198"/>
      <c r="BF15" s="1186"/>
      <c r="BG15" s="1193"/>
      <c r="BH15" s="1193"/>
      <c r="BI15" s="1193"/>
      <c r="BJ15" s="1193"/>
      <c r="BK15" s="1193"/>
      <c r="BL15" s="1198"/>
      <c r="BM15" s="1186"/>
      <c r="BN15" s="1193"/>
      <c r="BO15" s="1193"/>
      <c r="BP15" s="1193"/>
      <c r="BQ15" s="1193"/>
      <c r="BR15" s="1193"/>
      <c r="BS15" s="1198"/>
      <c r="BT15" s="1186"/>
      <c r="BU15" s="1193"/>
      <c r="BV15" s="1193"/>
      <c r="BW15" s="1193"/>
      <c r="BX15" s="1193"/>
      <c r="BY15" s="1193"/>
      <c r="BZ15" s="1198"/>
      <c r="CA15" s="1199"/>
    </row>
    <row r="16" spans="1:79" s="1184" customFormat="1" ht="20.100000000000001" customHeight="1">
      <c r="A16" s="1187"/>
      <c r="B16" s="1535"/>
      <c r="C16" s="1538"/>
      <c r="D16" s="1538"/>
      <c r="E16" s="1538"/>
      <c r="F16" s="1538"/>
      <c r="G16" s="1538"/>
      <c r="H16" s="1540"/>
      <c r="I16" s="1188"/>
      <c r="J16" s="1195"/>
      <c r="K16" s="1195"/>
      <c r="L16" s="1195"/>
      <c r="M16" s="1195"/>
      <c r="N16" s="1195"/>
      <c r="O16" s="1200"/>
      <c r="P16" s="1188"/>
      <c r="Q16" s="1195"/>
      <c r="R16" s="1195"/>
      <c r="S16" s="1195"/>
      <c r="T16" s="1195"/>
      <c r="U16" s="1195"/>
      <c r="V16" s="1200"/>
      <c r="W16" s="1188"/>
      <c r="X16" s="1195"/>
      <c r="Y16" s="1195"/>
      <c r="Z16" s="1195"/>
      <c r="AA16" s="1195"/>
      <c r="AB16" s="1195"/>
      <c r="AC16" s="1200"/>
      <c r="AD16" s="1188"/>
      <c r="AE16" s="1195"/>
      <c r="AF16" s="1195"/>
      <c r="AG16" s="1195"/>
      <c r="AH16" s="1195"/>
      <c r="AI16" s="1195"/>
      <c r="AJ16" s="1200"/>
      <c r="AK16" s="1188"/>
      <c r="AL16" s="1195"/>
      <c r="AM16" s="1195"/>
      <c r="AN16" s="1195"/>
      <c r="AO16" s="1195"/>
      <c r="AP16" s="1195"/>
      <c r="AQ16" s="1200"/>
      <c r="AR16" s="1188"/>
      <c r="AS16" s="1195"/>
      <c r="AT16" s="1195"/>
      <c r="AU16" s="1195"/>
      <c r="AV16" s="1195"/>
      <c r="AW16" s="1195"/>
      <c r="AX16" s="1200"/>
      <c r="AY16" s="1188"/>
      <c r="AZ16" s="1195"/>
      <c r="BA16" s="1195"/>
      <c r="BB16" s="1195"/>
      <c r="BC16" s="1195"/>
      <c r="BD16" s="1195"/>
      <c r="BE16" s="1200"/>
      <c r="BF16" s="1188"/>
      <c r="BG16" s="1195"/>
      <c r="BH16" s="1195"/>
      <c r="BI16" s="1195"/>
      <c r="BJ16" s="1195"/>
      <c r="BK16" s="1195"/>
      <c r="BL16" s="1200"/>
      <c r="BM16" s="1188"/>
      <c r="BN16" s="1195"/>
      <c r="BO16" s="1195"/>
      <c r="BP16" s="1195"/>
      <c r="BQ16" s="1195"/>
      <c r="BR16" s="1195"/>
      <c r="BS16" s="1200"/>
      <c r="BT16" s="1188"/>
      <c r="BU16" s="1195"/>
      <c r="BV16" s="1195"/>
      <c r="BW16" s="1195"/>
      <c r="BX16" s="1195"/>
      <c r="BY16" s="1195"/>
      <c r="BZ16" s="1200"/>
      <c r="CA16" s="1199"/>
    </row>
    <row r="17" spans="1:79" s="1184" customFormat="1" ht="20.100000000000001" customHeight="1">
      <c r="A17" s="1187"/>
      <c r="B17" s="1207" t="s">
        <v>2084</v>
      </c>
      <c r="C17" s="1198"/>
      <c r="D17" s="1237" t="s">
        <v>1231</v>
      </c>
      <c r="E17" s="1237"/>
      <c r="F17" s="1237"/>
      <c r="G17" s="1237"/>
      <c r="H17" s="1237"/>
      <c r="I17" s="1237"/>
      <c r="J17" s="1237"/>
      <c r="K17" s="1237"/>
      <c r="L17" s="1237"/>
      <c r="M17" s="1237"/>
      <c r="N17" s="1237"/>
      <c r="O17" s="1237"/>
      <c r="P17" s="1237"/>
      <c r="Q17" s="1237"/>
      <c r="R17" s="1237"/>
      <c r="S17" s="1237"/>
      <c r="T17" s="1237"/>
      <c r="U17" s="1237"/>
      <c r="V17" s="1237"/>
      <c r="W17" s="1237"/>
      <c r="X17" s="1237"/>
      <c r="Y17" s="1237"/>
      <c r="Z17" s="1237"/>
      <c r="AA17" s="1237"/>
      <c r="AB17" s="1237"/>
      <c r="AC17" s="1237"/>
      <c r="AD17" s="1237"/>
      <c r="AE17" s="1237"/>
      <c r="AF17" s="1237"/>
      <c r="AG17" s="1237"/>
      <c r="AH17" s="1237"/>
      <c r="AI17" s="1237"/>
      <c r="AJ17" s="1237"/>
      <c r="AK17" s="1237"/>
      <c r="AL17" s="1237"/>
      <c r="AM17" s="1237"/>
      <c r="AN17" s="1237"/>
      <c r="AO17" s="1237"/>
      <c r="AP17" s="1237"/>
      <c r="AQ17" s="1237"/>
      <c r="AR17" s="1237"/>
      <c r="AS17" s="1237"/>
      <c r="AT17" s="1237"/>
      <c r="AU17" s="1237"/>
      <c r="AV17" s="1237"/>
      <c r="AW17" s="1237"/>
      <c r="AX17" s="1237"/>
      <c r="AY17" s="1237"/>
      <c r="AZ17" s="1237"/>
      <c r="BA17" s="1237"/>
      <c r="BB17" s="1237"/>
      <c r="BC17" s="1237"/>
      <c r="BD17" s="1237"/>
      <c r="BE17" s="1237"/>
      <c r="BF17" s="1237"/>
      <c r="BG17" s="1237"/>
      <c r="BH17" s="1237"/>
      <c r="BI17" s="1237"/>
      <c r="BJ17" s="1237"/>
      <c r="BK17" s="1237"/>
      <c r="BL17" s="1237"/>
      <c r="BM17" s="1237"/>
      <c r="BN17" s="1237"/>
      <c r="BO17" s="1237"/>
      <c r="BP17" s="1237"/>
      <c r="BQ17" s="1237"/>
      <c r="BR17" s="1237"/>
      <c r="BS17" s="1237"/>
      <c r="BT17" s="1237"/>
      <c r="BU17" s="1237"/>
      <c r="BV17" s="1237"/>
      <c r="BW17" s="1237"/>
      <c r="BX17" s="1237"/>
      <c r="BY17" s="1237"/>
      <c r="BZ17" s="1237"/>
      <c r="CA17" s="1199"/>
    </row>
    <row r="18" spans="1:79" s="1184" customFormat="1" ht="20.100000000000001" customHeight="1">
      <c r="A18" s="1187"/>
      <c r="B18" s="1187"/>
      <c r="C18" s="1199"/>
      <c r="D18" s="1413"/>
      <c r="E18" s="1413"/>
      <c r="F18" s="1413"/>
      <c r="G18" s="1413"/>
      <c r="H18" s="1413"/>
      <c r="I18" s="1186"/>
      <c r="J18" s="1193"/>
      <c r="K18" s="1193"/>
      <c r="L18" s="1193"/>
      <c r="M18" s="1193"/>
      <c r="N18" s="1193"/>
      <c r="O18" s="1198"/>
      <c r="P18" s="1413"/>
      <c r="Q18" s="1413"/>
      <c r="R18" s="1413"/>
      <c r="S18" s="1413"/>
      <c r="T18" s="1413"/>
      <c r="U18" s="1413"/>
      <c r="V18" s="1413"/>
      <c r="W18" s="1413"/>
      <c r="X18" s="1413"/>
      <c r="Y18" s="1413"/>
      <c r="Z18" s="1413"/>
      <c r="AA18" s="1413"/>
      <c r="AB18" s="1413"/>
      <c r="AC18" s="1413"/>
      <c r="AD18" s="1413"/>
      <c r="AE18" s="1413"/>
      <c r="AF18" s="1413"/>
      <c r="AG18" s="1413"/>
      <c r="AH18" s="1413"/>
      <c r="AI18" s="1413"/>
      <c r="AJ18" s="1413"/>
      <c r="AK18" s="1413"/>
      <c r="AL18" s="1413"/>
      <c r="AM18" s="1413"/>
      <c r="AN18" s="1413"/>
      <c r="AO18" s="1413"/>
      <c r="AP18" s="1413"/>
      <c r="AQ18" s="1413"/>
      <c r="AR18" s="1413"/>
      <c r="AS18" s="1413"/>
      <c r="AT18" s="1413"/>
      <c r="AU18" s="1413"/>
      <c r="AV18" s="1413"/>
      <c r="AW18" s="1413"/>
      <c r="AX18" s="1413"/>
      <c r="AY18" s="1413"/>
      <c r="AZ18" s="1413"/>
      <c r="BA18" s="1413"/>
      <c r="BB18" s="1413"/>
      <c r="BC18" s="1413"/>
      <c r="BD18" s="1413"/>
      <c r="BE18" s="1413"/>
      <c r="BF18" s="1413"/>
      <c r="BG18" s="1413"/>
      <c r="BH18" s="1413"/>
      <c r="BI18" s="1413"/>
      <c r="BJ18" s="1413"/>
      <c r="BK18" s="1413"/>
      <c r="BL18" s="1413"/>
      <c r="BM18" s="1413"/>
      <c r="BN18" s="1413"/>
      <c r="BO18" s="1413"/>
      <c r="BP18" s="1413"/>
      <c r="BQ18" s="1413"/>
      <c r="BR18" s="1413"/>
      <c r="BS18" s="1413"/>
      <c r="BT18" s="1413"/>
      <c r="BU18" s="1413"/>
      <c r="BV18" s="1413"/>
      <c r="BW18" s="1413"/>
      <c r="BX18" s="1413"/>
      <c r="BY18" s="1413"/>
      <c r="BZ18" s="1413"/>
      <c r="CA18" s="1199"/>
    </row>
    <row r="19" spans="1:79" s="1184" customFormat="1" ht="20.100000000000001" customHeight="1">
      <c r="A19" s="1187"/>
      <c r="B19" s="1187"/>
      <c r="C19" s="1199"/>
      <c r="D19" s="1187"/>
      <c r="E19" s="1194"/>
      <c r="F19" s="1194"/>
      <c r="G19" s="1194"/>
      <c r="H19" s="1199"/>
      <c r="I19" s="1187"/>
      <c r="J19" s="1194"/>
      <c r="K19" s="1194"/>
      <c r="L19" s="1194"/>
      <c r="M19" s="1194"/>
      <c r="N19" s="1194"/>
      <c r="O19" s="1199"/>
      <c r="P19" s="1187"/>
      <c r="Q19" s="1194"/>
      <c r="R19" s="1194"/>
      <c r="S19" s="1194"/>
      <c r="T19" s="1194"/>
      <c r="U19" s="1194"/>
      <c r="V19" s="1199"/>
      <c r="W19" s="1187"/>
      <c r="X19" s="1194"/>
      <c r="Y19" s="1194"/>
      <c r="Z19" s="1194"/>
      <c r="AA19" s="1194"/>
      <c r="AB19" s="1194"/>
      <c r="AC19" s="1199"/>
      <c r="AD19" s="1187"/>
      <c r="AE19" s="1194"/>
      <c r="AF19" s="1194"/>
      <c r="AG19" s="1194"/>
      <c r="AH19" s="1194"/>
      <c r="AI19" s="1194"/>
      <c r="AJ19" s="1199"/>
      <c r="AK19" s="1187"/>
      <c r="AL19" s="1194"/>
      <c r="AM19" s="1194"/>
      <c r="AN19" s="1194"/>
      <c r="AO19" s="1194"/>
      <c r="AP19" s="1194"/>
      <c r="AQ19" s="1199"/>
      <c r="AR19" s="1187"/>
      <c r="AS19" s="1194"/>
      <c r="AT19" s="1194"/>
      <c r="AU19" s="1194"/>
      <c r="AV19" s="1194"/>
      <c r="AW19" s="1194"/>
      <c r="AX19" s="1199"/>
      <c r="AY19" s="1187"/>
      <c r="AZ19" s="1194"/>
      <c r="BA19" s="1194"/>
      <c r="BB19" s="1194"/>
      <c r="BC19" s="1194"/>
      <c r="BD19" s="1194"/>
      <c r="BE19" s="1199"/>
      <c r="BF19" s="1187"/>
      <c r="BG19" s="1194"/>
      <c r="BH19" s="1194"/>
      <c r="BI19" s="1194"/>
      <c r="BJ19" s="1194"/>
      <c r="BK19" s="1194"/>
      <c r="BL19" s="1199"/>
      <c r="BM19" s="1187"/>
      <c r="BN19" s="1194"/>
      <c r="BO19" s="1194"/>
      <c r="BP19" s="1194"/>
      <c r="BQ19" s="1194"/>
      <c r="BR19" s="1194"/>
      <c r="BS19" s="1199"/>
      <c r="BT19" s="1187"/>
      <c r="BU19" s="1194"/>
      <c r="BV19" s="1194"/>
      <c r="BW19" s="1194"/>
      <c r="BX19" s="1194"/>
      <c r="BY19" s="1194"/>
      <c r="BZ19" s="1199"/>
      <c r="CA19" s="1199"/>
    </row>
    <row r="20" spans="1:79" s="1184" customFormat="1" ht="20.100000000000001" customHeight="1">
      <c r="A20" s="1187"/>
      <c r="B20" s="1187"/>
      <c r="C20" s="1199"/>
      <c r="D20" s="1414"/>
      <c r="E20" s="1414"/>
      <c r="F20" s="1414"/>
      <c r="G20" s="1414"/>
      <c r="H20" s="1414"/>
      <c r="I20" s="1187"/>
      <c r="J20" s="1194"/>
      <c r="K20" s="1194"/>
      <c r="L20" s="1194"/>
      <c r="M20" s="1194"/>
      <c r="N20" s="1194"/>
      <c r="O20" s="1199"/>
      <c r="P20" s="1414"/>
      <c r="Q20" s="1414"/>
      <c r="R20" s="1414"/>
      <c r="S20" s="1414"/>
      <c r="T20" s="1414"/>
      <c r="U20" s="1414"/>
      <c r="V20" s="1414"/>
      <c r="W20" s="1414"/>
      <c r="X20" s="1414"/>
      <c r="Y20" s="1414"/>
      <c r="Z20" s="1414"/>
      <c r="AA20" s="1414"/>
      <c r="AB20" s="1414"/>
      <c r="AC20" s="1414"/>
      <c r="AD20" s="1414"/>
      <c r="AE20" s="1414"/>
      <c r="AF20" s="1414"/>
      <c r="AG20" s="1414"/>
      <c r="AH20" s="1414"/>
      <c r="AI20" s="1414"/>
      <c r="AJ20" s="1414"/>
      <c r="AK20" s="1414"/>
      <c r="AL20" s="1414"/>
      <c r="AM20" s="1414"/>
      <c r="AN20" s="1414"/>
      <c r="AO20" s="1414"/>
      <c r="AP20" s="1414"/>
      <c r="AQ20" s="1414"/>
      <c r="AR20" s="1414"/>
      <c r="AS20" s="1414"/>
      <c r="AT20" s="1414"/>
      <c r="AU20" s="1414"/>
      <c r="AV20" s="1414"/>
      <c r="AW20" s="1414"/>
      <c r="AX20" s="1414"/>
      <c r="AY20" s="1414"/>
      <c r="AZ20" s="1414"/>
      <c r="BA20" s="1414"/>
      <c r="BB20" s="1414"/>
      <c r="BC20" s="1414"/>
      <c r="BD20" s="1414"/>
      <c r="BE20" s="1414"/>
      <c r="BF20" s="1414"/>
      <c r="BG20" s="1414"/>
      <c r="BH20" s="1414"/>
      <c r="BI20" s="1414"/>
      <c r="BJ20" s="1414"/>
      <c r="BK20" s="1414"/>
      <c r="BL20" s="1414"/>
      <c r="BM20" s="1414"/>
      <c r="BN20" s="1414"/>
      <c r="BO20" s="1414"/>
      <c r="BP20" s="1414"/>
      <c r="BQ20" s="1414"/>
      <c r="BR20" s="1414"/>
      <c r="BS20" s="1414"/>
      <c r="BT20" s="1414"/>
      <c r="BU20" s="1414"/>
      <c r="BV20" s="1414"/>
      <c r="BW20" s="1414"/>
      <c r="BX20" s="1414"/>
      <c r="BY20" s="1414"/>
      <c r="BZ20" s="1414"/>
      <c r="CA20" s="1199"/>
    </row>
    <row r="21" spans="1:79" s="1184" customFormat="1" ht="20.100000000000001" customHeight="1">
      <c r="A21" s="1187"/>
      <c r="B21" s="1187"/>
      <c r="C21" s="1199"/>
      <c r="D21" s="1187" t="s">
        <v>2092</v>
      </c>
      <c r="E21" s="1194"/>
      <c r="F21" s="1194"/>
      <c r="G21" s="1194"/>
      <c r="H21" s="1199"/>
      <c r="I21" s="1188"/>
      <c r="J21" s="1195"/>
      <c r="K21" s="1195"/>
      <c r="L21" s="1195"/>
      <c r="M21" s="1195"/>
      <c r="N21" s="1195"/>
      <c r="O21" s="1200"/>
      <c r="P21" s="1415"/>
      <c r="Q21" s="1415"/>
      <c r="R21" s="1415"/>
      <c r="S21" s="1415"/>
      <c r="T21" s="1415"/>
      <c r="U21" s="1415"/>
      <c r="V21" s="1415"/>
      <c r="W21" s="1415"/>
      <c r="X21" s="1415"/>
      <c r="Y21" s="1415"/>
      <c r="Z21" s="1415"/>
      <c r="AA21" s="1415"/>
      <c r="AB21" s="1415"/>
      <c r="AC21" s="1415"/>
      <c r="AD21" s="1415"/>
      <c r="AE21" s="1415"/>
      <c r="AF21" s="1415"/>
      <c r="AG21" s="1415"/>
      <c r="AH21" s="1415"/>
      <c r="AI21" s="1415"/>
      <c r="AJ21" s="1415"/>
      <c r="AK21" s="1415"/>
      <c r="AL21" s="1415"/>
      <c r="AM21" s="1415"/>
      <c r="AN21" s="1415"/>
      <c r="AO21" s="1415"/>
      <c r="AP21" s="1415"/>
      <c r="AQ21" s="1415"/>
      <c r="AR21" s="1415"/>
      <c r="AS21" s="1415"/>
      <c r="AT21" s="1415"/>
      <c r="AU21" s="1415"/>
      <c r="AV21" s="1415"/>
      <c r="AW21" s="1415"/>
      <c r="AX21" s="1415"/>
      <c r="AY21" s="1415"/>
      <c r="AZ21" s="1415"/>
      <c r="BA21" s="1415"/>
      <c r="BB21" s="1415"/>
      <c r="BC21" s="1415"/>
      <c r="BD21" s="1415"/>
      <c r="BE21" s="1415"/>
      <c r="BF21" s="1415"/>
      <c r="BG21" s="1415"/>
      <c r="BH21" s="1415"/>
      <c r="BI21" s="1415"/>
      <c r="BJ21" s="1415"/>
      <c r="BK21" s="1415"/>
      <c r="BL21" s="1415"/>
      <c r="BM21" s="1415"/>
      <c r="BN21" s="1415"/>
      <c r="BO21" s="1415"/>
      <c r="BP21" s="1415"/>
      <c r="BQ21" s="1415"/>
      <c r="BR21" s="1415"/>
      <c r="BS21" s="1415"/>
      <c r="BT21" s="1415"/>
      <c r="BU21" s="1415"/>
      <c r="BV21" s="1415"/>
      <c r="BW21" s="1415"/>
      <c r="BX21" s="1415"/>
      <c r="BY21" s="1415"/>
      <c r="BZ21" s="1415"/>
      <c r="CA21" s="1199"/>
    </row>
    <row r="22" spans="1:79" s="1184" customFormat="1" ht="20.100000000000001" customHeight="1">
      <c r="A22" s="1187"/>
      <c r="B22" s="1187"/>
      <c r="C22" s="1199"/>
      <c r="D22" s="1187"/>
      <c r="E22" s="1194"/>
      <c r="F22" s="1194"/>
      <c r="G22" s="1194"/>
      <c r="H22" s="1199"/>
      <c r="I22" s="1213"/>
      <c r="J22" s="1214"/>
      <c r="K22" s="1214"/>
      <c r="L22" s="1214"/>
      <c r="M22" s="1214"/>
      <c r="N22" s="1214"/>
      <c r="O22" s="1230"/>
      <c r="P22" s="1413"/>
      <c r="Q22" s="1413"/>
      <c r="R22" s="1413"/>
      <c r="S22" s="1413"/>
      <c r="T22" s="1413"/>
      <c r="U22" s="1413"/>
      <c r="V22" s="1413"/>
      <c r="W22" s="1413"/>
      <c r="X22" s="1413"/>
      <c r="Y22" s="1413"/>
      <c r="Z22" s="1413"/>
      <c r="AA22" s="1413"/>
      <c r="AB22" s="1413"/>
      <c r="AC22" s="1413"/>
      <c r="AD22" s="1413"/>
      <c r="AE22" s="1413"/>
      <c r="AF22" s="1413"/>
      <c r="AG22" s="1413"/>
      <c r="AH22" s="1413"/>
      <c r="AI22" s="1413"/>
      <c r="AJ22" s="1413"/>
      <c r="AK22" s="1413"/>
      <c r="AL22" s="1413"/>
      <c r="AM22" s="1413"/>
      <c r="AN22" s="1413"/>
      <c r="AO22" s="1413"/>
      <c r="AP22" s="1413"/>
      <c r="AQ22" s="1413"/>
      <c r="AR22" s="1413"/>
      <c r="AS22" s="1413"/>
      <c r="AT22" s="1413"/>
      <c r="AU22" s="1413"/>
      <c r="AV22" s="1413"/>
      <c r="AW22" s="1413"/>
      <c r="AX22" s="1413"/>
      <c r="AY22" s="1413"/>
      <c r="AZ22" s="1413"/>
      <c r="BA22" s="1413"/>
      <c r="BB22" s="1413"/>
      <c r="BC22" s="1413"/>
      <c r="BD22" s="1413"/>
      <c r="BE22" s="1413"/>
      <c r="BF22" s="1413"/>
      <c r="BG22" s="1413"/>
      <c r="BH22" s="1413"/>
      <c r="BI22" s="1413"/>
      <c r="BJ22" s="1413"/>
      <c r="BK22" s="1413"/>
      <c r="BL22" s="1413"/>
      <c r="BM22" s="1413"/>
      <c r="BN22" s="1413"/>
      <c r="BO22" s="1413"/>
      <c r="BP22" s="1413"/>
      <c r="BQ22" s="1413"/>
      <c r="BR22" s="1413"/>
      <c r="BS22" s="1413"/>
      <c r="BT22" s="1413"/>
      <c r="BU22" s="1413"/>
      <c r="BV22" s="1413"/>
      <c r="BW22" s="1413"/>
      <c r="BX22" s="1413"/>
      <c r="BY22" s="1413"/>
      <c r="BZ22" s="1413"/>
      <c r="CA22" s="1199"/>
    </row>
    <row r="23" spans="1:79" s="1184" customFormat="1" ht="20.100000000000001" customHeight="1">
      <c r="A23" s="1187"/>
      <c r="B23" s="1187"/>
      <c r="C23" s="1199"/>
      <c r="D23" s="1414"/>
      <c r="E23" s="1414"/>
      <c r="F23" s="1414"/>
      <c r="G23" s="1414"/>
      <c r="H23" s="1414"/>
      <c r="I23" s="1213"/>
      <c r="J23" s="1214"/>
      <c r="K23" s="1214"/>
      <c r="L23" s="1214"/>
      <c r="M23" s="1214"/>
      <c r="N23" s="1214"/>
      <c r="O23" s="1230"/>
      <c r="P23" s="1414"/>
      <c r="Q23" s="1414"/>
      <c r="R23" s="1414"/>
      <c r="S23" s="1414"/>
      <c r="T23" s="1414"/>
      <c r="U23" s="1414"/>
      <c r="V23" s="1414"/>
      <c r="W23" s="1414"/>
      <c r="X23" s="1414"/>
      <c r="Y23" s="1414"/>
      <c r="Z23" s="1414"/>
      <c r="AA23" s="1414"/>
      <c r="AB23" s="1414"/>
      <c r="AC23" s="1414"/>
      <c r="AD23" s="1414"/>
      <c r="AE23" s="1414"/>
      <c r="AF23" s="1414"/>
      <c r="AG23" s="1414"/>
      <c r="AH23" s="1414"/>
      <c r="AI23" s="1414"/>
      <c r="AJ23" s="1414"/>
      <c r="AK23" s="1414"/>
      <c r="AL23" s="1414"/>
      <c r="AM23" s="1414"/>
      <c r="AN23" s="1414"/>
      <c r="AO23" s="1414"/>
      <c r="AP23" s="1414"/>
      <c r="AQ23" s="1414"/>
      <c r="AR23" s="1414"/>
      <c r="AS23" s="1414"/>
      <c r="AT23" s="1414"/>
      <c r="AU23" s="1414"/>
      <c r="AV23" s="1414"/>
      <c r="AW23" s="1414"/>
      <c r="AX23" s="1414"/>
      <c r="AY23" s="1414"/>
      <c r="AZ23" s="1414"/>
      <c r="BA23" s="1414"/>
      <c r="BB23" s="1414"/>
      <c r="BC23" s="1414"/>
      <c r="BD23" s="1414"/>
      <c r="BE23" s="1414"/>
      <c r="BF23" s="1414"/>
      <c r="BG23" s="1414"/>
      <c r="BH23" s="1414"/>
      <c r="BI23" s="1414"/>
      <c r="BJ23" s="1414"/>
      <c r="BK23" s="1414"/>
      <c r="BL23" s="1414"/>
      <c r="BM23" s="1414"/>
      <c r="BN23" s="1414"/>
      <c r="BO23" s="1414"/>
      <c r="BP23" s="1414"/>
      <c r="BQ23" s="1414"/>
      <c r="BR23" s="1414"/>
      <c r="BS23" s="1414"/>
      <c r="BT23" s="1414"/>
      <c r="BU23" s="1414"/>
      <c r="BV23" s="1414"/>
      <c r="BW23" s="1414"/>
      <c r="BX23" s="1414"/>
      <c r="BY23" s="1414"/>
      <c r="BZ23" s="1414"/>
      <c r="CA23" s="1199"/>
    </row>
    <row r="24" spans="1:79" s="1184" customFormat="1" ht="20.100000000000001" customHeight="1">
      <c r="A24" s="1187"/>
      <c r="B24" s="1187"/>
      <c r="C24" s="1199"/>
      <c r="D24" s="1414"/>
      <c r="E24" s="1414"/>
      <c r="F24" s="1414"/>
      <c r="G24" s="1414"/>
      <c r="H24" s="1414"/>
      <c r="I24" s="1213"/>
      <c r="J24" s="1214"/>
      <c r="K24" s="1214"/>
      <c r="L24" s="1214"/>
      <c r="M24" s="1214"/>
      <c r="N24" s="1214"/>
      <c r="O24" s="1230"/>
      <c r="P24" s="1415"/>
      <c r="Q24" s="1415"/>
      <c r="R24" s="1415"/>
      <c r="S24" s="1415"/>
      <c r="T24" s="1415"/>
      <c r="U24" s="1415"/>
      <c r="V24" s="1415"/>
      <c r="W24" s="1415"/>
      <c r="X24" s="1415"/>
      <c r="Y24" s="1415"/>
      <c r="Z24" s="1415"/>
      <c r="AA24" s="1415"/>
      <c r="AB24" s="1415"/>
      <c r="AC24" s="1415"/>
      <c r="AD24" s="1415"/>
      <c r="AE24" s="1415"/>
      <c r="AF24" s="1415"/>
      <c r="AG24" s="1415"/>
      <c r="AH24" s="1415"/>
      <c r="AI24" s="1415"/>
      <c r="AJ24" s="1415"/>
      <c r="AK24" s="1415"/>
      <c r="AL24" s="1415"/>
      <c r="AM24" s="1415"/>
      <c r="AN24" s="1415"/>
      <c r="AO24" s="1415"/>
      <c r="AP24" s="1415"/>
      <c r="AQ24" s="1415"/>
      <c r="AR24" s="1415"/>
      <c r="AS24" s="1415"/>
      <c r="AT24" s="1415"/>
      <c r="AU24" s="1415"/>
      <c r="AV24" s="1415"/>
      <c r="AW24" s="1415"/>
      <c r="AX24" s="1415"/>
      <c r="AY24" s="1415"/>
      <c r="AZ24" s="1415"/>
      <c r="BA24" s="1415"/>
      <c r="BB24" s="1415"/>
      <c r="BC24" s="1415"/>
      <c r="BD24" s="1415"/>
      <c r="BE24" s="1415"/>
      <c r="BF24" s="1415"/>
      <c r="BG24" s="1415"/>
      <c r="BH24" s="1415"/>
      <c r="BI24" s="1415"/>
      <c r="BJ24" s="1415"/>
      <c r="BK24" s="1415"/>
      <c r="BL24" s="1415"/>
      <c r="BM24" s="1415"/>
      <c r="BN24" s="1415"/>
      <c r="BO24" s="1415"/>
      <c r="BP24" s="1415"/>
      <c r="BQ24" s="1415"/>
      <c r="BR24" s="1415"/>
      <c r="BS24" s="1415"/>
      <c r="BT24" s="1415"/>
      <c r="BU24" s="1415"/>
      <c r="BV24" s="1415"/>
      <c r="BW24" s="1415"/>
      <c r="BX24" s="1415"/>
      <c r="BY24" s="1415"/>
      <c r="BZ24" s="1415"/>
      <c r="CA24" s="1199"/>
    </row>
    <row r="25" spans="1:79" s="1184" customFormat="1" ht="20.100000000000001" customHeight="1">
      <c r="A25" s="1187"/>
      <c r="B25" s="1188"/>
      <c r="C25" s="1200"/>
      <c r="D25" s="1415"/>
      <c r="E25" s="1415"/>
      <c r="F25" s="1415"/>
      <c r="G25" s="1415"/>
      <c r="H25" s="1415"/>
      <c r="I25" s="1237"/>
      <c r="J25" s="1237"/>
      <c r="K25" s="1237"/>
      <c r="L25" s="1237"/>
      <c r="M25" s="1237"/>
      <c r="N25" s="1237"/>
      <c r="O25" s="1237"/>
      <c r="P25" s="1237"/>
      <c r="Q25" s="1237"/>
      <c r="R25" s="1237"/>
      <c r="S25" s="1237"/>
      <c r="T25" s="1237"/>
      <c r="U25" s="1237"/>
      <c r="V25" s="1237"/>
      <c r="W25" s="1237"/>
      <c r="X25" s="1237"/>
      <c r="Y25" s="1237"/>
      <c r="Z25" s="1237"/>
      <c r="AA25" s="1237"/>
      <c r="AB25" s="1237"/>
      <c r="AC25" s="1237"/>
      <c r="AD25" s="1237"/>
      <c r="AE25" s="1237"/>
      <c r="AF25" s="1237"/>
      <c r="AG25" s="1237"/>
      <c r="AH25" s="1237"/>
      <c r="AI25" s="1237"/>
      <c r="AJ25" s="1237"/>
      <c r="AK25" s="1237"/>
      <c r="AL25" s="1237"/>
      <c r="AM25" s="1237"/>
      <c r="AN25" s="1237"/>
      <c r="AO25" s="1237"/>
      <c r="AP25" s="1237"/>
      <c r="AQ25" s="1237"/>
      <c r="AR25" s="1237"/>
      <c r="AS25" s="1237"/>
      <c r="AT25" s="1237"/>
      <c r="AU25" s="1237"/>
      <c r="AV25" s="1237"/>
      <c r="AW25" s="1237"/>
      <c r="AX25" s="1237"/>
      <c r="AY25" s="1237"/>
      <c r="AZ25" s="1237"/>
      <c r="BA25" s="1237"/>
      <c r="BB25" s="1237"/>
      <c r="BC25" s="1237"/>
      <c r="BD25" s="1237"/>
      <c r="BE25" s="1237"/>
      <c r="BF25" s="1237"/>
      <c r="BG25" s="1237"/>
      <c r="BH25" s="1237"/>
      <c r="BI25" s="1237"/>
      <c r="BJ25" s="1237"/>
      <c r="BK25" s="1237"/>
      <c r="BL25" s="1237"/>
      <c r="BM25" s="1237"/>
      <c r="BN25" s="1237"/>
      <c r="BO25" s="1237"/>
      <c r="BP25" s="1237"/>
      <c r="BQ25" s="1237"/>
      <c r="BR25" s="1237"/>
      <c r="BS25" s="1237"/>
      <c r="BT25" s="1237"/>
      <c r="BU25" s="1237"/>
      <c r="BV25" s="1237"/>
      <c r="BW25" s="1237"/>
      <c r="BX25" s="1237"/>
      <c r="BY25" s="1237"/>
      <c r="BZ25" s="1237"/>
      <c r="CA25" s="1199"/>
    </row>
    <row r="26" spans="1:79" s="1184" customFormat="1" ht="20.100000000000001" customHeight="1">
      <c r="A26" s="1187"/>
      <c r="B26" s="1207" t="s">
        <v>2091</v>
      </c>
      <c r="C26" s="1198"/>
      <c r="D26" s="1237" t="s">
        <v>1231</v>
      </c>
      <c r="E26" s="1237"/>
      <c r="F26" s="1237"/>
      <c r="G26" s="1237"/>
      <c r="H26" s="1237"/>
      <c r="I26" s="1237"/>
      <c r="J26" s="1237"/>
      <c r="K26" s="1237"/>
      <c r="L26" s="1237"/>
      <c r="M26" s="1237"/>
      <c r="N26" s="1237"/>
      <c r="O26" s="1237"/>
      <c r="P26" s="1237"/>
      <c r="Q26" s="1237"/>
      <c r="R26" s="1237"/>
      <c r="S26" s="1237"/>
      <c r="T26" s="1237"/>
      <c r="U26" s="1237"/>
      <c r="V26" s="1237"/>
      <c r="W26" s="1237"/>
      <c r="X26" s="1237"/>
      <c r="Y26" s="1237"/>
      <c r="Z26" s="1237"/>
      <c r="AA26" s="1237"/>
      <c r="AB26" s="1237"/>
      <c r="AC26" s="1237"/>
      <c r="AD26" s="1237"/>
      <c r="AE26" s="1237"/>
      <c r="AF26" s="1237"/>
      <c r="AG26" s="1237"/>
      <c r="AH26" s="1237"/>
      <c r="AI26" s="1237"/>
      <c r="AJ26" s="1237"/>
      <c r="AK26" s="1237"/>
      <c r="AL26" s="1237"/>
      <c r="AM26" s="1237"/>
      <c r="AN26" s="1237"/>
      <c r="AO26" s="1237"/>
      <c r="AP26" s="1237"/>
      <c r="AQ26" s="1237"/>
      <c r="AR26" s="1237"/>
      <c r="AS26" s="1237"/>
      <c r="AT26" s="1237"/>
      <c r="AU26" s="1237"/>
      <c r="AV26" s="1237"/>
      <c r="AW26" s="1237"/>
      <c r="AX26" s="1237"/>
      <c r="AY26" s="1237"/>
      <c r="AZ26" s="1237"/>
      <c r="BA26" s="1237"/>
      <c r="BB26" s="1237"/>
      <c r="BC26" s="1237"/>
      <c r="BD26" s="1237"/>
      <c r="BE26" s="1237"/>
      <c r="BF26" s="1237"/>
      <c r="BG26" s="1237"/>
      <c r="BH26" s="1237"/>
      <c r="BI26" s="1237"/>
      <c r="BJ26" s="1237"/>
      <c r="BK26" s="1237"/>
      <c r="BL26" s="1237"/>
      <c r="BM26" s="1237"/>
      <c r="BN26" s="1237"/>
      <c r="BO26" s="1237"/>
      <c r="BP26" s="1237"/>
      <c r="BQ26" s="1237"/>
      <c r="BR26" s="1237"/>
      <c r="BS26" s="1237"/>
      <c r="BT26" s="1237"/>
      <c r="BU26" s="1237"/>
      <c r="BV26" s="1237"/>
      <c r="BW26" s="1237"/>
      <c r="BX26" s="1237"/>
      <c r="BY26" s="1237"/>
      <c r="BZ26" s="1237"/>
      <c r="CA26" s="1199"/>
    </row>
    <row r="27" spans="1:79" s="1184" customFormat="1" ht="20.100000000000001" customHeight="1">
      <c r="A27" s="1187"/>
      <c r="B27" s="1187"/>
      <c r="C27" s="1199"/>
      <c r="D27" s="1413"/>
      <c r="E27" s="1413"/>
      <c r="F27" s="1413"/>
      <c r="G27" s="1413"/>
      <c r="H27" s="1413"/>
      <c r="I27" s="1213"/>
      <c r="J27" s="1214"/>
      <c r="K27" s="1214"/>
      <c r="L27" s="1214"/>
      <c r="M27" s="1214"/>
      <c r="N27" s="1214"/>
      <c r="O27" s="1230"/>
      <c r="P27" s="1237"/>
      <c r="Q27" s="1237"/>
      <c r="R27" s="1237"/>
      <c r="S27" s="1237"/>
      <c r="T27" s="1237"/>
      <c r="U27" s="1237"/>
      <c r="V27" s="1237"/>
      <c r="W27" s="1237"/>
      <c r="X27" s="1237"/>
      <c r="Y27" s="1237"/>
      <c r="Z27" s="1237"/>
      <c r="AA27" s="1237"/>
      <c r="AB27" s="1237"/>
      <c r="AC27" s="1237"/>
      <c r="AD27" s="1237"/>
      <c r="AE27" s="1237"/>
      <c r="AF27" s="1237"/>
      <c r="AG27" s="1237"/>
      <c r="AH27" s="1237"/>
      <c r="AI27" s="1237"/>
      <c r="AJ27" s="1237"/>
      <c r="AK27" s="1237"/>
      <c r="AL27" s="1237"/>
      <c r="AM27" s="1237"/>
      <c r="AN27" s="1237"/>
      <c r="AO27" s="1237"/>
      <c r="AP27" s="1237"/>
      <c r="AQ27" s="1237"/>
      <c r="AR27" s="1237"/>
      <c r="AS27" s="1237"/>
      <c r="AT27" s="1237"/>
      <c r="AU27" s="1237"/>
      <c r="AV27" s="1237"/>
      <c r="AW27" s="1237"/>
      <c r="AX27" s="1237"/>
      <c r="AY27" s="1237"/>
      <c r="AZ27" s="1237"/>
      <c r="BA27" s="1237"/>
      <c r="BB27" s="1237"/>
      <c r="BC27" s="1237"/>
      <c r="BD27" s="1237"/>
      <c r="BE27" s="1237"/>
      <c r="BF27" s="1237"/>
      <c r="BG27" s="1237"/>
      <c r="BH27" s="1237"/>
      <c r="BI27" s="1237"/>
      <c r="BJ27" s="1237"/>
      <c r="BK27" s="1237"/>
      <c r="BL27" s="1237"/>
      <c r="BM27" s="1237"/>
      <c r="BN27" s="1237"/>
      <c r="BO27" s="1237"/>
      <c r="BP27" s="1237"/>
      <c r="BQ27" s="1237"/>
      <c r="BR27" s="1237"/>
      <c r="BS27" s="1237"/>
      <c r="BT27" s="1237"/>
      <c r="BU27" s="1237"/>
      <c r="BV27" s="1237"/>
      <c r="BW27" s="1237"/>
      <c r="BX27" s="1237"/>
      <c r="BY27" s="1237"/>
      <c r="BZ27" s="1237"/>
      <c r="CA27" s="1199"/>
    </row>
    <row r="28" spans="1:79" s="1184" customFormat="1" ht="20.100000000000001" customHeight="1">
      <c r="A28" s="1187"/>
      <c r="B28" s="1187"/>
      <c r="C28" s="1199"/>
      <c r="D28" s="1187"/>
      <c r="E28" s="1194"/>
      <c r="F28" s="1194"/>
      <c r="G28" s="1194"/>
      <c r="H28" s="1199"/>
      <c r="I28" s="1186"/>
      <c r="J28" s="1193"/>
      <c r="K28" s="1193"/>
      <c r="L28" s="1193"/>
      <c r="M28" s="1193"/>
      <c r="N28" s="1193"/>
      <c r="O28" s="1198"/>
      <c r="P28" s="1186"/>
      <c r="Q28" s="1193"/>
      <c r="R28" s="1193"/>
      <c r="S28" s="1193"/>
      <c r="T28" s="1193"/>
      <c r="U28" s="1193"/>
      <c r="V28" s="1198"/>
      <c r="W28" s="1186"/>
      <c r="X28" s="1193"/>
      <c r="Y28" s="1193"/>
      <c r="Z28" s="1193"/>
      <c r="AA28" s="1193"/>
      <c r="AB28" s="1193"/>
      <c r="AC28" s="1198"/>
      <c r="AD28" s="1186"/>
      <c r="AE28" s="1193"/>
      <c r="AF28" s="1193"/>
      <c r="AG28" s="1193"/>
      <c r="AH28" s="1193"/>
      <c r="AI28" s="1193"/>
      <c r="AJ28" s="1198"/>
      <c r="AK28" s="1186"/>
      <c r="AL28" s="1193"/>
      <c r="AM28" s="1193"/>
      <c r="AN28" s="1193"/>
      <c r="AO28" s="1193"/>
      <c r="AP28" s="1193"/>
      <c r="AQ28" s="1198"/>
      <c r="AR28" s="1186"/>
      <c r="AS28" s="1193"/>
      <c r="AT28" s="1193"/>
      <c r="AU28" s="1193"/>
      <c r="AV28" s="1193"/>
      <c r="AW28" s="1193"/>
      <c r="AX28" s="1198"/>
      <c r="AY28" s="1186"/>
      <c r="AZ28" s="1193"/>
      <c r="BA28" s="1193"/>
      <c r="BB28" s="1193"/>
      <c r="BC28" s="1193"/>
      <c r="BD28" s="1193"/>
      <c r="BE28" s="1198"/>
      <c r="BF28" s="1186"/>
      <c r="BG28" s="1193"/>
      <c r="BH28" s="1193"/>
      <c r="BI28" s="1193"/>
      <c r="BJ28" s="1193"/>
      <c r="BK28" s="1193"/>
      <c r="BL28" s="1198"/>
      <c r="BM28" s="1186"/>
      <c r="BN28" s="1193"/>
      <c r="BO28" s="1193"/>
      <c r="BP28" s="1193"/>
      <c r="BQ28" s="1193"/>
      <c r="BR28" s="1193"/>
      <c r="BS28" s="1198"/>
      <c r="BT28" s="1186"/>
      <c r="BU28" s="1193"/>
      <c r="BV28" s="1193"/>
      <c r="BW28" s="1193"/>
      <c r="BX28" s="1193"/>
      <c r="BY28" s="1193"/>
      <c r="BZ28" s="1198"/>
      <c r="CA28" s="1199"/>
    </row>
    <row r="29" spans="1:79" s="1184" customFormat="1" ht="20.100000000000001" customHeight="1">
      <c r="A29" s="1187"/>
      <c r="B29" s="1187"/>
      <c r="C29" s="1199"/>
      <c r="D29" s="1414"/>
      <c r="E29" s="1414"/>
      <c r="F29" s="1414"/>
      <c r="G29" s="1414"/>
      <c r="H29" s="1414"/>
      <c r="I29" s="1187"/>
      <c r="J29" s="1194"/>
      <c r="K29" s="1194"/>
      <c r="L29" s="1194"/>
      <c r="M29" s="1194"/>
      <c r="N29" s="1194"/>
      <c r="O29" s="1199"/>
      <c r="P29" s="1414"/>
      <c r="Q29" s="1414"/>
      <c r="R29" s="1414"/>
      <c r="S29" s="1414"/>
      <c r="T29" s="1414"/>
      <c r="U29" s="1414"/>
      <c r="V29" s="1414"/>
      <c r="W29" s="1414"/>
      <c r="X29" s="1414"/>
      <c r="Y29" s="1414"/>
      <c r="Z29" s="1414"/>
      <c r="AA29" s="1414"/>
      <c r="AB29" s="1414"/>
      <c r="AC29" s="1414"/>
      <c r="AD29" s="1414"/>
      <c r="AE29" s="1414"/>
      <c r="AF29" s="1414"/>
      <c r="AG29" s="1414"/>
      <c r="AH29" s="1414"/>
      <c r="AI29" s="1414"/>
      <c r="AJ29" s="1414"/>
      <c r="AK29" s="1414"/>
      <c r="AL29" s="1414"/>
      <c r="AM29" s="1414"/>
      <c r="AN29" s="1414"/>
      <c r="AO29" s="1414"/>
      <c r="AP29" s="1414"/>
      <c r="AQ29" s="1414"/>
      <c r="AR29" s="1414"/>
      <c r="AS29" s="1414"/>
      <c r="AT29" s="1414"/>
      <c r="AU29" s="1414"/>
      <c r="AV29" s="1414"/>
      <c r="AW29" s="1414"/>
      <c r="AX29" s="1414"/>
      <c r="AY29" s="1414"/>
      <c r="AZ29" s="1414"/>
      <c r="BA29" s="1414"/>
      <c r="BB29" s="1414"/>
      <c r="BC29" s="1414"/>
      <c r="BD29" s="1414"/>
      <c r="BE29" s="1414"/>
      <c r="BF29" s="1414"/>
      <c r="BG29" s="1414"/>
      <c r="BH29" s="1414"/>
      <c r="BI29" s="1414"/>
      <c r="BJ29" s="1414"/>
      <c r="BK29" s="1414"/>
      <c r="BL29" s="1414"/>
      <c r="BM29" s="1414"/>
      <c r="BN29" s="1414"/>
      <c r="BO29" s="1414"/>
      <c r="BP29" s="1414"/>
      <c r="BQ29" s="1414"/>
      <c r="BR29" s="1414"/>
      <c r="BS29" s="1414"/>
      <c r="BT29" s="1414"/>
      <c r="BU29" s="1414"/>
      <c r="BV29" s="1414"/>
      <c r="BW29" s="1414"/>
      <c r="BX29" s="1414"/>
      <c r="BY29" s="1414"/>
      <c r="BZ29" s="1414"/>
      <c r="CA29" s="1199"/>
    </row>
    <row r="30" spans="1:79" s="1184" customFormat="1" ht="20.100000000000001" customHeight="1">
      <c r="A30" s="1187"/>
      <c r="B30" s="1187"/>
      <c r="C30" s="1199"/>
      <c r="D30" s="1187" t="s">
        <v>2092</v>
      </c>
      <c r="E30" s="1194"/>
      <c r="F30" s="1194"/>
      <c r="G30" s="1194"/>
      <c r="H30" s="1199"/>
      <c r="I30" s="1188"/>
      <c r="J30" s="1195"/>
      <c r="K30" s="1195"/>
      <c r="L30" s="1195"/>
      <c r="M30" s="1195"/>
      <c r="N30" s="1195"/>
      <c r="O30" s="1200"/>
      <c r="P30" s="1415"/>
      <c r="Q30" s="1415"/>
      <c r="R30" s="1415"/>
      <c r="S30" s="1415"/>
      <c r="T30" s="1415"/>
      <c r="U30" s="1415"/>
      <c r="V30" s="1415"/>
      <c r="W30" s="1415"/>
      <c r="X30" s="1415"/>
      <c r="Y30" s="1415"/>
      <c r="Z30" s="1415"/>
      <c r="AA30" s="1415"/>
      <c r="AB30" s="1415"/>
      <c r="AC30" s="1415"/>
      <c r="AD30" s="1415"/>
      <c r="AE30" s="1415"/>
      <c r="AF30" s="1415"/>
      <c r="AG30" s="1415"/>
      <c r="AH30" s="1415"/>
      <c r="AI30" s="1415"/>
      <c r="AJ30" s="1415"/>
      <c r="AK30" s="1415"/>
      <c r="AL30" s="1415"/>
      <c r="AM30" s="1415"/>
      <c r="AN30" s="1415"/>
      <c r="AO30" s="1415"/>
      <c r="AP30" s="1415"/>
      <c r="AQ30" s="1415"/>
      <c r="AR30" s="1415"/>
      <c r="AS30" s="1415"/>
      <c r="AT30" s="1415"/>
      <c r="AU30" s="1415"/>
      <c r="AV30" s="1415"/>
      <c r="AW30" s="1415"/>
      <c r="AX30" s="1415"/>
      <c r="AY30" s="1415"/>
      <c r="AZ30" s="1415"/>
      <c r="BA30" s="1415"/>
      <c r="BB30" s="1415"/>
      <c r="BC30" s="1415"/>
      <c r="BD30" s="1415"/>
      <c r="BE30" s="1415"/>
      <c r="BF30" s="1415"/>
      <c r="BG30" s="1415"/>
      <c r="BH30" s="1415"/>
      <c r="BI30" s="1415"/>
      <c r="BJ30" s="1415"/>
      <c r="BK30" s="1415"/>
      <c r="BL30" s="1415"/>
      <c r="BM30" s="1415"/>
      <c r="BN30" s="1415"/>
      <c r="BO30" s="1415"/>
      <c r="BP30" s="1415"/>
      <c r="BQ30" s="1415"/>
      <c r="BR30" s="1415"/>
      <c r="BS30" s="1415"/>
      <c r="BT30" s="1415"/>
      <c r="BU30" s="1415"/>
      <c r="BV30" s="1415"/>
      <c r="BW30" s="1415"/>
      <c r="BX30" s="1415"/>
      <c r="BY30" s="1415"/>
      <c r="BZ30" s="1415"/>
      <c r="CA30" s="1199"/>
    </row>
    <row r="31" spans="1:79" s="1184" customFormat="1" ht="20.100000000000001" customHeight="1">
      <c r="A31" s="1187"/>
      <c r="B31" s="1187"/>
      <c r="C31" s="1199"/>
      <c r="D31" s="1187"/>
      <c r="E31" s="1194"/>
      <c r="F31" s="1194"/>
      <c r="G31" s="1194"/>
      <c r="H31" s="1199"/>
      <c r="I31" s="1213"/>
      <c r="J31" s="1214"/>
      <c r="K31" s="1214"/>
      <c r="L31" s="1214"/>
      <c r="M31" s="1214"/>
      <c r="N31" s="1214"/>
      <c r="O31" s="1230"/>
      <c r="P31" s="1413"/>
      <c r="Q31" s="1413"/>
      <c r="R31" s="1413"/>
      <c r="S31" s="1413"/>
      <c r="T31" s="1413"/>
      <c r="U31" s="1413"/>
      <c r="V31" s="1413"/>
      <c r="W31" s="1413"/>
      <c r="X31" s="1413"/>
      <c r="Y31" s="1413"/>
      <c r="Z31" s="1413"/>
      <c r="AA31" s="1413"/>
      <c r="AB31" s="1413"/>
      <c r="AC31" s="1413"/>
      <c r="AD31" s="1413"/>
      <c r="AE31" s="1413"/>
      <c r="AF31" s="1413"/>
      <c r="AG31" s="1413"/>
      <c r="AH31" s="1413"/>
      <c r="AI31" s="1413"/>
      <c r="AJ31" s="1413"/>
      <c r="AK31" s="1413"/>
      <c r="AL31" s="1413"/>
      <c r="AM31" s="1413"/>
      <c r="AN31" s="1413"/>
      <c r="AO31" s="1413"/>
      <c r="AP31" s="1413"/>
      <c r="AQ31" s="1413"/>
      <c r="AR31" s="1413"/>
      <c r="AS31" s="1413"/>
      <c r="AT31" s="1413"/>
      <c r="AU31" s="1413"/>
      <c r="AV31" s="1413"/>
      <c r="AW31" s="1413"/>
      <c r="AX31" s="1413"/>
      <c r="AY31" s="1413"/>
      <c r="AZ31" s="1413"/>
      <c r="BA31" s="1413"/>
      <c r="BB31" s="1413"/>
      <c r="BC31" s="1413"/>
      <c r="BD31" s="1413"/>
      <c r="BE31" s="1413"/>
      <c r="BF31" s="1413"/>
      <c r="BG31" s="1413"/>
      <c r="BH31" s="1413"/>
      <c r="BI31" s="1413"/>
      <c r="BJ31" s="1413"/>
      <c r="BK31" s="1413"/>
      <c r="BL31" s="1413"/>
      <c r="BM31" s="1413"/>
      <c r="BN31" s="1413"/>
      <c r="BO31" s="1413"/>
      <c r="BP31" s="1413"/>
      <c r="BQ31" s="1413"/>
      <c r="BR31" s="1413"/>
      <c r="BS31" s="1413"/>
      <c r="BT31" s="1413"/>
      <c r="BU31" s="1413"/>
      <c r="BV31" s="1413"/>
      <c r="BW31" s="1413"/>
      <c r="BX31" s="1413"/>
      <c r="BY31" s="1413"/>
      <c r="BZ31" s="1413"/>
      <c r="CA31" s="1199"/>
    </row>
    <row r="32" spans="1:79" s="1184" customFormat="1" ht="20.100000000000001" customHeight="1">
      <c r="A32" s="1187"/>
      <c r="B32" s="1187"/>
      <c r="C32" s="1199"/>
      <c r="D32" s="1414"/>
      <c r="E32" s="1414"/>
      <c r="F32" s="1414"/>
      <c r="G32" s="1414"/>
      <c r="H32" s="1414"/>
      <c r="I32" s="1213"/>
      <c r="J32" s="1214"/>
      <c r="K32" s="1214"/>
      <c r="L32" s="1214"/>
      <c r="M32" s="1214"/>
      <c r="N32" s="1214"/>
      <c r="O32" s="1230"/>
      <c r="P32" s="1414"/>
      <c r="Q32" s="1414"/>
      <c r="R32" s="1414"/>
      <c r="S32" s="1414"/>
      <c r="T32" s="1414"/>
      <c r="U32" s="1414"/>
      <c r="V32" s="1414"/>
      <c r="W32" s="1414"/>
      <c r="X32" s="1414"/>
      <c r="Y32" s="1414"/>
      <c r="Z32" s="1414"/>
      <c r="AA32" s="1414"/>
      <c r="AB32" s="1414"/>
      <c r="AC32" s="1414"/>
      <c r="AD32" s="1414"/>
      <c r="AE32" s="1414"/>
      <c r="AF32" s="1414"/>
      <c r="AG32" s="1414"/>
      <c r="AH32" s="1414"/>
      <c r="AI32" s="1414"/>
      <c r="AJ32" s="1414"/>
      <c r="AK32" s="1414"/>
      <c r="AL32" s="1414"/>
      <c r="AM32" s="1414"/>
      <c r="AN32" s="1414"/>
      <c r="AO32" s="1414"/>
      <c r="AP32" s="1414"/>
      <c r="AQ32" s="1414"/>
      <c r="AR32" s="1414"/>
      <c r="AS32" s="1414"/>
      <c r="AT32" s="1414"/>
      <c r="AU32" s="1414"/>
      <c r="AV32" s="1414"/>
      <c r="AW32" s="1414"/>
      <c r="AX32" s="1414"/>
      <c r="AY32" s="1414"/>
      <c r="AZ32" s="1414"/>
      <c r="BA32" s="1414"/>
      <c r="BB32" s="1414"/>
      <c r="BC32" s="1414"/>
      <c r="BD32" s="1414"/>
      <c r="BE32" s="1414"/>
      <c r="BF32" s="1414"/>
      <c r="BG32" s="1414"/>
      <c r="BH32" s="1414"/>
      <c r="BI32" s="1414"/>
      <c r="BJ32" s="1414"/>
      <c r="BK32" s="1414"/>
      <c r="BL32" s="1414"/>
      <c r="BM32" s="1414"/>
      <c r="BN32" s="1414"/>
      <c r="BO32" s="1414"/>
      <c r="BP32" s="1414"/>
      <c r="BQ32" s="1414"/>
      <c r="BR32" s="1414"/>
      <c r="BS32" s="1414"/>
      <c r="BT32" s="1414"/>
      <c r="BU32" s="1414"/>
      <c r="BV32" s="1414"/>
      <c r="BW32" s="1414"/>
      <c r="BX32" s="1414"/>
      <c r="BY32" s="1414"/>
      <c r="BZ32" s="1414"/>
      <c r="CA32" s="1199"/>
    </row>
    <row r="33" spans="1:79" s="1184" customFormat="1" ht="20.100000000000001" customHeight="1">
      <c r="A33" s="1187"/>
      <c r="B33" s="1187"/>
      <c r="C33" s="1199"/>
      <c r="D33" s="1414"/>
      <c r="E33" s="1414"/>
      <c r="F33" s="1414"/>
      <c r="G33" s="1414"/>
      <c r="H33" s="1414"/>
      <c r="I33" s="1213"/>
      <c r="J33" s="1214"/>
      <c r="K33" s="1214"/>
      <c r="L33" s="1214"/>
      <c r="M33" s="1214"/>
      <c r="N33" s="1214"/>
      <c r="O33" s="1230"/>
      <c r="P33" s="1415"/>
      <c r="Q33" s="1415"/>
      <c r="R33" s="1415"/>
      <c r="S33" s="1415"/>
      <c r="T33" s="1415"/>
      <c r="U33" s="1415"/>
      <c r="V33" s="1415"/>
      <c r="W33" s="1415"/>
      <c r="X33" s="1415"/>
      <c r="Y33" s="1415"/>
      <c r="Z33" s="1415"/>
      <c r="AA33" s="1415"/>
      <c r="AB33" s="1415"/>
      <c r="AC33" s="1415"/>
      <c r="AD33" s="1415"/>
      <c r="AE33" s="1415"/>
      <c r="AF33" s="1415"/>
      <c r="AG33" s="1415"/>
      <c r="AH33" s="1415"/>
      <c r="AI33" s="1415"/>
      <c r="AJ33" s="1415"/>
      <c r="AK33" s="1415"/>
      <c r="AL33" s="1415"/>
      <c r="AM33" s="1415"/>
      <c r="AN33" s="1415"/>
      <c r="AO33" s="1415"/>
      <c r="AP33" s="1415"/>
      <c r="AQ33" s="1415"/>
      <c r="AR33" s="1415"/>
      <c r="AS33" s="1415"/>
      <c r="AT33" s="1415"/>
      <c r="AU33" s="1415"/>
      <c r="AV33" s="1415"/>
      <c r="AW33" s="1415"/>
      <c r="AX33" s="1415"/>
      <c r="AY33" s="1415"/>
      <c r="AZ33" s="1415"/>
      <c r="BA33" s="1415"/>
      <c r="BB33" s="1415"/>
      <c r="BC33" s="1415"/>
      <c r="BD33" s="1415"/>
      <c r="BE33" s="1415"/>
      <c r="BF33" s="1415"/>
      <c r="BG33" s="1415"/>
      <c r="BH33" s="1415"/>
      <c r="BI33" s="1415"/>
      <c r="BJ33" s="1415"/>
      <c r="BK33" s="1415"/>
      <c r="BL33" s="1415"/>
      <c r="BM33" s="1415"/>
      <c r="BN33" s="1415"/>
      <c r="BO33" s="1415"/>
      <c r="BP33" s="1415"/>
      <c r="BQ33" s="1415"/>
      <c r="BR33" s="1415"/>
      <c r="BS33" s="1415"/>
      <c r="BT33" s="1415"/>
      <c r="BU33" s="1415"/>
      <c r="BV33" s="1415"/>
      <c r="BW33" s="1415"/>
      <c r="BX33" s="1415"/>
      <c r="BY33" s="1415"/>
      <c r="BZ33" s="1415"/>
      <c r="CA33" s="1199"/>
    </row>
    <row r="34" spans="1:79" s="1184" customFormat="1" ht="20.100000000000001" customHeight="1">
      <c r="A34" s="1187"/>
      <c r="B34" s="1188"/>
      <c r="C34" s="1200"/>
      <c r="D34" s="1415"/>
      <c r="E34" s="1415"/>
      <c r="F34" s="1415"/>
      <c r="G34" s="1415"/>
      <c r="H34" s="1415"/>
      <c r="I34" s="1237"/>
      <c r="J34" s="1237"/>
      <c r="K34" s="1237"/>
      <c r="L34" s="1237"/>
      <c r="M34" s="1237"/>
      <c r="N34" s="1237"/>
      <c r="O34" s="1237"/>
      <c r="P34" s="1237"/>
      <c r="Q34" s="1237"/>
      <c r="R34" s="1237"/>
      <c r="S34" s="1237"/>
      <c r="T34" s="1237"/>
      <c r="U34" s="1237"/>
      <c r="V34" s="1237"/>
      <c r="W34" s="1237"/>
      <c r="X34" s="1237"/>
      <c r="Y34" s="1237"/>
      <c r="Z34" s="1237"/>
      <c r="AA34" s="1237"/>
      <c r="AB34" s="1237"/>
      <c r="AC34" s="1237"/>
      <c r="AD34" s="1237"/>
      <c r="AE34" s="1237"/>
      <c r="AF34" s="1237"/>
      <c r="AG34" s="1237"/>
      <c r="AH34" s="1237"/>
      <c r="AI34" s="1237"/>
      <c r="AJ34" s="1237"/>
      <c r="AK34" s="1237"/>
      <c r="AL34" s="1237"/>
      <c r="AM34" s="1237"/>
      <c r="AN34" s="1237"/>
      <c r="AO34" s="1237"/>
      <c r="AP34" s="1237"/>
      <c r="AQ34" s="1237"/>
      <c r="AR34" s="1237"/>
      <c r="AS34" s="1237"/>
      <c r="AT34" s="1237"/>
      <c r="AU34" s="1237"/>
      <c r="AV34" s="1237"/>
      <c r="AW34" s="1237"/>
      <c r="AX34" s="1237"/>
      <c r="AY34" s="1237"/>
      <c r="AZ34" s="1237"/>
      <c r="BA34" s="1237"/>
      <c r="BB34" s="1237"/>
      <c r="BC34" s="1237"/>
      <c r="BD34" s="1237"/>
      <c r="BE34" s="1237"/>
      <c r="BF34" s="1237"/>
      <c r="BG34" s="1237"/>
      <c r="BH34" s="1237"/>
      <c r="BI34" s="1237"/>
      <c r="BJ34" s="1237"/>
      <c r="BK34" s="1237"/>
      <c r="BL34" s="1237"/>
      <c r="BM34" s="1237"/>
      <c r="BN34" s="1237"/>
      <c r="BO34" s="1237"/>
      <c r="BP34" s="1237"/>
      <c r="BQ34" s="1237"/>
      <c r="BR34" s="1237"/>
      <c r="BS34" s="1237"/>
      <c r="BT34" s="1237"/>
      <c r="BU34" s="1237"/>
      <c r="BV34" s="1237"/>
      <c r="BW34" s="1237"/>
      <c r="BX34" s="1237"/>
      <c r="BY34" s="1237"/>
      <c r="BZ34" s="1237"/>
      <c r="CA34" s="1199"/>
    </row>
    <row r="35" spans="1:79" s="1184" customFormat="1" ht="20.100000000000001" customHeight="1">
      <c r="A35" s="1187"/>
      <c r="B35" s="1207" t="s">
        <v>219</v>
      </c>
      <c r="C35" s="1198"/>
      <c r="D35" s="1237" t="s">
        <v>1231</v>
      </c>
      <c r="E35" s="1237"/>
      <c r="F35" s="1237"/>
      <c r="G35" s="1237"/>
      <c r="H35" s="1237"/>
      <c r="I35" s="1237"/>
      <c r="J35" s="1237"/>
      <c r="K35" s="1237"/>
      <c r="L35" s="1237"/>
      <c r="M35" s="1237"/>
      <c r="N35" s="1237"/>
      <c r="O35" s="1237"/>
      <c r="P35" s="1237"/>
      <c r="Q35" s="1237"/>
      <c r="R35" s="1237"/>
      <c r="S35" s="1237"/>
      <c r="T35" s="1237"/>
      <c r="U35" s="1237"/>
      <c r="V35" s="1237"/>
      <c r="W35" s="1237"/>
      <c r="X35" s="1237"/>
      <c r="Y35" s="1237"/>
      <c r="Z35" s="1237"/>
      <c r="AA35" s="1237"/>
      <c r="AB35" s="1237"/>
      <c r="AC35" s="1237"/>
      <c r="AD35" s="1237"/>
      <c r="AE35" s="1237"/>
      <c r="AF35" s="1237"/>
      <c r="AG35" s="1237"/>
      <c r="AH35" s="1237"/>
      <c r="AI35" s="1237"/>
      <c r="AJ35" s="1237"/>
      <c r="AK35" s="1237"/>
      <c r="AL35" s="1237"/>
      <c r="AM35" s="1237"/>
      <c r="AN35" s="1237"/>
      <c r="AO35" s="1237"/>
      <c r="AP35" s="1237"/>
      <c r="AQ35" s="1237"/>
      <c r="AR35" s="1237"/>
      <c r="AS35" s="1237"/>
      <c r="AT35" s="1237"/>
      <c r="AU35" s="1237"/>
      <c r="AV35" s="1237"/>
      <c r="AW35" s="1237"/>
      <c r="AX35" s="1237"/>
      <c r="AY35" s="1237"/>
      <c r="AZ35" s="1237"/>
      <c r="BA35" s="1237"/>
      <c r="BB35" s="1237"/>
      <c r="BC35" s="1237"/>
      <c r="BD35" s="1237"/>
      <c r="BE35" s="1237"/>
      <c r="BF35" s="1237"/>
      <c r="BG35" s="1237"/>
      <c r="BH35" s="1237"/>
      <c r="BI35" s="1237"/>
      <c r="BJ35" s="1237"/>
      <c r="BK35" s="1237"/>
      <c r="BL35" s="1237"/>
      <c r="BM35" s="1237"/>
      <c r="BN35" s="1237"/>
      <c r="BO35" s="1237"/>
      <c r="BP35" s="1237"/>
      <c r="BQ35" s="1237"/>
      <c r="BR35" s="1237"/>
      <c r="BS35" s="1237"/>
      <c r="BT35" s="1237"/>
      <c r="BU35" s="1237"/>
      <c r="BV35" s="1237"/>
      <c r="BW35" s="1237"/>
      <c r="BX35" s="1237"/>
      <c r="BY35" s="1237"/>
      <c r="BZ35" s="1237"/>
      <c r="CA35" s="1199"/>
    </row>
    <row r="36" spans="1:79" s="1184" customFormat="1" ht="20.100000000000001" customHeight="1">
      <c r="A36" s="1187"/>
      <c r="B36" s="1187"/>
      <c r="C36" s="1199"/>
      <c r="D36" s="1413"/>
      <c r="E36" s="1413"/>
      <c r="F36" s="1413"/>
      <c r="G36" s="1413"/>
      <c r="H36" s="1413"/>
      <c r="I36" s="1186"/>
      <c r="J36" s="1193"/>
      <c r="K36" s="1193"/>
      <c r="L36" s="1193"/>
      <c r="M36" s="1193"/>
      <c r="N36" s="1193"/>
      <c r="O36" s="1198"/>
      <c r="P36" s="1413"/>
      <c r="Q36" s="1413"/>
      <c r="R36" s="1413"/>
      <c r="S36" s="1413"/>
      <c r="T36" s="1413"/>
      <c r="U36" s="1413"/>
      <c r="V36" s="1413"/>
      <c r="W36" s="1413"/>
      <c r="X36" s="1413"/>
      <c r="Y36" s="1413"/>
      <c r="Z36" s="1413"/>
      <c r="AA36" s="1413"/>
      <c r="AB36" s="1413"/>
      <c r="AC36" s="1413"/>
      <c r="AD36" s="1413"/>
      <c r="AE36" s="1413"/>
      <c r="AF36" s="1413"/>
      <c r="AG36" s="1413"/>
      <c r="AH36" s="1413"/>
      <c r="AI36" s="1413"/>
      <c r="AJ36" s="1413"/>
      <c r="AK36" s="1413"/>
      <c r="AL36" s="1413"/>
      <c r="AM36" s="1413"/>
      <c r="AN36" s="1413"/>
      <c r="AO36" s="1413"/>
      <c r="AP36" s="1413"/>
      <c r="AQ36" s="1413"/>
      <c r="AR36" s="1413"/>
      <c r="AS36" s="1413"/>
      <c r="AT36" s="1413"/>
      <c r="AU36" s="1413"/>
      <c r="AV36" s="1413"/>
      <c r="AW36" s="1413"/>
      <c r="AX36" s="1413"/>
      <c r="AY36" s="1413"/>
      <c r="AZ36" s="1413"/>
      <c r="BA36" s="1413"/>
      <c r="BB36" s="1413"/>
      <c r="BC36" s="1413"/>
      <c r="BD36" s="1413"/>
      <c r="BE36" s="1413"/>
      <c r="BF36" s="1413"/>
      <c r="BG36" s="1413"/>
      <c r="BH36" s="1413"/>
      <c r="BI36" s="1413"/>
      <c r="BJ36" s="1413"/>
      <c r="BK36" s="1413"/>
      <c r="BL36" s="1413"/>
      <c r="BM36" s="1413"/>
      <c r="BN36" s="1413"/>
      <c r="BO36" s="1413"/>
      <c r="BP36" s="1413"/>
      <c r="BQ36" s="1413"/>
      <c r="BR36" s="1413"/>
      <c r="BS36" s="1413"/>
      <c r="BT36" s="1413"/>
      <c r="BU36" s="1413"/>
      <c r="BV36" s="1413"/>
      <c r="BW36" s="1413"/>
      <c r="BX36" s="1413"/>
      <c r="BY36" s="1413"/>
      <c r="BZ36" s="1413"/>
      <c r="CA36" s="1199"/>
    </row>
    <row r="37" spans="1:79" s="1184" customFormat="1" ht="20.100000000000001" customHeight="1">
      <c r="A37" s="1187"/>
      <c r="B37" s="1187"/>
      <c r="C37" s="1199"/>
      <c r="D37" s="1187"/>
      <c r="E37" s="1194"/>
      <c r="F37" s="1194"/>
      <c r="G37" s="1194"/>
      <c r="H37" s="1199"/>
      <c r="I37" s="1187"/>
      <c r="J37" s="1194"/>
      <c r="K37" s="1194"/>
      <c r="L37" s="1194"/>
      <c r="M37" s="1194"/>
      <c r="N37" s="1194"/>
      <c r="O37" s="1199"/>
      <c r="P37" s="1187"/>
      <c r="Q37" s="1194"/>
      <c r="R37" s="1194"/>
      <c r="S37" s="1194"/>
      <c r="T37" s="1194"/>
      <c r="U37" s="1194"/>
      <c r="V37" s="1199"/>
      <c r="W37" s="1187"/>
      <c r="X37" s="1194"/>
      <c r="Y37" s="1194"/>
      <c r="Z37" s="1194"/>
      <c r="AA37" s="1194"/>
      <c r="AB37" s="1194"/>
      <c r="AC37" s="1199"/>
      <c r="AD37" s="1187"/>
      <c r="AE37" s="1194"/>
      <c r="AF37" s="1194"/>
      <c r="AG37" s="1194"/>
      <c r="AH37" s="1194"/>
      <c r="AI37" s="1194"/>
      <c r="AJ37" s="1199"/>
      <c r="AK37" s="1187"/>
      <c r="AL37" s="1194"/>
      <c r="AM37" s="1194"/>
      <c r="AN37" s="1194"/>
      <c r="AO37" s="1194"/>
      <c r="AP37" s="1194"/>
      <c r="AQ37" s="1199"/>
      <c r="AR37" s="1187"/>
      <c r="AS37" s="1194"/>
      <c r="AT37" s="1194"/>
      <c r="AU37" s="1194"/>
      <c r="AV37" s="1194"/>
      <c r="AW37" s="1194"/>
      <c r="AX37" s="1199"/>
      <c r="AY37" s="1187"/>
      <c r="AZ37" s="1194"/>
      <c r="BA37" s="1194"/>
      <c r="BB37" s="1194"/>
      <c r="BC37" s="1194"/>
      <c r="BD37" s="1194"/>
      <c r="BE37" s="1199"/>
      <c r="BF37" s="1187"/>
      <c r="BG37" s="1194"/>
      <c r="BH37" s="1194"/>
      <c r="BI37" s="1194"/>
      <c r="BJ37" s="1194"/>
      <c r="BK37" s="1194"/>
      <c r="BL37" s="1199"/>
      <c r="BM37" s="1187"/>
      <c r="BN37" s="1194"/>
      <c r="BO37" s="1194"/>
      <c r="BP37" s="1194"/>
      <c r="BQ37" s="1194"/>
      <c r="BR37" s="1194"/>
      <c r="BS37" s="1199"/>
      <c r="BT37" s="1187"/>
      <c r="BU37" s="1194"/>
      <c r="BV37" s="1194"/>
      <c r="BW37" s="1194"/>
      <c r="BX37" s="1194"/>
      <c r="BY37" s="1194"/>
      <c r="BZ37" s="1199"/>
      <c r="CA37" s="1199"/>
    </row>
    <row r="38" spans="1:79" s="1184" customFormat="1" ht="20.100000000000001" customHeight="1">
      <c r="A38" s="1187"/>
      <c r="B38" s="1187"/>
      <c r="C38" s="1199"/>
      <c r="D38" s="1414"/>
      <c r="E38" s="1414"/>
      <c r="F38" s="1414"/>
      <c r="G38" s="1414"/>
      <c r="H38" s="1414"/>
      <c r="I38" s="1187"/>
      <c r="J38" s="1194"/>
      <c r="K38" s="1194"/>
      <c r="L38" s="1194"/>
      <c r="M38" s="1194"/>
      <c r="N38" s="1194"/>
      <c r="O38" s="1199"/>
      <c r="P38" s="1414"/>
      <c r="Q38" s="1414"/>
      <c r="R38" s="1414"/>
      <c r="S38" s="1414"/>
      <c r="T38" s="1414"/>
      <c r="U38" s="1414"/>
      <c r="V38" s="1414"/>
      <c r="W38" s="1414"/>
      <c r="X38" s="1414"/>
      <c r="Y38" s="1414"/>
      <c r="Z38" s="1414"/>
      <c r="AA38" s="1414"/>
      <c r="AB38" s="1414"/>
      <c r="AC38" s="1414"/>
      <c r="AD38" s="1414"/>
      <c r="AE38" s="1414"/>
      <c r="AF38" s="1414"/>
      <c r="AG38" s="1414"/>
      <c r="AH38" s="1414"/>
      <c r="AI38" s="1414"/>
      <c r="AJ38" s="1414"/>
      <c r="AK38" s="1414"/>
      <c r="AL38" s="1414"/>
      <c r="AM38" s="1414"/>
      <c r="AN38" s="1414"/>
      <c r="AO38" s="1414"/>
      <c r="AP38" s="1414"/>
      <c r="AQ38" s="1414"/>
      <c r="AR38" s="1414"/>
      <c r="AS38" s="1414"/>
      <c r="AT38" s="1414"/>
      <c r="AU38" s="1414"/>
      <c r="AV38" s="1414"/>
      <c r="AW38" s="1414"/>
      <c r="AX38" s="1414"/>
      <c r="AY38" s="1414"/>
      <c r="AZ38" s="1414"/>
      <c r="BA38" s="1414"/>
      <c r="BB38" s="1414"/>
      <c r="BC38" s="1414"/>
      <c r="BD38" s="1414"/>
      <c r="BE38" s="1414"/>
      <c r="BF38" s="1414"/>
      <c r="BG38" s="1414"/>
      <c r="BH38" s="1414"/>
      <c r="BI38" s="1414"/>
      <c r="BJ38" s="1414"/>
      <c r="BK38" s="1414"/>
      <c r="BL38" s="1414"/>
      <c r="BM38" s="1414"/>
      <c r="BN38" s="1414"/>
      <c r="BO38" s="1414"/>
      <c r="BP38" s="1414"/>
      <c r="BQ38" s="1414"/>
      <c r="BR38" s="1414"/>
      <c r="BS38" s="1414"/>
      <c r="BT38" s="1414"/>
      <c r="BU38" s="1414"/>
      <c r="BV38" s="1414"/>
      <c r="BW38" s="1414"/>
      <c r="BX38" s="1414"/>
      <c r="BY38" s="1414"/>
      <c r="BZ38" s="1414"/>
      <c r="CA38" s="1199"/>
    </row>
    <row r="39" spans="1:79" s="1184" customFormat="1" ht="20.100000000000001" customHeight="1">
      <c r="A39" s="1187"/>
      <c r="B39" s="1187"/>
      <c r="C39" s="1199"/>
      <c r="D39" s="1187" t="s">
        <v>2092</v>
      </c>
      <c r="E39" s="1194"/>
      <c r="F39" s="1194"/>
      <c r="G39" s="1194"/>
      <c r="H39" s="1199"/>
      <c r="I39" s="1188"/>
      <c r="J39" s="1195"/>
      <c r="K39" s="1195"/>
      <c r="L39" s="1195"/>
      <c r="M39" s="1195"/>
      <c r="N39" s="1195"/>
      <c r="O39" s="1200"/>
      <c r="P39" s="1415"/>
      <c r="Q39" s="1415"/>
      <c r="R39" s="1415"/>
      <c r="S39" s="1415"/>
      <c r="T39" s="1415"/>
      <c r="U39" s="1415"/>
      <c r="V39" s="1415"/>
      <c r="W39" s="1415"/>
      <c r="X39" s="1415"/>
      <c r="Y39" s="1415"/>
      <c r="Z39" s="1415"/>
      <c r="AA39" s="1415"/>
      <c r="AB39" s="1415"/>
      <c r="AC39" s="1415"/>
      <c r="AD39" s="1415"/>
      <c r="AE39" s="1415"/>
      <c r="AF39" s="1415"/>
      <c r="AG39" s="1415"/>
      <c r="AH39" s="1415"/>
      <c r="AI39" s="1415"/>
      <c r="AJ39" s="1415"/>
      <c r="AK39" s="1415"/>
      <c r="AL39" s="1415"/>
      <c r="AM39" s="1415"/>
      <c r="AN39" s="1415"/>
      <c r="AO39" s="1415"/>
      <c r="AP39" s="1415"/>
      <c r="AQ39" s="1415"/>
      <c r="AR39" s="1415"/>
      <c r="AS39" s="1415"/>
      <c r="AT39" s="1415"/>
      <c r="AU39" s="1415"/>
      <c r="AV39" s="1415"/>
      <c r="AW39" s="1415"/>
      <c r="AX39" s="1415"/>
      <c r="AY39" s="1415"/>
      <c r="AZ39" s="1415"/>
      <c r="BA39" s="1415"/>
      <c r="BB39" s="1415"/>
      <c r="BC39" s="1415"/>
      <c r="BD39" s="1415"/>
      <c r="BE39" s="1415"/>
      <c r="BF39" s="1415"/>
      <c r="BG39" s="1415"/>
      <c r="BH39" s="1415"/>
      <c r="BI39" s="1415"/>
      <c r="BJ39" s="1415"/>
      <c r="BK39" s="1415"/>
      <c r="BL39" s="1415"/>
      <c r="BM39" s="1415"/>
      <c r="BN39" s="1415"/>
      <c r="BO39" s="1415"/>
      <c r="BP39" s="1415"/>
      <c r="BQ39" s="1415"/>
      <c r="BR39" s="1415"/>
      <c r="BS39" s="1415"/>
      <c r="BT39" s="1415"/>
      <c r="BU39" s="1415"/>
      <c r="BV39" s="1415"/>
      <c r="BW39" s="1415"/>
      <c r="BX39" s="1415"/>
      <c r="BY39" s="1415"/>
      <c r="BZ39" s="1415"/>
      <c r="CA39" s="1199"/>
    </row>
    <row r="40" spans="1:79" s="1184" customFormat="1" ht="20.100000000000001" customHeight="1">
      <c r="A40" s="1187"/>
      <c r="B40" s="1187"/>
      <c r="C40" s="1199"/>
      <c r="D40" s="1187"/>
      <c r="E40" s="1194"/>
      <c r="F40" s="1194"/>
      <c r="G40" s="1194"/>
      <c r="H40" s="1199"/>
      <c r="I40" s="1213"/>
      <c r="J40" s="1214"/>
      <c r="K40" s="1214"/>
      <c r="L40" s="1214"/>
      <c r="M40" s="1214"/>
      <c r="N40" s="1214"/>
      <c r="O40" s="1230"/>
      <c r="P40" s="1413"/>
      <c r="Q40" s="1413"/>
      <c r="R40" s="1413"/>
      <c r="S40" s="1413"/>
      <c r="T40" s="1413"/>
      <c r="U40" s="1413"/>
      <c r="V40" s="1413"/>
      <c r="W40" s="1413"/>
      <c r="X40" s="1413"/>
      <c r="Y40" s="1413"/>
      <c r="Z40" s="1413"/>
      <c r="AA40" s="1413"/>
      <c r="AB40" s="1413"/>
      <c r="AC40" s="1413"/>
      <c r="AD40" s="1413"/>
      <c r="AE40" s="1413"/>
      <c r="AF40" s="1413"/>
      <c r="AG40" s="1413"/>
      <c r="AH40" s="1413"/>
      <c r="AI40" s="1413"/>
      <c r="AJ40" s="1413"/>
      <c r="AK40" s="1413"/>
      <c r="AL40" s="1413"/>
      <c r="AM40" s="1413"/>
      <c r="AN40" s="1413"/>
      <c r="AO40" s="1413"/>
      <c r="AP40" s="1413"/>
      <c r="AQ40" s="1413"/>
      <c r="AR40" s="1413"/>
      <c r="AS40" s="1413"/>
      <c r="AT40" s="1413"/>
      <c r="AU40" s="1413"/>
      <c r="AV40" s="1413"/>
      <c r="AW40" s="1413"/>
      <c r="AX40" s="1413"/>
      <c r="AY40" s="1413"/>
      <c r="AZ40" s="1413"/>
      <c r="BA40" s="1413"/>
      <c r="BB40" s="1413"/>
      <c r="BC40" s="1413"/>
      <c r="BD40" s="1413"/>
      <c r="BE40" s="1413"/>
      <c r="BF40" s="1413"/>
      <c r="BG40" s="1413"/>
      <c r="BH40" s="1413"/>
      <c r="BI40" s="1413"/>
      <c r="BJ40" s="1413"/>
      <c r="BK40" s="1413"/>
      <c r="BL40" s="1413"/>
      <c r="BM40" s="1413"/>
      <c r="BN40" s="1413"/>
      <c r="BO40" s="1413"/>
      <c r="BP40" s="1413"/>
      <c r="BQ40" s="1413"/>
      <c r="BR40" s="1413"/>
      <c r="BS40" s="1413"/>
      <c r="BT40" s="1413"/>
      <c r="BU40" s="1413"/>
      <c r="BV40" s="1413"/>
      <c r="BW40" s="1413"/>
      <c r="BX40" s="1413"/>
      <c r="BY40" s="1413"/>
      <c r="BZ40" s="1413"/>
      <c r="CA40" s="1199"/>
    </row>
    <row r="41" spans="1:79" s="1184" customFormat="1" ht="20.100000000000001" customHeight="1">
      <c r="A41" s="1187"/>
      <c r="B41" s="1187"/>
      <c r="C41" s="1199"/>
      <c r="D41" s="1414"/>
      <c r="E41" s="1414"/>
      <c r="F41" s="1414"/>
      <c r="G41" s="1414"/>
      <c r="H41" s="1414"/>
      <c r="I41" s="1213"/>
      <c r="J41" s="1214"/>
      <c r="K41" s="1214"/>
      <c r="L41" s="1214"/>
      <c r="M41" s="1214"/>
      <c r="N41" s="1214"/>
      <c r="O41" s="1230"/>
      <c r="P41" s="1414"/>
      <c r="Q41" s="1414"/>
      <c r="R41" s="1414"/>
      <c r="S41" s="1414"/>
      <c r="T41" s="1414"/>
      <c r="U41" s="1414"/>
      <c r="V41" s="1414"/>
      <c r="W41" s="1414"/>
      <c r="X41" s="1414"/>
      <c r="Y41" s="1414"/>
      <c r="Z41" s="1414"/>
      <c r="AA41" s="1414"/>
      <c r="AB41" s="1414"/>
      <c r="AC41" s="1414"/>
      <c r="AD41" s="1414"/>
      <c r="AE41" s="1414"/>
      <c r="AF41" s="1414"/>
      <c r="AG41" s="1414"/>
      <c r="AH41" s="1414"/>
      <c r="AI41" s="1414"/>
      <c r="AJ41" s="1414"/>
      <c r="AK41" s="1414"/>
      <c r="AL41" s="1414"/>
      <c r="AM41" s="1414"/>
      <c r="AN41" s="1414"/>
      <c r="AO41" s="1414"/>
      <c r="AP41" s="1414"/>
      <c r="AQ41" s="1414"/>
      <c r="AR41" s="1414"/>
      <c r="AS41" s="1414"/>
      <c r="AT41" s="1414"/>
      <c r="AU41" s="1414"/>
      <c r="AV41" s="1414"/>
      <c r="AW41" s="1414"/>
      <c r="AX41" s="1414"/>
      <c r="AY41" s="1414"/>
      <c r="AZ41" s="1414"/>
      <c r="BA41" s="1414"/>
      <c r="BB41" s="1414"/>
      <c r="BC41" s="1414"/>
      <c r="BD41" s="1414"/>
      <c r="BE41" s="1414"/>
      <c r="BF41" s="1414"/>
      <c r="BG41" s="1414"/>
      <c r="BH41" s="1414"/>
      <c r="BI41" s="1414"/>
      <c r="BJ41" s="1414"/>
      <c r="BK41" s="1414"/>
      <c r="BL41" s="1414"/>
      <c r="BM41" s="1414"/>
      <c r="BN41" s="1414"/>
      <c r="BO41" s="1414"/>
      <c r="BP41" s="1414"/>
      <c r="BQ41" s="1414"/>
      <c r="BR41" s="1414"/>
      <c r="BS41" s="1414"/>
      <c r="BT41" s="1414"/>
      <c r="BU41" s="1414"/>
      <c r="BV41" s="1414"/>
      <c r="BW41" s="1414"/>
      <c r="BX41" s="1414"/>
      <c r="BY41" s="1414"/>
      <c r="BZ41" s="1414"/>
      <c r="CA41" s="1199"/>
    </row>
    <row r="42" spans="1:79" s="1184" customFormat="1" ht="20.100000000000001" customHeight="1">
      <c r="A42" s="1187"/>
      <c r="B42" s="1187"/>
      <c r="C42" s="1199"/>
      <c r="D42" s="1414"/>
      <c r="E42" s="1414"/>
      <c r="F42" s="1414"/>
      <c r="G42" s="1414"/>
      <c r="H42" s="1414"/>
      <c r="I42" s="1213"/>
      <c r="J42" s="1214"/>
      <c r="K42" s="1214"/>
      <c r="L42" s="1214"/>
      <c r="M42" s="1214"/>
      <c r="N42" s="1214"/>
      <c r="O42" s="1230"/>
      <c r="P42" s="1415"/>
      <c r="Q42" s="1415"/>
      <c r="R42" s="1415"/>
      <c r="S42" s="1415"/>
      <c r="T42" s="1415"/>
      <c r="U42" s="1415"/>
      <c r="V42" s="1415"/>
      <c r="W42" s="1415"/>
      <c r="X42" s="1415"/>
      <c r="Y42" s="1415"/>
      <c r="Z42" s="1415"/>
      <c r="AA42" s="1415"/>
      <c r="AB42" s="1415"/>
      <c r="AC42" s="1415"/>
      <c r="AD42" s="1415"/>
      <c r="AE42" s="1415"/>
      <c r="AF42" s="1415"/>
      <c r="AG42" s="1415"/>
      <c r="AH42" s="1415"/>
      <c r="AI42" s="1415"/>
      <c r="AJ42" s="1415"/>
      <c r="AK42" s="1415"/>
      <c r="AL42" s="1415"/>
      <c r="AM42" s="1415"/>
      <c r="AN42" s="1415"/>
      <c r="AO42" s="1415"/>
      <c r="AP42" s="1415"/>
      <c r="AQ42" s="1415"/>
      <c r="AR42" s="1415"/>
      <c r="AS42" s="1415"/>
      <c r="AT42" s="1415"/>
      <c r="AU42" s="1415"/>
      <c r="AV42" s="1415"/>
      <c r="AW42" s="1415"/>
      <c r="AX42" s="1415"/>
      <c r="AY42" s="1415"/>
      <c r="AZ42" s="1415"/>
      <c r="BA42" s="1415"/>
      <c r="BB42" s="1415"/>
      <c r="BC42" s="1415"/>
      <c r="BD42" s="1415"/>
      <c r="BE42" s="1415"/>
      <c r="BF42" s="1415"/>
      <c r="BG42" s="1415"/>
      <c r="BH42" s="1415"/>
      <c r="BI42" s="1415"/>
      <c r="BJ42" s="1415"/>
      <c r="BK42" s="1415"/>
      <c r="BL42" s="1415"/>
      <c r="BM42" s="1415"/>
      <c r="BN42" s="1415"/>
      <c r="BO42" s="1415"/>
      <c r="BP42" s="1415"/>
      <c r="BQ42" s="1415"/>
      <c r="BR42" s="1415"/>
      <c r="BS42" s="1415"/>
      <c r="BT42" s="1415"/>
      <c r="BU42" s="1415"/>
      <c r="BV42" s="1415"/>
      <c r="BW42" s="1415"/>
      <c r="BX42" s="1415"/>
      <c r="BY42" s="1415"/>
      <c r="BZ42" s="1415"/>
      <c r="CA42" s="1199"/>
    </row>
    <row r="43" spans="1:79" s="1184" customFormat="1" ht="20.100000000000001" customHeight="1">
      <c r="A43" s="1187"/>
      <c r="B43" s="1188"/>
      <c r="C43" s="1200"/>
      <c r="D43" s="1415"/>
      <c r="E43" s="1415"/>
      <c r="F43" s="1415"/>
      <c r="G43" s="1415"/>
      <c r="H43" s="1415"/>
      <c r="I43" s="1237"/>
      <c r="J43" s="1237"/>
      <c r="K43" s="1237"/>
      <c r="L43" s="1237"/>
      <c r="M43" s="1237"/>
      <c r="N43" s="1237"/>
      <c r="O43" s="1237"/>
      <c r="P43" s="1237"/>
      <c r="Q43" s="1237"/>
      <c r="R43" s="1237"/>
      <c r="S43" s="1237"/>
      <c r="T43" s="1237"/>
      <c r="U43" s="1237"/>
      <c r="V43" s="1237"/>
      <c r="W43" s="1237"/>
      <c r="X43" s="1237"/>
      <c r="Y43" s="1237"/>
      <c r="Z43" s="1237"/>
      <c r="AA43" s="1237"/>
      <c r="AB43" s="1237"/>
      <c r="AC43" s="1237"/>
      <c r="AD43" s="1237"/>
      <c r="AE43" s="1237"/>
      <c r="AF43" s="1237"/>
      <c r="AG43" s="1237"/>
      <c r="AH43" s="1237"/>
      <c r="AI43" s="1237"/>
      <c r="AJ43" s="1237"/>
      <c r="AK43" s="1237"/>
      <c r="AL43" s="1237"/>
      <c r="AM43" s="1237"/>
      <c r="AN43" s="1237"/>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199"/>
    </row>
    <row r="44" spans="1:79" ht="17.25" customHeight="1">
      <c r="A44" s="1445"/>
      <c r="B44" s="1278"/>
      <c r="C44" s="1278"/>
      <c r="D44" s="1278"/>
      <c r="E44" s="1278"/>
      <c r="F44" s="1278"/>
      <c r="G44" s="1278"/>
      <c r="H44" s="1278"/>
      <c r="I44" s="1278"/>
      <c r="J44" s="1278"/>
      <c r="K44" s="1278"/>
      <c r="L44" s="1278"/>
      <c r="M44" s="1278"/>
      <c r="N44" s="1278"/>
      <c r="O44" s="1278"/>
      <c r="P44" s="1278"/>
      <c r="Q44" s="1278"/>
      <c r="R44" s="1278"/>
      <c r="S44" s="1278"/>
      <c r="T44" s="1278"/>
      <c r="U44" s="1278"/>
      <c r="V44" s="1278"/>
      <c r="W44" s="1278"/>
      <c r="X44" s="1278"/>
      <c r="Y44" s="1278"/>
      <c r="Z44" s="1278"/>
      <c r="AA44" s="1278"/>
      <c r="AB44" s="1278"/>
      <c r="AC44" s="1278"/>
      <c r="AD44" s="1278"/>
      <c r="AE44" s="1278"/>
      <c r="AF44" s="1278"/>
      <c r="AG44" s="1278"/>
      <c r="AH44" s="1278"/>
      <c r="AI44" s="1278"/>
      <c r="AJ44" s="1278"/>
      <c r="AK44" s="1278"/>
      <c r="AL44" s="1278"/>
      <c r="AM44" s="1278"/>
      <c r="AN44" s="1278"/>
      <c r="AO44" s="1278"/>
      <c r="AP44" s="1278"/>
      <c r="AQ44" s="1278"/>
      <c r="AR44" s="1278"/>
      <c r="AS44" s="1278"/>
      <c r="AT44" s="1278"/>
      <c r="AU44" s="1278"/>
      <c r="AV44" s="1278"/>
      <c r="AW44" s="1278"/>
      <c r="AX44" s="1278"/>
      <c r="AY44" s="1278"/>
      <c r="AZ44" s="1278"/>
      <c r="BA44" s="1278"/>
      <c r="BB44" s="1278"/>
      <c r="BC44" s="1278"/>
      <c r="BD44" s="1278"/>
      <c r="BE44" s="1278"/>
      <c r="BF44" s="1278"/>
      <c r="BG44" s="1278"/>
      <c r="BH44" s="1278"/>
      <c r="BI44" s="1278"/>
      <c r="BJ44" s="1278"/>
      <c r="BK44" s="1278"/>
      <c r="BL44" s="1278"/>
      <c r="BM44" s="1278"/>
      <c r="BN44" s="1278"/>
      <c r="BO44" s="1278"/>
      <c r="BP44" s="1278"/>
      <c r="BQ44" s="1278"/>
      <c r="BR44" s="1278"/>
      <c r="BS44" s="1278"/>
      <c r="BT44" s="1278"/>
      <c r="BU44" s="1278"/>
      <c r="BV44" s="1278"/>
      <c r="BW44" s="1278"/>
      <c r="BX44" s="1278"/>
      <c r="BY44" s="1278"/>
      <c r="BZ44" s="1278"/>
      <c r="CA44" s="1262"/>
    </row>
  </sheetData>
  <mergeCells count="346">
    <mergeCell ref="T1:BD1"/>
    <mergeCell ref="B4:F4"/>
    <mergeCell ref="G4:AD4"/>
    <mergeCell ref="BF4:BM4"/>
    <mergeCell ref="B5:F5"/>
    <mergeCell ref="G5:AD5"/>
    <mergeCell ref="BF5:BM5"/>
    <mergeCell ref="B6:F6"/>
    <mergeCell ref="G6:AD6"/>
    <mergeCell ref="BF6:BM6"/>
    <mergeCell ref="BN6:BZ6"/>
    <mergeCell ref="B7:F7"/>
    <mergeCell ref="G7:AD7"/>
    <mergeCell ref="BF7:BM7"/>
    <mergeCell ref="W9:BN9"/>
    <mergeCell ref="BO9:BZ9"/>
    <mergeCell ref="W10:AG10"/>
    <mergeCell ref="AH10:AR10"/>
    <mergeCell ref="AS10:BC10"/>
    <mergeCell ref="BD10:BN10"/>
    <mergeCell ref="BO10:BZ10"/>
    <mergeCell ref="B11:K11"/>
    <mergeCell ref="L11:V11"/>
    <mergeCell ref="W11:AG11"/>
    <mergeCell ref="AH11:AR11"/>
    <mergeCell ref="AS11:BC11"/>
    <mergeCell ref="BD11:BN11"/>
    <mergeCell ref="BO11:BZ11"/>
    <mergeCell ref="B12:K12"/>
    <mergeCell ref="L12:V12"/>
    <mergeCell ref="W12:AG12"/>
    <mergeCell ref="AH12:AR12"/>
    <mergeCell ref="AS12:BC12"/>
    <mergeCell ref="BD12:BN12"/>
    <mergeCell ref="BO12:BZ12"/>
    <mergeCell ref="B13:K13"/>
    <mergeCell ref="L13:V13"/>
    <mergeCell ref="W13:AG13"/>
    <mergeCell ref="AH13:AR13"/>
    <mergeCell ref="AS13:BC13"/>
    <mergeCell ref="BD13:BN13"/>
    <mergeCell ref="BO13:BZ13"/>
    <mergeCell ref="D17:H17"/>
    <mergeCell ref="I17:O17"/>
    <mergeCell ref="P17:V17"/>
    <mergeCell ref="W17:AC17"/>
    <mergeCell ref="AD17:AJ17"/>
    <mergeCell ref="AK17:AQ17"/>
    <mergeCell ref="AR17:AX17"/>
    <mergeCell ref="AY17:BE17"/>
    <mergeCell ref="BF17:BL17"/>
    <mergeCell ref="BM17:BS17"/>
    <mergeCell ref="BT17:BZ17"/>
    <mergeCell ref="D18:H18"/>
    <mergeCell ref="I18:O18"/>
    <mergeCell ref="P18:V18"/>
    <mergeCell ref="W18:AC18"/>
    <mergeCell ref="AD18:AJ18"/>
    <mergeCell ref="AK18:AQ18"/>
    <mergeCell ref="AR18:AX18"/>
    <mergeCell ref="AY18:BE18"/>
    <mergeCell ref="BF18:BL18"/>
    <mergeCell ref="BM18:BS18"/>
    <mergeCell ref="BT18:BZ18"/>
    <mergeCell ref="D19:H19"/>
    <mergeCell ref="I19:O19"/>
    <mergeCell ref="P19:V19"/>
    <mergeCell ref="W19:AC19"/>
    <mergeCell ref="AD19:AJ19"/>
    <mergeCell ref="AK19:AQ19"/>
    <mergeCell ref="AR19:AX19"/>
    <mergeCell ref="AY19:BE19"/>
    <mergeCell ref="BF19:BL19"/>
    <mergeCell ref="BM19:BS19"/>
    <mergeCell ref="BT19:BZ19"/>
    <mergeCell ref="D20:H20"/>
    <mergeCell ref="I20:O20"/>
    <mergeCell ref="P20:V20"/>
    <mergeCell ref="W20:AC20"/>
    <mergeCell ref="AD20:AJ20"/>
    <mergeCell ref="AK20:AQ20"/>
    <mergeCell ref="AR20:AX20"/>
    <mergeCell ref="AY20:BE20"/>
    <mergeCell ref="BF20:BL20"/>
    <mergeCell ref="BM20:BS20"/>
    <mergeCell ref="BT20:BZ20"/>
    <mergeCell ref="I21:O21"/>
    <mergeCell ref="P21:V21"/>
    <mergeCell ref="W21:AC21"/>
    <mergeCell ref="AD21:AJ21"/>
    <mergeCell ref="AK21:AQ21"/>
    <mergeCell ref="AR21:AX21"/>
    <mergeCell ref="AY21:BE21"/>
    <mergeCell ref="BF21:BL21"/>
    <mergeCell ref="BM21:BS21"/>
    <mergeCell ref="BT21:BZ21"/>
    <mergeCell ref="P22:V22"/>
    <mergeCell ref="W22:AC22"/>
    <mergeCell ref="AD22:AJ22"/>
    <mergeCell ref="AK22:AQ22"/>
    <mergeCell ref="AR22:AX22"/>
    <mergeCell ref="AY22:BE22"/>
    <mergeCell ref="BF22:BL22"/>
    <mergeCell ref="BM22:BS22"/>
    <mergeCell ref="BT22:BZ22"/>
    <mergeCell ref="D23:H23"/>
    <mergeCell ref="P23:V23"/>
    <mergeCell ref="W23:AC23"/>
    <mergeCell ref="AD23:AJ23"/>
    <mergeCell ref="AK23:AQ23"/>
    <mergeCell ref="AR23:AX23"/>
    <mergeCell ref="AY23:BE23"/>
    <mergeCell ref="BF23:BL23"/>
    <mergeCell ref="BM23:BS23"/>
    <mergeCell ref="BT23:BZ23"/>
    <mergeCell ref="D24:H24"/>
    <mergeCell ref="P24:V24"/>
    <mergeCell ref="W24:AC24"/>
    <mergeCell ref="AD24:AJ24"/>
    <mergeCell ref="AK24:AQ24"/>
    <mergeCell ref="AR24:AX24"/>
    <mergeCell ref="AY24:BE24"/>
    <mergeCell ref="BF24:BL24"/>
    <mergeCell ref="BM24:BS24"/>
    <mergeCell ref="BT24:BZ24"/>
    <mergeCell ref="D25:H25"/>
    <mergeCell ref="I25:O25"/>
    <mergeCell ref="P25:V25"/>
    <mergeCell ref="W25:AC25"/>
    <mergeCell ref="AD25:AJ25"/>
    <mergeCell ref="AK25:AQ25"/>
    <mergeCell ref="AR25:AX25"/>
    <mergeCell ref="AY25:BE25"/>
    <mergeCell ref="BF25:BL25"/>
    <mergeCell ref="BM25:BS25"/>
    <mergeCell ref="BT25:BZ25"/>
    <mergeCell ref="D26:H26"/>
    <mergeCell ref="I26:O26"/>
    <mergeCell ref="P26:V26"/>
    <mergeCell ref="W26:AC26"/>
    <mergeCell ref="AD26:AJ26"/>
    <mergeCell ref="AK26:AQ26"/>
    <mergeCell ref="AR26:AX26"/>
    <mergeCell ref="AY26:BE26"/>
    <mergeCell ref="BF26:BL26"/>
    <mergeCell ref="BM26:BS26"/>
    <mergeCell ref="BT26:BZ26"/>
    <mergeCell ref="D27:H27"/>
    <mergeCell ref="I27:O27"/>
    <mergeCell ref="P27:V27"/>
    <mergeCell ref="W27:AC27"/>
    <mergeCell ref="AD27:AJ27"/>
    <mergeCell ref="AK27:AQ27"/>
    <mergeCell ref="AR27:AX27"/>
    <mergeCell ref="AY27:BE27"/>
    <mergeCell ref="BF27:BL27"/>
    <mergeCell ref="BM27:BS27"/>
    <mergeCell ref="BT27:BZ27"/>
    <mergeCell ref="D28:H28"/>
    <mergeCell ref="I28:O28"/>
    <mergeCell ref="P28:V28"/>
    <mergeCell ref="W28:AC28"/>
    <mergeCell ref="AD28:AJ28"/>
    <mergeCell ref="AK28:AQ28"/>
    <mergeCell ref="AR28:AX28"/>
    <mergeCell ref="AY28:BE28"/>
    <mergeCell ref="BF28:BL28"/>
    <mergeCell ref="BM28:BS28"/>
    <mergeCell ref="BT28:BZ28"/>
    <mergeCell ref="D29:H29"/>
    <mergeCell ref="I29:O29"/>
    <mergeCell ref="P29:V29"/>
    <mergeCell ref="W29:AC29"/>
    <mergeCell ref="AD29:AJ29"/>
    <mergeCell ref="AK29:AQ29"/>
    <mergeCell ref="AR29:AX29"/>
    <mergeCell ref="AY29:BE29"/>
    <mergeCell ref="BF29:BL29"/>
    <mergeCell ref="BM29:BS29"/>
    <mergeCell ref="BT29:BZ29"/>
    <mergeCell ref="I30:O30"/>
    <mergeCell ref="P30:V30"/>
    <mergeCell ref="W30:AC30"/>
    <mergeCell ref="AD30:AJ30"/>
    <mergeCell ref="AK30:AQ30"/>
    <mergeCell ref="AR30:AX30"/>
    <mergeCell ref="AY30:BE30"/>
    <mergeCell ref="BF30:BL30"/>
    <mergeCell ref="BM30:BS30"/>
    <mergeCell ref="BT30:BZ30"/>
    <mergeCell ref="P31:V31"/>
    <mergeCell ref="W31:AC31"/>
    <mergeCell ref="AD31:AJ31"/>
    <mergeCell ref="AK31:AQ31"/>
    <mergeCell ref="AR31:AX31"/>
    <mergeCell ref="AY31:BE31"/>
    <mergeCell ref="BF31:BL31"/>
    <mergeCell ref="BM31:BS31"/>
    <mergeCell ref="BT31:BZ31"/>
    <mergeCell ref="D32:H32"/>
    <mergeCell ref="P32:V32"/>
    <mergeCell ref="W32:AC32"/>
    <mergeCell ref="AD32:AJ32"/>
    <mergeCell ref="AK32:AQ32"/>
    <mergeCell ref="AR32:AX32"/>
    <mergeCell ref="AY32:BE32"/>
    <mergeCell ref="BF32:BL32"/>
    <mergeCell ref="BM32:BS32"/>
    <mergeCell ref="BT32:BZ32"/>
    <mergeCell ref="D33:H33"/>
    <mergeCell ref="P33:V33"/>
    <mergeCell ref="W33:AC33"/>
    <mergeCell ref="AD33:AJ33"/>
    <mergeCell ref="AK33:AQ33"/>
    <mergeCell ref="AR33:AX33"/>
    <mergeCell ref="AY33:BE33"/>
    <mergeCell ref="BF33:BL33"/>
    <mergeCell ref="BM33:BS33"/>
    <mergeCell ref="BT33:BZ33"/>
    <mergeCell ref="D34:H34"/>
    <mergeCell ref="I34:O34"/>
    <mergeCell ref="P34:V34"/>
    <mergeCell ref="W34:AC34"/>
    <mergeCell ref="AD34:AJ34"/>
    <mergeCell ref="AK34:AQ34"/>
    <mergeCell ref="AR34:AX34"/>
    <mergeCell ref="AY34:BE34"/>
    <mergeCell ref="BF34:BL34"/>
    <mergeCell ref="BM34:BS34"/>
    <mergeCell ref="BT34:BZ34"/>
    <mergeCell ref="D35:H35"/>
    <mergeCell ref="I35:O35"/>
    <mergeCell ref="P35:V35"/>
    <mergeCell ref="W35:AC35"/>
    <mergeCell ref="AD35:AJ35"/>
    <mergeCell ref="AK35:AQ35"/>
    <mergeCell ref="AR35:AX35"/>
    <mergeCell ref="AY35:BE35"/>
    <mergeCell ref="BF35:BL35"/>
    <mergeCell ref="BM35:BS35"/>
    <mergeCell ref="BT35:BZ35"/>
    <mergeCell ref="D36:H36"/>
    <mergeCell ref="I36:O36"/>
    <mergeCell ref="P36:V36"/>
    <mergeCell ref="W36:AC36"/>
    <mergeCell ref="AD36:AJ36"/>
    <mergeCell ref="AK36:AQ36"/>
    <mergeCell ref="AR36:AX36"/>
    <mergeCell ref="AY36:BE36"/>
    <mergeCell ref="BF36:BL36"/>
    <mergeCell ref="BM36:BS36"/>
    <mergeCell ref="BT36:BZ36"/>
    <mergeCell ref="D37:H37"/>
    <mergeCell ref="I37:O37"/>
    <mergeCell ref="P37:V37"/>
    <mergeCell ref="W37:AC37"/>
    <mergeCell ref="AD37:AJ37"/>
    <mergeCell ref="AK37:AQ37"/>
    <mergeCell ref="AR37:AX37"/>
    <mergeCell ref="AY37:BE37"/>
    <mergeCell ref="BF37:BL37"/>
    <mergeCell ref="BM37:BS37"/>
    <mergeCell ref="BT37:BZ37"/>
    <mergeCell ref="D38:H38"/>
    <mergeCell ref="I38:O38"/>
    <mergeCell ref="P38:V38"/>
    <mergeCell ref="W38:AC38"/>
    <mergeCell ref="AD38:AJ38"/>
    <mergeCell ref="AK38:AQ38"/>
    <mergeCell ref="AR38:AX38"/>
    <mergeCell ref="AY38:BE38"/>
    <mergeCell ref="BF38:BL38"/>
    <mergeCell ref="BM38:BS38"/>
    <mergeCell ref="BT38:BZ38"/>
    <mergeCell ref="I39:O39"/>
    <mergeCell ref="P39:V39"/>
    <mergeCell ref="W39:AC39"/>
    <mergeCell ref="AD39:AJ39"/>
    <mergeCell ref="AK39:AQ39"/>
    <mergeCell ref="AR39:AX39"/>
    <mergeCell ref="AY39:BE39"/>
    <mergeCell ref="BF39:BL39"/>
    <mergeCell ref="BM39:BS39"/>
    <mergeCell ref="BT39:BZ39"/>
    <mergeCell ref="P40:V40"/>
    <mergeCell ref="W40:AC40"/>
    <mergeCell ref="AD40:AJ40"/>
    <mergeCell ref="AK40:AQ40"/>
    <mergeCell ref="AR40:AX40"/>
    <mergeCell ref="AY40:BE40"/>
    <mergeCell ref="BF40:BL40"/>
    <mergeCell ref="BM40:BS40"/>
    <mergeCell ref="BT40:BZ40"/>
    <mergeCell ref="D41:H41"/>
    <mergeCell ref="P41:V41"/>
    <mergeCell ref="W41:AC41"/>
    <mergeCell ref="AD41:AJ41"/>
    <mergeCell ref="AK41:AQ41"/>
    <mergeCell ref="AR41:AX41"/>
    <mergeCell ref="AY41:BE41"/>
    <mergeCell ref="BF41:BL41"/>
    <mergeCell ref="BM41:BS41"/>
    <mergeCell ref="BT41:BZ41"/>
    <mergeCell ref="D42:H42"/>
    <mergeCell ref="P42:V42"/>
    <mergeCell ref="W42:AC42"/>
    <mergeCell ref="AD42:AJ42"/>
    <mergeCell ref="AK42:AQ42"/>
    <mergeCell ref="AR42:AX42"/>
    <mergeCell ref="AY42:BE42"/>
    <mergeCell ref="BF42:BL42"/>
    <mergeCell ref="BM42:BS42"/>
    <mergeCell ref="BT42:BZ42"/>
    <mergeCell ref="D43:H43"/>
    <mergeCell ref="I43:O43"/>
    <mergeCell ref="P43:V43"/>
    <mergeCell ref="W43:AC43"/>
    <mergeCell ref="AD43:AJ43"/>
    <mergeCell ref="AK43:AQ43"/>
    <mergeCell ref="AR43:AX43"/>
    <mergeCell ref="AY43:BE43"/>
    <mergeCell ref="BF43:BL43"/>
    <mergeCell ref="BM43:BS43"/>
    <mergeCell ref="BT43:BZ43"/>
    <mergeCell ref="B9:K10"/>
    <mergeCell ref="L9:V10"/>
    <mergeCell ref="B15:H16"/>
    <mergeCell ref="I15:O16"/>
    <mergeCell ref="P15:V16"/>
    <mergeCell ref="W15:AC16"/>
    <mergeCell ref="AD15:AJ16"/>
    <mergeCell ref="AK15:AQ16"/>
    <mergeCell ref="AR15:AX16"/>
    <mergeCell ref="AY15:BE16"/>
    <mergeCell ref="BF15:BL16"/>
    <mergeCell ref="BM15:BS16"/>
    <mergeCell ref="BT15:BZ16"/>
    <mergeCell ref="D21:H22"/>
    <mergeCell ref="I22:O24"/>
    <mergeCell ref="D30:H31"/>
    <mergeCell ref="I31:O33"/>
    <mergeCell ref="D39:H40"/>
    <mergeCell ref="I40:O42"/>
    <mergeCell ref="B17:C25"/>
    <mergeCell ref="B26:C34"/>
    <mergeCell ref="B35:C43"/>
  </mergeCells>
  <phoneticPr fontId="12"/>
  <printOptions horizontalCentered="1"/>
  <pageMargins left="0.70866141732283472" right="0.70866141732283472" top="0.74803149606299213" bottom="0.74803149606299213" header="0.31496062992125984" footer="0.31496062992125984"/>
  <pageSetup paperSize="9" scale="58" fitToWidth="1" fitToHeight="1" orientation="landscape" usePrinterDefaults="1"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sheetPr>
    <tabColor rgb="FFFFFF00"/>
  </sheetPr>
  <dimension ref="A1:O57"/>
  <sheetViews>
    <sheetView view="pageBreakPreview" zoomScale="80" zoomScaleNormal="70" zoomScaleSheetLayoutView="80" workbookViewId="0">
      <selection activeCell="Q7" sqref="Q7"/>
    </sheetView>
  </sheetViews>
  <sheetFormatPr defaultRowHeight="18.75"/>
  <cols>
    <col min="1" max="1" width="7.125" style="1546" customWidth="1"/>
    <col min="2" max="2" width="14.6171875" style="1546" customWidth="1"/>
    <col min="3" max="3" width="21.625" style="1546" customWidth="1"/>
    <col min="4" max="4" width="4.125" style="1546" customWidth="1"/>
    <col min="5" max="6" width="1.62109375" style="1546" customWidth="1"/>
    <col min="7" max="7" width="6.85546875" style="1546" customWidth="1"/>
    <col min="8" max="8" width="19.4921875" style="1546" customWidth="1"/>
    <col min="9" max="9" width="7.125" style="1546" customWidth="1"/>
    <col min="10" max="10" width="5.625" style="1546" customWidth="1"/>
    <col min="11" max="11" width="7.125" style="1546" customWidth="1"/>
    <col min="12" max="12" width="18.94921875" style="1546" customWidth="1"/>
    <col min="13" max="13" width="8.625" style="1546" customWidth="1"/>
    <col min="14" max="14" width="3.125" style="1546" customWidth="1"/>
    <col min="15" max="15" width="5.625" style="1546" customWidth="1"/>
    <col min="16" max="16384" width="9" style="1546" customWidth="1"/>
  </cols>
  <sheetData>
    <row r="1" spans="1:15" ht="25" customHeight="1">
      <c r="A1" s="1547" t="s">
        <v>2018</v>
      </c>
      <c r="B1" s="1547"/>
      <c r="C1" s="1547"/>
      <c r="D1" s="1547"/>
      <c r="E1" s="1547"/>
      <c r="F1" s="1547"/>
      <c r="G1" s="1547"/>
      <c r="H1" s="1547"/>
      <c r="I1" s="1547"/>
      <c r="J1" s="1547"/>
      <c r="K1" s="1547"/>
      <c r="L1" s="1547"/>
      <c r="M1" s="1565" t="s">
        <v>1960</v>
      </c>
      <c r="N1" s="1565"/>
      <c r="O1" s="1565"/>
    </row>
    <row r="2" spans="1:15" ht="27" customHeight="1">
      <c r="A2" s="1548"/>
      <c r="B2" s="1560"/>
      <c r="C2" s="1560"/>
      <c r="D2" s="1560"/>
      <c r="E2" s="1560"/>
      <c r="F2" s="1560"/>
      <c r="G2" s="1560"/>
      <c r="H2" s="1560"/>
      <c r="I2" s="1560"/>
      <c r="J2" s="1560"/>
      <c r="K2" s="1560"/>
      <c r="L2" s="1560"/>
      <c r="M2" s="1560"/>
      <c r="N2" s="1560"/>
      <c r="O2" s="1560"/>
    </row>
    <row r="3" spans="1:15" ht="17" customHeight="1">
      <c r="A3" s="1549" t="s">
        <v>603</v>
      </c>
      <c r="B3" s="1549"/>
      <c r="C3" s="1549"/>
      <c r="D3" s="1549"/>
      <c r="E3" s="1564" t="s">
        <v>1389</v>
      </c>
      <c r="F3" s="1564"/>
      <c r="G3" s="1564"/>
      <c r="H3" s="1564"/>
      <c r="I3" s="1564"/>
      <c r="J3" s="1550"/>
      <c r="K3" s="1550"/>
      <c r="L3" s="1550"/>
      <c r="M3" s="1550"/>
      <c r="N3" s="1550"/>
      <c r="O3" s="1550"/>
    </row>
    <row r="4" spans="1:15" ht="17" customHeight="1">
      <c r="A4" s="1550"/>
      <c r="B4" s="1550"/>
      <c r="C4" s="1550"/>
      <c r="D4" s="1550"/>
      <c r="E4" s="8" t="s">
        <v>1871</v>
      </c>
      <c r="F4" s="8"/>
      <c r="G4" s="8"/>
      <c r="H4" s="1567" t="s">
        <v>1684</v>
      </c>
      <c r="I4" s="1569" t="s">
        <v>941</v>
      </c>
      <c r="J4" s="1576" t="str">
        <f>基本データ!D14</f>
        <v>土浦市大和町○○番○号</v>
      </c>
      <c r="K4" s="1576"/>
      <c r="L4" s="1576"/>
      <c r="M4" s="1576"/>
      <c r="N4" s="1576"/>
      <c r="O4" s="1550"/>
    </row>
    <row r="5" spans="1:15" ht="17" customHeight="1">
      <c r="A5" s="1550"/>
      <c r="B5" s="1550"/>
      <c r="C5" s="1550"/>
      <c r="D5" s="1550"/>
      <c r="E5" s="8"/>
      <c r="F5" s="8"/>
      <c r="G5" s="8"/>
      <c r="H5" s="1564"/>
      <c r="I5" s="1569" t="s">
        <v>912</v>
      </c>
      <c r="J5" s="1577" t="str">
        <f>基本データ!D15</f>
        <v>○○○○　(株)</v>
      </c>
      <c r="K5" s="1577"/>
      <c r="L5" s="1577"/>
      <c r="M5" s="1577"/>
      <c r="N5" s="1577"/>
      <c r="O5" s="1550"/>
    </row>
    <row r="6" spans="1:15" ht="17" customHeight="1">
      <c r="A6" s="1550"/>
      <c r="B6" s="1550"/>
      <c r="C6" s="1550"/>
      <c r="D6" s="1550"/>
      <c r="E6" s="8" t="s">
        <v>1871</v>
      </c>
      <c r="F6" s="8"/>
      <c r="G6" s="8"/>
      <c r="H6" s="1567" t="s">
        <v>1953</v>
      </c>
      <c r="I6" s="1570" t="s">
        <v>1759</v>
      </c>
      <c r="J6" s="1577" t="str">
        <f>基本データ!D19</f>
        <v>土浦　二郎</v>
      </c>
      <c r="K6" s="1577"/>
      <c r="L6" s="1577"/>
      <c r="M6" s="1577"/>
      <c r="N6" s="1577"/>
      <c r="O6" s="1550"/>
    </row>
    <row r="7" spans="1:15" ht="17.25" customHeight="1">
      <c r="A7" s="1550"/>
      <c r="B7" s="1550"/>
      <c r="C7" s="1550"/>
      <c r="D7" s="1550"/>
      <c r="E7" s="8"/>
      <c r="F7" s="8"/>
      <c r="G7" s="8"/>
      <c r="H7" s="1564"/>
      <c r="I7" s="1571"/>
      <c r="J7" s="1550"/>
      <c r="K7" s="1550"/>
      <c r="L7" s="1550"/>
      <c r="M7" s="1550"/>
      <c r="N7" s="1550"/>
      <c r="O7" s="1550"/>
    </row>
    <row r="8" spans="1:15" ht="22" customHeight="1">
      <c r="A8" s="1550"/>
      <c r="B8" s="1550"/>
      <c r="C8" s="1550"/>
      <c r="D8" s="1550"/>
      <c r="E8" s="1550"/>
      <c r="F8" s="1550"/>
      <c r="G8" s="1550"/>
      <c r="H8" s="1550"/>
      <c r="I8" s="1550"/>
      <c r="J8" s="1550"/>
      <c r="K8" s="1550"/>
      <c r="L8" s="1550"/>
      <c r="M8" s="1550"/>
      <c r="N8" s="1550"/>
      <c r="O8" s="1550"/>
    </row>
    <row r="9" spans="1:15" ht="15" customHeight="1">
      <c r="A9" s="1551" t="s">
        <v>1487</v>
      </c>
      <c r="B9" s="1561" t="str">
        <f>基本データ!D4</f>
        <v>土下維工　第○○号</v>
      </c>
      <c r="C9" s="1561"/>
      <c r="D9" s="1551" t="s">
        <v>1951</v>
      </c>
      <c r="E9" s="1551"/>
      <c r="F9" s="1551"/>
      <c r="G9" s="1561" t="str">
        <f>基本データ!D6</f>
        <v>土浦市　田中町　地内</v>
      </c>
      <c r="H9" s="1561"/>
      <c r="I9" s="1561"/>
      <c r="J9" s="1561"/>
      <c r="K9" s="1573" t="s">
        <v>1279</v>
      </c>
      <c r="L9" s="1586">
        <f>基本データ!D7</f>
        <v>45791</v>
      </c>
      <c r="M9" s="1592"/>
      <c r="N9" s="1592"/>
      <c r="O9" s="1595"/>
    </row>
    <row r="10" spans="1:15" ht="6" customHeight="1">
      <c r="A10" s="1552"/>
      <c r="B10" s="1562"/>
      <c r="C10" s="1562"/>
      <c r="D10" s="1552"/>
      <c r="E10" s="1552"/>
      <c r="F10" s="1552"/>
      <c r="G10" s="1562"/>
      <c r="H10" s="1562"/>
      <c r="I10" s="1562"/>
      <c r="J10" s="1562"/>
      <c r="K10" s="1582"/>
      <c r="L10" s="1587"/>
      <c r="M10" s="1593"/>
      <c r="N10" s="1593"/>
      <c r="O10" s="1596"/>
    </row>
    <row r="11" spans="1:15" ht="15" customHeight="1">
      <c r="A11" s="1553"/>
      <c r="B11" s="1563"/>
      <c r="C11" s="1563"/>
      <c r="D11" s="1553"/>
      <c r="E11" s="1553"/>
      <c r="F11" s="1553"/>
      <c r="G11" s="1563"/>
      <c r="H11" s="1563"/>
      <c r="I11" s="1563"/>
      <c r="J11" s="1563"/>
      <c r="K11" s="1574"/>
      <c r="L11" s="1588">
        <f>基本データ!D8</f>
        <v>46096</v>
      </c>
      <c r="M11" s="1585"/>
      <c r="N11" s="1585"/>
      <c r="O11" s="1591"/>
    </row>
    <row r="12" spans="1:15" ht="20" customHeight="1">
      <c r="A12" s="1550"/>
      <c r="B12" s="1550"/>
      <c r="C12" s="1550"/>
      <c r="D12" s="1550"/>
      <c r="E12" s="1550"/>
      <c r="F12" s="1550"/>
      <c r="G12" s="1550"/>
      <c r="H12" s="1550"/>
      <c r="I12" s="1550"/>
      <c r="J12" s="1550"/>
      <c r="K12" s="1550"/>
      <c r="L12" s="1550"/>
      <c r="M12" s="1550"/>
      <c r="N12" s="1550"/>
      <c r="O12" s="1550"/>
    </row>
    <row r="13" spans="1:15" ht="21" customHeight="1">
      <c r="A13" s="1554" t="s">
        <v>1949</v>
      </c>
      <c r="B13" s="1554"/>
      <c r="C13" s="1554"/>
      <c r="D13" s="1554"/>
      <c r="E13" s="1554"/>
      <c r="F13" s="1554"/>
      <c r="G13" s="1554"/>
      <c r="H13" s="1568" t="s">
        <v>1955</v>
      </c>
      <c r="I13" s="1572"/>
      <c r="J13" s="1578" t="s">
        <v>1958</v>
      </c>
      <c r="K13" s="1583"/>
      <c r="L13" s="1589"/>
      <c r="M13" s="1583"/>
      <c r="N13" s="1583"/>
      <c r="O13" s="1589"/>
    </row>
    <row r="14" spans="1:15" ht="15" customHeight="1">
      <c r="A14" s="1554" t="s">
        <v>1950</v>
      </c>
      <c r="B14" s="1554"/>
      <c r="C14" s="1554" t="s">
        <v>1309</v>
      </c>
      <c r="D14" s="1566" t="s">
        <v>1952</v>
      </c>
      <c r="E14" s="1566"/>
      <c r="F14" s="1566" t="s">
        <v>76</v>
      </c>
      <c r="G14" s="1566"/>
      <c r="H14" s="1174" t="s">
        <v>1871</v>
      </c>
      <c r="I14" s="1573" t="s">
        <v>1634</v>
      </c>
      <c r="J14" s="1579" t="s">
        <v>1959</v>
      </c>
      <c r="K14" s="1584"/>
      <c r="L14" s="1590"/>
      <c r="M14" s="1584"/>
      <c r="N14" s="1584"/>
      <c r="O14" s="1590"/>
    </row>
    <row r="15" spans="1:15" ht="15" customHeight="1">
      <c r="A15" s="1554"/>
      <c r="B15" s="1554"/>
      <c r="C15" s="1554"/>
      <c r="D15" s="1566"/>
      <c r="E15" s="1566"/>
      <c r="F15" s="1566"/>
      <c r="G15" s="1566"/>
      <c r="H15" s="1174"/>
      <c r="I15" s="1574"/>
      <c r="J15" s="1580"/>
      <c r="K15" s="1585"/>
      <c r="L15" s="1591"/>
      <c r="M15" s="1585"/>
      <c r="N15" s="1585"/>
      <c r="O15" s="1591"/>
    </row>
    <row r="16" spans="1:15" ht="22" customHeight="1">
      <c r="A16" s="1555" t="s">
        <v>1871</v>
      </c>
      <c r="B16" s="1555"/>
      <c r="C16" s="1555" t="s">
        <v>1871</v>
      </c>
      <c r="D16" s="1555" t="s">
        <v>1871</v>
      </c>
      <c r="E16" s="1555"/>
      <c r="F16" s="1555" t="s">
        <v>1871</v>
      </c>
      <c r="G16" s="1555"/>
      <c r="H16" s="1555" t="s">
        <v>1871</v>
      </c>
      <c r="I16" s="1555" t="s">
        <v>1871</v>
      </c>
      <c r="J16" s="1555" t="s">
        <v>1871</v>
      </c>
      <c r="K16" s="1555"/>
      <c r="L16" s="1555"/>
      <c r="M16" s="1555"/>
      <c r="N16" s="1555"/>
      <c r="O16" s="1555"/>
    </row>
    <row r="17" spans="1:15" ht="18" customHeight="1">
      <c r="A17" s="1555" t="s">
        <v>1871</v>
      </c>
      <c r="B17" s="1555"/>
      <c r="C17" s="1555" t="s">
        <v>1871</v>
      </c>
      <c r="D17" s="1555" t="s">
        <v>1871</v>
      </c>
      <c r="E17" s="1555"/>
      <c r="F17" s="1555" t="s">
        <v>1871</v>
      </c>
      <c r="G17" s="1555"/>
      <c r="H17" s="1555" t="s">
        <v>1871</v>
      </c>
      <c r="I17" s="1555" t="s">
        <v>1871</v>
      </c>
      <c r="J17" s="1555" t="s">
        <v>1871</v>
      </c>
      <c r="K17" s="1555"/>
      <c r="L17" s="1555"/>
      <c r="M17" s="1555"/>
      <c r="N17" s="1555"/>
      <c r="O17" s="1555"/>
    </row>
    <row r="18" spans="1:15" ht="20" customHeight="1">
      <c r="A18" s="1555" t="s">
        <v>1871</v>
      </c>
      <c r="B18" s="1555"/>
      <c r="C18" s="1555" t="s">
        <v>1871</v>
      </c>
      <c r="D18" s="1555" t="s">
        <v>1871</v>
      </c>
      <c r="E18" s="1555"/>
      <c r="F18" s="1555" t="s">
        <v>1871</v>
      </c>
      <c r="G18" s="1555"/>
      <c r="H18" s="1555" t="s">
        <v>1871</v>
      </c>
      <c r="I18" s="1555" t="s">
        <v>1871</v>
      </c>
      <c r="J18" s="1555" t="s">
        <v>1871</v>
      </c>
      <c r="K18" s="1555"/>
      <c r="L18" s="1555"/>
      <c r="M18" s="1555"/>
      <c r="N18" s="1555"/>
      <c r="O18" s="1555"/>
    </row>
    <row r="19" spans="1:15" ht="18" customHeight="1">
      <c r="A19" s="1555" t="s">
        <v>1871</v>
      </c>
      <c r="B19" s="1555"/>
      <c r="C19" s="1555" t="s">
        <v>1871</v>
      </c>
      <c r="D19" s="1555" t="s">
        <v>1871</v>
      </c>
      <c r="E19" s="1555"/>
      <c r="F19" s="1555" t="s">
        <v>1871</v>
      </c>
      <c r="G19" s="1555"/>
      <c r="H19" s="1555" t="s">
        <v>1871</v>
      </c>
      <c r="I19" s="1555" t="s">
        <v>1871</v>
      </c>
      <c r="J19" s="1555" t="s">
        <v>1871</v>
      </c>
      <c r="K19" s="1555"/>
      <c r="L19" s="1555"/>
      <c r="M19" s="1555"/>
      <c r="N19" s="1555"/>
      <c r="O19" s="1555"/>
    </row>
    <row r="20" spans="1:15" ht="20" customHeight="1">
      <c r="A20" s="1555" t="s">
        <v>1871</v>
      </c>
      <c r="B20" s="1555"/>
      <c r="C20" s="1555" t="s">
        <v>1871</v>
      </c>
      <c r="D20" s="1555" t="s">
        <v>1871</v>
      </c>
      <c r="E20" s="1555"/>
      <c r="F20" s="1555" t="s">
        <v>1871</v>
      </c>
      <c r="G20" s="1555"/>
      <c r="H20" s="1555" t="s">
        <v>1871</v>
      </c>
      <c r="I20" s="1555" t="s">
        <v>1871</v>
      </c>
      <c r="J20" s="1555" t="s">
        <v>1871</v>
      </c>
      <c r="K20" s="1555"/>
      <c r="L20" s="1555"/>
      <c r="M20" s="1555"/>
      <c r="N20" s="1555"/>
      <c r="O20" s="1555"/>
    </row>
    <row r="21" spans="1:15" ht="18" customHeight="1">
      <c r="A21" s="1555" t="s">
        <v>1871</v>
      </c>
      <c r="B21" s="1555"/>
      <c r="C21" s="1555" t="s">
        <v>1871</v>
      </c>
      <c r="D21" s="1555" t="s">
        <v>1871</v>
      </c>
      <c r="E21" s="1555"/>
      <c r="F21" s="1555" t="s">
        <v>1871</v>
      </c>
      <c r="G21" s="1555"/>
      <c r="H21" s="1555" t="s">
        <v>1871</v>
      </c>
      <c r="I21" s="1555" t="s">
        <v>1871</v>
      </c>
      <c r="J21" s="1555" t="s">
        <v>1871</v>
      </c>
      <c r="K21" s="1555"/>
      <c r="L21" s="1555"/>
      <c r="M21" s="1555"/>
      <c r="N21" s="1555"/>
      <c r="O21" s="1555"/>
    </row>
    <row r="22" spans="1:15" ht="20" customHeight="1">
      <c r="A22" s="1555" t="s">
        <v>1871</v>
      </c>
      <c r="B22" s="1555"/>
      <c r="C22" s="1555" t="s">
        <v>1871</v>
      </c>
      <c r="D22" s="1555" t="s">
        <v>1871</v>
      </c>
      <c r="E22" s="1555"/>
      <c r="F22" s="1555" t="s">
        <v>1871</v>
      </c>
      <c r="G22" s="1555"/>
      <c r="H22" s="1555" t="s">
        <v>1871</v>
      </c>
      <c r="I22" s="1555" t="s">
        <v>1871</v>
      </c>
      <c r="J22" s="1555" t="s">
        <v>1871</v>
      </c>
      <c r="K22" s="1555"/>
      <c r="L22" s="1555"/>
      <c r="M22" s="1555"/>
      <c r="N22" s="1555"/>
      <c r="O22" s="1555"/>
    </row>
    <row r="23" spans="1:15" ht="20" customHeight="1">
      <c r="A23" s="1555" t="s">
        <v>1871</v>
      </c>
      <c r="B23" s="1555"/>
      <c r="C23" s="1555" t="s">
        <v>1871</v>
      </c>
      <c r="D23" s="1555" t="s">
        <v>1871</v>
      </c>
      <c r="E23" s="1555"/>
      <c r="F23" s="1555" t="s">
        <v>1871</v>
      </c>
      <c r="G23" s="1555"/>
      <c r="H23" s="1555" t="s">
        <v>1871</v>
      </c>
      <c r="I23" s="1555" t="s">
        <v>1871</v>
      </c>
      <c r="J23" s="1555" t="s">
        <v>1871</v>
      </c>
      <c r="K23" s="1555"/>
      <c r="L23" s="1555"/>
      <c r="M23" s="1555"/>
      <c r="N23" s="1555"/>
      <c r="O23" s="1555"/>
    </row>
    <row r="24" spans="1:15" ht="18" customHeight="1">
      <c r="A24" s="1555" t="s">
        <v>1871</v>
      </c>
      <c r="B24" s="1555"/>
      <c r="C24" s="1555" t="s">
        <v>1871</v>
      </c>
      <c r="D24" s="1555" t="s">
        <v>1871</v>
      </c>
      <c r="E24" s="1555"/>
      <c r="F24" s="1555" t="s">
        <v>1871</v>
      </c>
      <c r="G24" s="1555"/>
      <c r="H24" s="1555" t="s">
        <v>1871</v>
      </c>
      <c r="I24" s="1555" t="s">
        <v>1871</v>
      </c>
      <c r="J24" s="1555" t="s">
        <v>1871</v>
      </c>
      <c r="K24" s="1555"/>
      <c r="L24" s="1555"/>
      <c r="M24" s="1555"/>
      <c r="N24" s="1555"/>
      <c r="O24" s="1555"/>
    </row>
    <row r="25" spans="1:15" ht="20" customHeight="1">
      <c r="A25" s="1555" t="s">
        <v>1871</v>
      </c>
      <c r="B25" s="1555"/>
      <c r="C25" s="1555" t="s">
        <v>1871</v>
      </c>
      <c r="D25" s="1555" t="s">
        <v>1871</v>
      </c>
      <c r="E25" s="1555"/>
      <c r="F25" s="1555" t="s">
        <v>1871</v>
      </c>
      <c r="G25" s="1555"/>
      <c r="H25" s="1555" t="s">
        <v>1871</v>
      </c>
      <c r="I25" s="1555" t="s">
        <v>1871</v>
      </c>
      <c r="J25" s="1555" t="s">
        <v>1871</v>
      </c>
      <c r="K25" s="1555"/>
      <c r="L25" s="1555"/>
      <c r="M25" s="1555"/>
      <c r="N25" s="1555"/>
      <c r="O25" s="1555"/>
    </row>
    <row r="26" spans="1:15" ht="20" customHeight="1">
      <c r="A26" s="1550"/>
      <c r="B26" s="1550"/>
      <c r="C26" s="1550"/>
      <c r="D26" s="1550"/>
      <c r="E26" s="1550"/>
      <c r="F26" s="1550"/>
      <c r="G26" s="1550"/>
      <c r="H26" s="1550"/>
      <c r="I26" s="1550"/>
      <c r="J26" s="1550"/>
      <c r="K26" s="1550"/>
      <c r="L26" s="1550"/>
      <c r="M26" s="1550"/>
      <c r="N26" s="1550"/>
      <c r="O26" s="1550"/>
    </row>
    <row r="27" spans="1:15" ht="17" customHeight="1">
      <c r="A27" s="1556" t="s">
        <v>1432</v>
      </c>
      <c r="B27" s="1556"/>
      <c r="C27" s="1556"/>
      <c r="D27" s="1556"/>
      <c r="E27" s="1556"/>
      <c r="F27" s="1556"/>
      <c r="G27" s="1556"/>
      <c r="H27" s="1556"/>
      <c r="I27" s="1556"/>
      <c r="J27" s="1556"/>
      <c r="K27" s="1556"/>
      <c r="L27" s="1556"/>
      <c r="M27" s="1556"/>
      <c r="N27" s="1556"/>
      <c r="O27" s="1556"/>
    </row>
    <row r="28" spans="1:15" ht="18" customHeight="1">
      <c r="A28" s="1556" t="s">
        <v>105</v>
      </c>
      <c r="B28" s="1556"/>
      <c r="C28" s="1556"/>
      <c r="D28" s="1556"/>
      <c r="E28" s="1556"/>
      <c r="F28" s="1556"/>
      <c r="G28" s="1556"/>
      <c r="H28" s="1556"/>
      <c r="I28" s="1556"/>
      <c r="J28" s="1556"/>
      <c r="K28" s="1556"/>
      <c r="L28" s="1556"/>
      <c r="M28" s="1556"/>
      <c r="N28" s="1556"/>
      <c r="O28" s="1556"/>
    </row>
    <row r="29" spans="1:15" ht="15" customHeight="1">
      <c r="A29" s="1557"/>
      <c r="B29" s="1564"/>
      <c r="C29" s="1564"/>
      <c r="D29" s="1564"/>
      <c r="E29" s="1564"/>
      <c r="F29" s="1564"/>
      <c r="G29" s="1564"/>
      <c r="H29" s="1564"/>
      <c r="I29" s="1575" t="s">
        <v>1956</v>
      </c>
      <c r="J29" s="1581" t="str">
        <f>基本データ!D11</f>
        <v>技師　　○○　○○</v>
      </c>
      <c r="K29" s="1581"/>
      <c r="L29" s="1581"/>
      <c r="M29" s="1581"/>
      <c r="N29" s="1594" t="s">
        <v>146</v>
      </c>
      <c r="O29" s="1550"/>
    </row>
    <row r="30" spans="1:15" ht="16" customHeight="1">
      <c r="A30" s="1557"/>
      <c r="B30" s="1565" t="s">
        <v>1844</v>
      </c>
      <c r="C30" s="1564"/>
      <c r="D30" s="1564"/>
      <c r="E30" s="1564"/>
      <c r="F30" s="1564"/>
      <c r="G30" s="1564"/>
      <c r="H30" s="1564"/>
      <c r="I30" s="1575" t="s">
        <v>1130</v>
      </c>
      <c r="J30" s="1581"/>
      <c r="K30" s="1581"/>
      <c r="L30" s="1581"/>
      <c r="M30" s="1581"/>
      <c r="N30" s="1594" t="s">
        <v>146</v>
      </c>
      <c r="O30" s="1550"/>
    </row>
    <row r="31" spans="1:15" ht="25" customHeight="1">
      <c r="A31" s="1558" t="s">
        <v>425</v>
      </c>
      <c r="B31" s="1558"/>
      <c r="C31" s="1558"/>
      <c r="D31" s="1558"/>
      <c r="E31" s="1558"/>
      <c r="F31" s="1558"/>
      <c r="G31" s="1558"/>
      <c r="H31" s="1558"/>
      <c r="I31" s="1558"/>
      <c r="J31" s="1558"/>
      <c r="K31" s="1558"/>
      <c r="L31" s="1558"/>
      <c r="M31" s="1565" t="s">
        <v>1960</v>
      </c>
      <c r="N31" s="1565"/>
      <c r="O31" s="1565"/>
    </row>
    <row r="32" spans="1:15">
      <c r="A32" s="1554" t="s">
        <v>1949</v>
      </c>
      <c r="B32" s="1554"/>
      <c r="C32" s="1554"/>
      <c r="D32" s="1554"/>
      <c r="E32" s="1554"/>
      <c r="F32" s="1554"/>
      <c r="G32" s="1554"/>
      <c r="H32" s="1568" t="s">
        <v>1955</v>
      </c>
      <c r="I32" s="1572"/>
      <c r="J32" s="1578" t="s">
        <v>1958</v>
      </c>
      <c r="K32" s="1583"/>
      <c r="L32" s="1589"/>
      <c r="M32" s="1583"/>
      <c r="N32" s="1583"/>
      <c r="O32" s="1589"/>
    </row>
    <row r="33" spans="1:15">
      <c r="A33" s="1554" t="s">
        <v>1950</v>
      </c>
      <c r="B33" s="1554"/>
      <c r="C33" s="1554" t="s">
        <v>1309</v>
      </c>
      <c r="D33" s="1566" t="s">
        <v>1952</v>
      </c>
      <c r="E33" s="1566"/>
      <c r="F33" s="1566" t="s">
        <v>76</v>
      </c>
      <c r="G33" s="1566"/>
      <c r="H33" s="1174" t="s">
        <v>1871</v>
      </c>
      <c r="I33" s="1573" t="s">
        <v>1634</v>
      </c>
      <c r="J33" s="1579" t="s">
        <v>1959</v>
      </c>
      <c r="K33" s="1584"/>
      <c r="L33" s="1590"/>
      <c r="M33" s="1584"/>
      <c r="N33" s="1584"/>
      <c r="O33" s="1590"/>
    </row>
    <row r="34" spans="1:15">
      <c r="A34" s="1554"/>
      <c r="B34" s="1554"/>
      <c r="C34" s="1554"/>
      <c r="D34" s="1566"/>
      <c r="E34" s="1566"/>
      <c r="F34" s="1566"/>
      <c r="G34" s="1566"/>
      <c r="H34" s="1174"/>
      <c r="I34" s="1574"/>
      <c r="J34" s="1580"/>
      <c r="K34" s="1585"/>
      <c r="L34" s="1591"/>
      <c r="M34" s="1585"/>
      <c r="N34" s="1585"/>
      <c r="O34" s="1591"/>
    </row>
    <row r="35" spans="1:15">
      <c r="A35" s="1559" t="s">
        <v>1871</v>
      </c>
      <c r="B35" s="1559"/>
      <c r="C35" s="1559"/>
      <c r="D35" s="1559"/>
      <c r="E35" s="1559"/>
      <c r="F35" s="1559"/>
      <c r="G35" s="1559"/>
      <c r="H35" s="1559"/>
      <c r="I35" s="1559"/>
      <c r="J35" s="1559"/>
      <c r="K35" s="1559"/>
      <c r="L35" s="1559"/>
      <c r="M35" s="1559"/>
      <c r="N35" s="1559"/>
      <c r="O35" s="1559"/>
    </row>
    <row r="36" spans="1:15">
      <c r="A36" s="1559" t="s">
        <v>1871</v>
      </c>
      <c r="B36" s="1559"/>
      <c r="C36" s="1559"/>
      <c r="D36" s="1559"/>
      <c r="E36" s="1559"/>
      <c r="F36" s="1559"/>
      <c r="G36" s="1559"/>
      <c r="H36" s="1559"/>
      <c r="I36" s="1559"/>
      <c r="J36" s="1559"/>
      <c r="K36" s="1559"/>
      <c r="L36" s="1559"/>
      <c r="M36" s="1559"/>
      <c r="N36" s="1559"/>
      <c r="O36" s="1559"/>
    </row>
    <row r="37" spans="1:15">
      <c r="A37" s="1559" t="s">
        <v>1871</v>
      </c>
      <c r="B37" s="1559"/>
      <c r="C37" s="1559"/>
      <c r="D37" s="1559"/>
      <c r="E37" s="1559"/>
      <c r="F37" s="1559"/>
      <c r="G37" s="1559"/>
      <c r="H37" s="1559"/>
      <c r="I37" s="1559"/>
      <c r="J37" s="1559"/>
      <c r="K37" s="1559"/>
      <c r="L37" s="1559"/>
      <c r="M37" s="1559"/>
      <c r="N37" s="1559"/>
      <c r="O37" s="1559"/>
    </row>
    <row r="38" spans="1:15">
      <c r="A38" s="1559" t="s">
        <v>1871</v>
      </c>
      <c r="B38" s="1559"/>
      <c r="C38" s="1559"/>
      <c r="D38" s="1559"/>
      <c r="E38" s="1559"/>
      <c r="F38" s="1559"/>
      <c r="G38" s="1559"/>
      <c r="H38" s="1559"/>
      <c r="I38" s="1559"/>
      <c r="J38" s="1559"/>
      <c r="K38" s="1559"/>
      <c r="L38" s="1559"/>
      <c r="M38" s="1559"/>
      <c r="N38" s="1559"/>
      <c r="O38" s="1559"/>
    </row>
    <row r="39" spans="1:15">
      <c r="A39" s="1559" t="s">
        <v>1871</v>
      </c>
      <c r="B39" s="1559"/>
      <c r="C39" s="1559"/>
      <c r="D39" s="1559"/>
      <c r="E39" s="1559"/>
      <c r="F39" s="1559"/>
      <c r="G39" s="1559"/>
      <c r="H39" s="1559"/>
      <c r="I39" s="1559"/>
      <c r="J39" s="1559"/>
      <c r="K39" s="1559"/>
      <c r="L39" s="1559"/>
      <c r="M39" s="1559"/>
      <c r="N39" s="1559"/>
      <c r="O39" s="1559"/>
    </row>
    <row r="40" spans="1:15">
      <c r="A40" s="1559" t="s">
        <v>1871</v>
      </c>
      <c r="B40" s="1559"/>
      <c r="C40" s="1559"/>
      <c r="D40" s="1559"/>
      <c r="E40" s="1559"/>
      <c r="F40" s="1559"/>
      <c r="G40" s="1559"/>
      <c r="H40" s="1559"/>
      <c r="I40" s="1559"/>
      <c r="J40" s="1559"/>
      <c r="K40" s="1559"/>
      <c r="L40" s="1559"/>
      <c r="M40" s="1559"/>
      <c r="N40" s="1559"/>
      <c r="O40" s="1559"/>
    </row>
    <row r="41" spans="1:15">
      <c r="A41" s="1559" t="s">
        <v>1871</v>
      </c>
      <c r="B41" s="1559"/>
      <c r="C41" s="1559"/>
      <c r="D41" s="1559"/>
      <c r="E41" s="1559"/>
      <c r="F41" s="1559"/>
      <c r="G41" s="1559"/>
      <c r="H41" s="1559"/>
      <c r="I41" s="1559"/>
      <c r="J41" s="1559"/>
      <c r="K41" s="1559"/>
      <c r="L41" s="1559"/>
      <c r="M41" s="1559"/>
      <c r="N41" s="1559"/>
      <c r="O41" s="1559"/>
    </row>
    <row r="42" spans="1:15">
      <c r="A42" s="1559" t="s">
        <v>1871</v>
      </c>
      <c r="B42" s="1559"/>
      <c r="C42" s="1559"/>
      <c r="D42" s="1559"/>
      <c r="E42" s="1559"/>
      <c r="F42" s="1559"/>
      <c r="G42" s="1559"/>
      <c r="H42" s="1559"/>
      <c r="I42" s="1559"/>
      <c r="J42" s="1559"/>
      <c r="K42" s="1559"/>
      <c r="L42" s="1559"/>
      <c r="M42" s="1559"/>
      <c r="N42" s="1559"/>
      <c r="O42" s="1559"/>
    </row>
    <row r="43" spans="1:15">
      <c r="A43" s="1559" t="s">
        <v>1871</v>
      </c>
      <c r="B43" s="1559"/>
      <c r="C43" s="1559"/>
      <c r="D43" s="1559"/>
      <c r="E43" s="1559"/>
      <c r="F43" s="1559"/>
      <c r="G43" s="1559"/>
      <c r="H43" s="1559"/>
      <c r="I43" s="1559"/>
      <c r="J43" s="1559"/>
      <c r="K43" s="1559"/>
      <c r="L43" s="1559"/>
      <c r="M43" s="1559"/>
      <c r="N43" s="1559"/>
      <c r="O43" s="1559"/>
    </row>
    <row r="44" spans="1:15">
      <c r="A44" s="1559" t="s">
        <v>1871</v>
      </c>
      <c r="B44" s="1559"/>
      <c r="C44" s="1559"/>
      <c r="D44" s="1559"/>
      <c r="E44" s="1559"/>
      <c r="F44" s="1559"/>
      <c r="G44" s="1559"/>
      <c r="H44" s="1559"/>
      <c r="I44" s="1559"/>
      <c r="J44" s="1559"/>
      <c r="K44" s="1559"/>
      <c r="L44" s="1559"/>
      <c r="M44" s="1559"/>
      <c r="N44" s="1559"/>
      <c r="O44" s="1559"/>
    </row>
    <row r="45" spans="1:15">
      <c r="A45" s="1559" t="s">
        <v>1871</v>
      </c>
      <c r="B45" s="1559"/>
      <c r="C45" s="1559"/>
      <c r="D45" s="1559"/>
      <c r="E45" s="1559"/>
      <c r="F45" s="1559"/>
      <c r="G45" s="1559"/>
      <c r="H45" s="1559"/>
      <c r="I45" s="1559"/>
      <c r="J45" s="1559"/>
      <c r="K45" s="1559"/>
      <c r="L45" s="1559"/>
      <c r="M45" s="1559"/>
      <c r="N45" s="1559"/>
      <c r="O45" s="1559"/>
    </row>
    <row r="46" spans="1:15">
      <c r="A46" s="1559" t="s">
        <v>1871</v>
      </c>
      <c r="B46" s="1559"/>
      <c r="C46" s="1559"/>
      <c r="D46" s="1559"/>
      <c r="E46" s="1559"/>
      <c r="F46" s="1559"/>
      <c r="G46" s="1559"/>
      <c r="H46" s="1559"/>
      <c r="I46" s="1559"/>
      <c r="J46" s="1559"/>
      <c r="K46" s="1559"/>
      <c r="L46" s="1559"/>
      <c r="M46" s="1559"/>
      <c r="N46" s="1559"/>
      <c r="O46" s="1559"/>
    </row>
    <row r="47" spans="1:15">
      <c r="A47" s="1559" t="s">
        <v>1871</v>
      </c>
      <c r="B47" s="1559"/>
      <c r="C47" s="1559"/>
      <c r="D47" s="1559"/>
      <c r="E47" s="1559"/>
      <c r="F47" s="1559"/>
      <c r="G47" s="1559"/>
      <c r="H47" s="1559"/>
      <c r="I47" s="1559"/>
      <c r="J47" s="1559"/>
      <c r="K47" s="1559"/>
      <c r="L47" s="1559"/>
      <c r="M47" s="1559"/>
      <c r="N47" s="1559"/>
      <c r="O47" s="1559"/>
    </row>
    <row r="48" spans="1:15">
      <c r="A48" s="1559" t="s">
        <v>1871</v>
      </c>
      <c r="B48" s="1559"/>
      <c r="C48" s="1559"/>
      <c r="D48" s="1559"/>
      <c r="E48" s="1559"/>
      <c r="F48" s="1559"/>
      <c r="G48" s="1559"/>
      <c r="H48" s="1559"/>
      <c r="I48" s="1559"/>
      <c r="J48" s="1559"/>
      <c r="K48" s="1559"/>
      <c r="L48" s="1559"/>
      <c r="M48" s="1559"/>
      <c r="N48" s="1559"/>
      <c r="O48" s="1559"/>
    </row>
    <row r="49" spans="1:15">
      <c r="A49" s="1559" t="s">
        <v>1871</v>
      </c>
      <c r="B49" s="1559"/>
      <c r="C49" s="1559"/>
      <c r="D49" s="1559"/>
      <c r="E49" s="1559"/>
      <c r="F49" s="1559"/>
      <c r="G49" s="1559"/>
      <c r="H49" s="1559"/>
      <c r="I49" s="1559"/>
      <c r="J49" s="1559"/>
      <c r="K49" s="1559"/>
      <c r="L49" s="1559"/>
      <c r="M49" s="1559"/>
      <c r="N49" s="1559"/>
      <c r="O49" s="1559"/>
    </row>
    <row r="50" spans="1:15">
      <c r="A50" s="1559" t="s">
        <v>1871</v>
      </c>
      <c r="B50" s="1559"/>
      <c r="C50" s="1559"/>
      <c r="D50" s="1559"/>
      <c r="E50" s="1559"/>
      <c r="F50" s="1559"/>
      <c r="G50" s="1559"/>
      <c r="H50" s="1559"/>
      <c r="I50" s="1559"/>
      <c r="J50" s="1559"/>
      <c r="K50" s="1559"/>
      <c r="L50" s="1559"/>
      <c r="M50" s="1559"/>
      <c r="N50" s="1559"/>
      <c r="O50" s="1559"/>
    </row>
    <row r="51" spans="1:15">
      <c r="A51" s="1559" t="s">
        <v>1871</v>
      </c>
      <c r="B51" s="1559"/>
      <c r="C51" s="1559"/>
      <c r="D51" s="1559"/>
      <c r="E51" s="1559"/>
      <c r="F51" s="1559"/>
      <c r="G51" s="1559"/>
      <c r="H51" s="1559"/>
      <c r="I51" s="1559"/>
      <c r="J51" s="1559"/>
      <c r="K51" s="1559"/>
      <c r="L51" s="1559"/>
      <c r="M51" s="1559"/>
      <c r="N51" s="1559"/>
      <c r="O51" s="1559"/>
    </row>
    <row r="52" spans="1:15">
      <c r="A52" s="1559" t="s">
        <v>1871</v>
      </c>
      <c r="B52" s="1559"/>
      <c r="C52" s="1559"/>
      <c r="D52" s="1559"/>
      <c r="E52" s="1559"/>
      <c r="F52" s="1559"/>
      <c r="G52" s="1559"/>
      <c r="H52" s="1559"/>
      <c r="I52" s="1559"/>
      <c r="J52" s="1559"/>
      <c r="K52" s="1559"/>
      <c r="L52" s="1559"/>
      <c r="M52" s="1559"/>
      <c r="N52" s="1559"/>
      <c r="O52" s="1559"/>
    </row>
    <row r="53" spans="1:15">
      <c r="A53" s="1559" t="s">
        <v>1871</v>
      </c>
      <c r="B53" s="1559"/>
      <c r="C53" s="1559"/>
      <c r="D53" s="1559"/>
      <c r="E53" s="1559"/>
      <c r="F53" s="1559"/>
      <c r="G53" s="1559"/>
      <c r="H53" s="1559"/>
      <c r="I53" s="1559"/>
      <c r="J53" s="1559"/>
      <c r="K53" s="1559"/>
      <c r="L53" s="1559"/>
      <c r="M53" s="1559"/>
      <c r="N53" s="1559"/>
      <c r="O53" s="1559"/>
    </row>
    <row r="54" spans="1:15">
      <c r="A54" s="1559" t="s">
        <v>1871</v>
      </c>
      <c r="B54" s="1559"/>
      <c r="C54" s="1559"/>
      <c r="D54" s="1559"/>
      <c r="E54" s="1559"/>
      <c r="F54" s="1559"/>
      <c r="G54" s="1559"/>
      <c r="H54" s="1559"/>
      <c r="I54" s="1559"/>
      <c r="J54" s="1559"/>
      <c r="K54" s="1559"/>
      <c r="L54" s="1559"/>
      <c r="M54" s="1559"/>
      <c r="N54" s="1559"/>
      <c r="O54" s="1559"/>
    </row>
    <row r="55" spans="1:15">
      <c r="A55" s="1559" t="s">
        <v>1871</v>
      </c>
      <c r="B55" s="1559"/>
      <c r="C55" s="1559"/>
      <c r="D55" s="1559"/>
      <c r="E55" s="1559"/>
      <c r="F55" s="1559"/>
      <c r="G55" s="1559"/>
      <c r="H55" s="1559"/>
      <c r="I55" s="1559"/>
      <c r="J55" s="1559"/>
      <c r="K55" s="1559"/>
      <c r="L55" s="1559"/>
      <c r="M55" s="1559"/>
      <c r="N55" s="1559"/>
      <c r="O55" s="1559"/>
    </row>
    <row r="56" spans="1:15">
      <c r="A56" s="1559" t="s">
        <v>1871</v>
      </c>
      <c r="B56" s="1559"/>
      <c r="C56" s="1559"/>
      <c r="D56" s="1559"/>
      <c r="E56" s="1559"/>
      <c r="F56" s="1559"/>
      <c r="G56" s="1559"/>
      <c r="H56" s="1559"/>
      <c r="I56" s="1559"/>
      <c r="J56" s="1559"/>
      <c r="K56" s="1559"/>
      <c r="L56" s="1559"/>
      <c r="M56" s="1559"/>
      <c r="N56" s="1559"/>
      <c r="O56" s="1559"/>
    </row>
    <row r="57" spans="1:15">
      <c r="A57" s="1559" t="s">
        <v>1871</v>
      </c>
      <c r="B57" s="1559"/>
      <c r="C57" s="1559"/>
      <c r="D57" s="1559"/>
      <c r="E57" s="1559"/>
      <c r="F57" s="1559"/>
      <c r="G57" s="1559"/>
      <c r="H57" s="1559"/>
      <c r="I57" s="1559"/>
      <c r="J57" s="1559"/>
      <c r="K57" s="1559"/>
      <c r="L57" s="1559"/>
      <c r="M57" s="1559"/>
      <c r="N57" s="1559"/>
      <c r="O57" s="1559"/>
    </row>
  </sheetData>
  <mergeCells count="206">
    <mergeCell ref="A1:L1"/>
    <mergeCell ref="M1:O1"/>
    <mergeCell ref="A3:D3"/>
    <mergeCell ref="J4:N4"/>
    <mergeCell ref="J5:N5"/>
    <mergeCell ref="J6:N6"/>
    <mergeCell ref="L9:O9"/>
    <mergeCell ref="L11:O11"/>
    <mergeCell ref="A13:G13"/>
    <mergeCell ref="H13:I13"/>
    <mergeCell ref="J13:L13"/>
    <mergeCell ref="M13:O13"/>
    <mergeCell ref="A16:B16"/>
    <mergeCell ref="D16:E16"/>
    <mergeCell ref="F16:G16"/>
    <mergeCell ref="J16:L16"/>
    <mergeCell ref="M16:O16"/>
    <mergeCell ref="A17:B17"/>
    <mergeCell ref="D17:E17"/>
    <mergeCell ref="F17:G17"/>
    <mergeCell ref="J17:L17"/>
    <mergeCell ref="M17:O17"/>
    <mergeCell ref="A18:B18"/>
    <mergeCell ref="D18:E18"/>
    <mergeCell ref="F18:G18"/>
    <mergeCell ref="J18:L18"/>
    <mergeCell ref="M18:O18"/>
    <mergeCell ref="A19:B19"/>
    <mergeCell ref="D19:E19"/>
    <mergeCell ref="F19:G19"/>
    <mergeCell ref="J19:L19"/>
    <mergeCell ref="M19:O19"/>
    <mergeCell ref="A20:B20"/>
    <mergeCell ref="D20:E20"/>
    <mergeCell ref="F20:G20"/>
    <mergeCell ref="J20:L20"/>
    <mergeCell ref="M20:O20"/>
    <mergeCell ref="A21:B21"/>
    <mergeCell ref="D21:E21"/>
    <mergeCell ref="F21:G21"/>
    <mergeCell ref="J21:L21"/>
    <mergeCell ref="M21:O21"/>
    <mergeCell ref="A22:B22"/>
    <mergeCell ref="D22:E22"/>
    <mergeCell ref="F22:G22"/>
    <mergeCell ref="J22:L22"/>
    <mergeCell ref="M22:O22"/>
    <mergeCell ref="A23:B23"/>
    <mergeCell ref="D23:E23"/>
    <mergeCell ref="F23:G23"/>
    <mergeCell ref="J23:L23"/>
    <mergeCell ref="M23:O23"/>
    <mergeCell ref="A24:B24"/>
    <mergeCell ref="D24:E24"/>
    <mergeCell ref="F24:G24"/>
    <mergeCell ref="J24:L24"/>
    <mergeCell ref="M24:O24"/>
    <mergeCell ref="A25:B25"/>
    <mergeCell ref="D25:E25"/>
    <mergeCell ref="F25:G25"/>
    <mergeCell ref="J25:L25"/>
    <mergeCell ref="M25:O25"/>
    <mergeCell ref="A27:O27"/>
    <mergeCell ref="A28:O28"/>
    <mergeCell ref="A31:L31"/>
    <mergeCell ref="M31:O31"/>
    <mergeCell ref="A32:G32"/>
    <mergeCell ref="H32:I32"/>
    <mergeCell ref="J32:L32"/>
    <mergeCell ref="M32:O32"/>
    <mergeCell ref="A35:B35"/>
    <mergeCell ref="D35:E35"/>
    <mergeCell ref="F35:G35"/>
    <mergeCell ref="J35:L35"/>
    <mergeCell ref="M35:O35"/>
    <mergeCell ref="A36:B36"/>
    <mergeCell ref="D36:E36"/>
    <mergeCell ref="F36:G36"/>
    <mergeCell ref="J36:L36"/>
    <mergeCell ref="M36:O36"/>
    <mergeCell ref="A37:B37"/>
    <mergeCell ref="D37:E37"/>
    <mergeCell ref="F37:G37"/>
    <mergeCell ref="J37:L37"/>
    <mergeCell ref="M37:O37"/>
    <mergeCell ref="A38:B38"/>
    <mergeCell ref="D38:E38"/>
    <mergeCell ref="F38:G38"/>
    <mergeCell ref="J38:L38"/>
    <mergeCell ref="M38:O38"/>
    <mergeCell ref="A39:B39"/>
    <mergeCell ref="D39:E39"/>
    <mergeCell ref="F39:G39"/>
    <mergeCell ref="J39:L39"/>
    <mergeCell ref="M39:O39"/>
    <mergeCell ref="A40:B40"/>
    <mergeCell ref="D40:E40"/>
    <mergeCell ref="F40:G40"/>
    <mergeCell ref="J40:L40"/>
    <mergeCell ref="M40:O40"/>
    <mergeCell ref="A41:B41"/>
    <mergeCell ref="D41:E41"/>
    <mergeCell ref="F41:G41"/>
    <mergeCell ref="J41:L41"/>
    <mergeCell ref="M41:O41"/>
    <mergeCell ref="A42:B42"/>
    <mergeCell ref="D42:E42"/>
    <mergeCell ref="F42:G42"/>
    <mergeCell ref="J42:L42"/>
    <mergeCell ref="M42:O42"/>
    <mergeCell ref="A43:B43"/>
    <mergeCell ref="D43:E43"/>
    <mergeCell ref="F43:G43"/>
    <mergeCell ref="J43:L43"/>
    <mergeCell ref="M43:O43"/>
    <mergeCell ref="A44:B44"/>
    <mergeCell ref="D44:E44"/>
    <mergeCell ref="F44:G44"/>
    <mergeCell ref="J44:L44"/>
    <mergeCell ref="M44:O44"/>
    <mergeCell ref="A45:B45"/>
    <mergeCell ref="D45:E45"/>
    <mergeCell ref="F45:G45"/>
    <mergeCell ref="J45:L45"/>
    <mergeCell ref="M45:O45"/>
    <mergeCell ref="A46:B46"/>
    <mergeCell ref="D46:E46"/>
    <mergeCell ref="F46:G46"/>
    <mergeCell ref="J46:L46"/>
    <mergeCell ref="M46:O46"/>
    <mergeCell ref="A47:B47"/>
    <mergeCell ref="D47:E47"/>
    <mergeCell ref="F47:G47"/>
    <mergeCell ref="J47:L47"/>
    <mergeCell ref="M47:O47"/>
    <mergeCell ref="A48:B48"/>
    <mergeCell ref="D48:E48"/>
    <mergeCell ref="F48:G48"/>
    <mergeCell ref="J48:L48"/>
    <mergeCell ref="M48:O48"/>
    <mergeCell ref="A49:B49"/>
    <mergeCell ref="D49:E49"/>
    <mergeCell ref="F49:G49"/>
    <mergeCell ref="J49:L49"/>
    <mergeCell ref="M49:O49"/>
    <mergeCell ref="A50:B50"/>
    <mergeCell ref="D50:E50"/>
    <mergeCell ref="F50:G50"/>
    <mergeCell ref="J50:L50"/>
    <mergeCell ref="M50:O50"/>
    <mergeCell ref="A51:B51"/>
    <mergeCell ref="D51:E51"/>
    <mergeCell ref="F51:G51"/>
    <mergeCell ref="J51:L51"/>
    <mergeCell ref="M51:O51"/>
    <mergeCell ref="A52:B52"/>
    <mergeCell ref="D52:E52"/>
    <mergeCell ref="F52:G52"/>
    <mergeCell ref="J52:L52"/>
    <mergeCell ref="M52:O52"/>
    <mergeCell ref="A53:B53"/>
    <mergeCell ref="D53:E53"/>
    <mergeCell ref="F53:G53"/>
    <mergeCell ref="J53:L53"/>
    <mergeCell ref="M53:O53"/>
    <mergeCell ref="A54:B54"/>
    <mergeCell ref="D54:E54"/>
    <mergeCell ref="F54:G54"/>
    <mergeCell ref="J54:L54"/>
    <mergeCell ref="M54:O54"/>
    <mergeCell ref="A55:B55"/>
    <mergeCell ref="D55:E55"/>
    <mergeCell ref="F55:G55"/>
    <mergeCell ref="J55:L55"/>
    <mergeCell ref="M55:O55"/>
    <mergeCell ref="A56:B56"/>
    <mergeCell ref="D56:E56"/>
    <mergeCell ref="F56:G56"/>
    <mergeCell ref="J56:L56"/>
    <mergeCell ref="M56:O56"/>
    <mergeCell ref="A57:B57"/>
    <mergeCell ref="D57:E57"/>
    <mergeCell ref="F57:G57"/>
    <mergeCell ref="J57:L57"/>
    <mergeCell ref="M57:O57"/>
    <mergeCell ref="A9:A11"/>
    <mergeCell ref="B9:C11"/>
    <mergeCell ref="D9:F11"/>
    <mergeCell ref="G9:J11"/>
    <mergeCell ref="K9:K11"/>
    <mergeCell ref="A14:B15"/>
    <mergeCell ref="C14:C15"/>
    <mergeCell ref="D14:E15"/>
    <mergeCell ref="F14:G15"/>
    <mergeCell ref="H14:H15"/>
    <mergeCell ref="I14:I15"/>
    <mergeCell ref="J14:L15"/>
    <mergeCell ref="M14:O15"/>
    <mergeCell ref="A33:B34"/>
    <mergeCell ref="C33:C34"/>
    <mergeCell ref="D33:E34"/>
    <mergeCell ref="F33:G34"/>
    <mergeCell ref="H33:H34"/>
    <mergeCell ref="I33:I34"/>
    <mergeCell ref="J33:L34"/>
    <mergeCell ref="M33:O34"/>
  </mergeCells>
  <phoneticPr fontId="60" type="Hiragana"/>
  <printOptions horizontalCentered="1" verticalCentered="1"/>
  <pageMargins left="0.78740157480314954" right="0.78740157480314954" top="0.78740157480314954" bottom="0.78740157480314954" header="0.3" footer="0.3"/>
  <pageSetup paperSize="9" scale="89" fitToWidth="1" fitToHeight="0" orientation="landscape" usePrinterDefaults="1" r:id="rId1"/>
  <rowBreaks count="1" manualBreakCount="1">
    <brk id="30" max="17" man="1"/>
  </rowBreak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sheetPr codeName="Sheet70">
    <tabColor rgb="FFFFFF00"/>
  </sheetPr>
  <dimension ref="B1:N47"/>
  <sheetViews>
    <sheetView showGridLines="0" view="pageBreakPreview" zoomScale="80" zoomScaleSheetLayoutView="80" workbookViewId="0"/>
  </sheetViews>
  <sheetFormatPr defaultColWidth="9" defaultRowHeight="13.5"/>
  <cols>
    <col min="1" max="1" width="2.625" customWidth="1"/>
    <col min="10" max="10" width="10.625" customWidth="1"/>
    <col min="11" max="11" width="2.625" customWidth="1"/>
  </cols>
  <sheetData>
    <row r="1" spans="2:14" ht="15" customHeight="1">
      <c r="B1" s="348" t="s">
        <v>59</v>
      </c>
      <c r="C1" s="1600"/>
      <c r="D1" s="1600"/>
      <c r="E1" s="1600"/>
      <c r="F1" s="1600"/>
      <c r="G1" s="1600"/>
      <c r="H1" s="1600"/>
      <c r="I1" s="1600"/>
      <c r="J1" s="1600"/>
      <c r="K1" s="1600"/>
      <c r="L1" s="1607"/>
      <c r="M1" s="1607"/>
      <c r="N1" s="1607"/>
    </row>
    <row r="2" spans="2:14" ht="15" customHeight="1">
      <c r="B2" s="1597"/>
      <c r="C2" s="1601"/>
      <c r="D2" s="1601"/>
      <c r="E2" s="1601"/>
      <c r="F2" s="1601"/>
      <c r="G2" s="1601"/>
      <c r="H2" s="1601"/>
      <c r="I2" s="1601"/>
      <c r="J2" s="1601"/>
      <c r="K2" s="1601"/>
    </row>
    <row r="3" spans="2:14" ht="24.9" customHeight="1">
      <c r="B3" s="331" t="s">
        <v>89</v>
      </c>
      <c r="C3" s="331"/>
      <c r="D3" s="331"/>
      <c r="E3" s="331"/>
      <c r="F3" s="331"/>
      <c r="G3" s="331"/>
      <c r="H3" s="331"/>
      <c r="I3" s="331"/>
      <c r="J3" s="331"/>
      <c r="K3" s="331"/>
      <c r="L3" s="499"/>
      <c r="M3" s="499"/>
      <c r="N3" s="499"/>
    </row>
    <row r="4" spans="2:14" ht="24.9" customHeight="1">
      <c r="B4" s="331" t="s">
        <v>940</v>
      </c>
      <c r="C4" s="331"/>
      <c r="D4" s="331"/>
      <c r="E4" s="331"/>
      <c r="F4" s="331"/>
      <c r="G4" s="331"/>
      <c r="H4" s="331"/>
      <c r="I4" s="331"/>
      <c r="J4" s="331"/>
      <c r="K4" s="331"/>
      <c r="L4" s="499"/>
      <c r="M4" s="499"/>
      <c r="N4" s="499"/>
    </row>
    <row r="5" spans="2:14" ht="15" customHeight="1">
      <c r="B5" s="1598"/>
      <c r="C5" s="339"/>
      <c r="D5" s="339"/>
      <c r="E5" s="339"/>
      <c r="F5" s="339"/>
      <c r="G5" s="339"/>
      <c r="H5" s="339"/>
      <c r="I5" s="339"/>
      <c r="J5" s="339"/>
      <c r="K5" s="339"/>
    </row>
    <row r="6" spans="2:14" ht="15" customHeight="1">
      <c r="B6" s="335"/>
      <c r="C6" s="337"/>
      <c r="D6" s="337"/>
      <c r="E6" s="337"/>
      <c r="F6" s="337"/>
      <c r="G6" s="337"/>
      <c r="H6" s="337"/>
      <c r="I6" s="337"/>
      <c r="J6" s="356" t="s">
        <v>968</v>
      </c>
      <c r="K6" s="337"/>
      <c r="L6" s="499"/>
      <c r="M6" s="499"/>
      <c r="N6" s="499"/>
    </row>
    <row r="7" spans="2:14" ht="15" customHeight="1">
      <c r="B7" s="334"/>
      <c r="C7" s="339"/>
      <c r="D7" s="339"/>
      <c r="E7" s="339"/>
      <c r="F7" s="339"/>
      <c r="G7" s="339"/>
      <c r="H7" s="339"/>
      <c r="I7" s="339"/>
      <c r="J7" s="339"/>
      <c r="K7" s="339"/>
    </row>
    <row r="8" spans="2:14" ht="15" customHeight="1">
      <c r="B8" s="334"/>
      <c r="C8" s="339"/>
      <c r="D8" s="339"/>
      <c r="E8" s="339"/>
      <c r="F8" s="339"/>
      <c r="G8" s="339"/>
      <c r="H8" s="339"/>
      <c r="I8" s="339"/>
      <c r="J8" s="339"/>
      <c r="K8" s="339"/>
    </row>
    <row r="9" spans="2:14" ht="15" customHeight="1">
      <c r="B9" s="348" t="s">
        <v>943</v>
      </c>
      <c r="C9" s="348"/>
      <c r="D9" s="337"/>
      <c r="E9" s="337"/>
      <c r="F9" s="337"/>
      <c r="G9" s="337"/>
      <c r="H9" s="337"/>
      <c r="I9" s="337"/>
      <c r="J9" s="337"/>
      <c r="K9" s="337"/>
      <c r="L9" s="499"/>
      <c r="M9" s="499"/>
      <c r="N9" s="499"/>
    </row>
    <row r="10" spans="2:14" ht="15" customHeight="1">
      <c r="B10" s="334"/>
      <c r="C10" s="339"/>
      <c r="D10" s="339"/>
      <c r="E10" s="339"/>
      <c r="F10" s="339"/>
      <c r="G10" s="339"/>
      <c r="H10" s="339"/>
      <c r="I10" s="339"/>
      <c r="J10" s="339"/>
      <c r="K10" s="339"/>
    </row>
    <row r="11" spans="2:14" ht="15" customHeight="1">
      <c r="B11" s="334"/>
      <c r="C11" s="339"/>
      <c r="D11" s="339"/>
      <c r="E11" s="339"/>
      <c r="F11" s="339"/>
      <c r="G11" s="339"/>
      <c r="H11" s="339"/>
      <c r="I11" s="339"/>
      <c r="J11" s="339"/>
      <c r="K11" s="339"/>
    </row>
    <row r="12" spans="2:14" ht="15" customHeight="1">
      <c r="B12" s="335"/>
      <c r="C12" s="337"/>
      <c r="D12" s="337"/>
      <c r="E12" s="337"/>
      <c r="F12" s="339"/>
      <c r="G12" s="339" t="s">
        <v>918</v>
      </c>
      <c r="H12" s="351" t="str">
        <f>基本データ!D14</f>
        <v xml:space="preserve">
土浦市大和町○○番○号</v>
      </c>
      <c r="I12" s="351"/>
      <c r="J12" s="351"/>
      <c r="K12" s="339"/>
      <c r="L12" s="499"/>
      <c r="M12" s="499"/>
      <c r="N12" s="499"/>
    </row>
    <row r="13" spans="2:14" ht="15" customHeight="1">
      <c r="B13" s="335"/>
      <c r="C13" s="337"/>
      <c r="D13" s="337"/>
      <c r="E13" s="337"/>
      <c r="F13" s="337" t="s">
        <v>612</v>
      </c>
      <c r="G13" s="337" t="s">
        <v>878</v>
      </c>
      <c r="H13" s="351" t="str">
        <f>基本データ!D15</f>
        <v>○○○○　(株)</v>
      </c>
      <c r="I13" s="351"/>
      <c r="J13" s="351"/>
      <c r="K13" s="337"/>
      <c r="L13" s="499"/>
      <c r="M13" s="499"/>
      <c r="N13" s="499"/>
    </row>
    <row r="14" spans="2:14" ht="15" customHeight="1">
      <c r="B14" s="335"/>
      <c r="C14" s="337"/>
      <c r="D14" s="337"/>
      <c r="E14" s="337"/>
      <c r="F14" s="337"/>
      <c r="G14" s="1606" t="s">
        <v>321</v>
      </c>
      <c r="H14" s="351" t="str">
        <f>基本データ!D18&amp;"　　㊞"</f>
        <v xml:space="preserve">
代表取締役　土浦　太郎　　㊞</v>
      </c>
      <c r="I14" s="351"/>
      <c r="J14" s="351"/>
      <c r="K14" s="1606"/>
      <c r="L14" s="499"/>
      <c r="M14" s="499"/>
      <c r="N14" s="499"/>
    </row>
    <row r="15" spans="2:14" ht="15" customHeight="1">
      <c r="B15" s="334"/>
      <c r="C15" s="339"/>
      <c r="D15" s="339"/>
      <c r="E15" s="339"/>
      <c r="F15" s="339"/>
      <c r="G15" s="339"/>
      <c r="H15" s="339"/>
      <c r="I15" s="339"/>
      <c r="J15" s="339"/>
      <c r="K15" s="339"/>
    </row>
    <row r="16" spans="2:14" ht="15" customHeight="1">
      <c r="B16" s="334"/>
      <c r="C16" s="339"/>
      <c r="D16" s="339"/>
      <c r="E16" s="339"/>
      <c r="F16" s="339"/>
      <c r="G16" s="339"/>
      <c r="H16" s="339"/>
      <c r="I16" s="339"/>
      <c r="J16" s="339"/>
      <c r="K16" s="339"/>
    </row>
    <row r="17" spans="2:14" ht="60" customHeight="1">
      <c r="B17" s="1599" t="str">
        <v>　下記の工事について、令和　　年　　月　　日現在でその一部を履行したので、土浦市請負工事及び委託業務執行規則第１５条第１項の規定に基づき届け出ます。ついては、同規則第１７条の規定に基づく検査（出来高）をお願いします。</v>
      </c>
      <c r="C17" s="1599"/>
      <c r="D17" s="1599"/>
      <c r="E17" s="1599"/>
      <c r="F17" s="1599"/>
      <c r="G17" s="1599"/>
      <c r="H17" s="1599"/>
      <c r="I17" s="1599"/>
      <c r="J17" s="1599"/>
      <c r="K17" s="335"/>
      <c r="L17" s="499"/>
      <c r="M17" s="499"/>
      <c r="N17" s="499"/>
    </row>
    <row r="18" spans="2:14" ht="15" customHeight="1">
      <c r="B18" s="348"/>
      <c r="C18" s="339"/>
      <c r="D18" s="339"/>
      <c r="E18" s="339"/>
      <c r="F18" s="339"/>
      <c r="G18" s="339"/>
      <c r="H18" s="339"/>
      <c r="I18" s="339"/>
      <c r="J18" s="339"/>
      <c r="K18" s="339"/>
    </row>
    <row r="19" spans="2:14" ht="15" customHeight="1">
      <c r="B19" s="348"/>
      <c r="C19" s="339"/>
      <c r="D19" s="339"/>
      <c r="E19" s="339"/>
      <c r="F19" s="339"/>
      <c r="G19" s="339"/>
      <c r="H19" s="339"/>
      <c r="I19" s="339"/>
      <c r="J19" s="339"/>
      <c r="K19" s="339"/>
    </row>
    <row r="20" spans="2:14" ht="15" customHeight="1">
      <c r="B20" s="332" t="s">
        <v>150</v>
      </c>
      <c r="C20" s="332"/>
      <c r="D20" s="332"/>
      <c r="E20" s="332"/>
      <c r="F20" s="332"/>
      <c r="G20" s="332"/>
      <c r="H20" s="332"/>
      <c r="I20" s="332"/>
      <c r="J20" s="332"/>
      <c r="K20" s="332"/>
      <c r="L20" s="499"/>
      <c r="M20" s="499"/>
      <c r="N20" s="499"/>
    </row>
    <row r="21" spans="2:14" ht="15" customHeight="1">
      <c r="B21" s="332"/>
      <c r="C21" s="339"/>
      <c r="D21" s="339"/>
      <c r="E21" s="339"/>
      <c r="F21" s="339"/>
      <c r="G21" s="339"/>
      <c r="H21" s="339"/>
      <c r="I21" s="339"/>
      <c r="J21" s="339"/>
      <c r="K21" s="339"/>
    </row>
    <row r="22" spans="2:14" ht="15" customHeight="1">
      <c r="B22" s="334"/>
      <c r="C22" s="339"/>
      <c r="D22" s="339"/>
      <c r="E22" s="339"/>
      <c r="F22" s="339"/>
      <c r="G22" s="339"/>
      <c r="H22" s="339"/>
      <c r="I22" s="339"/>
      <c r="J22" s="339"/>
      <c r="K22" s="339"/>
    </row>
    <row r="23" spans="2:14" ht="15" customHeight="1">
      <c r="B23" s="335"/>
      <c r="C23" s="339" t="s">
        <v>441</v>
      </c>
      <c r="D23" s="337"/>
      <c r="E23" s="1602" t="str">
        <f>基本データ!D4</f>
        <v>土下維工　第○○号</v>
      </c>
      <c r="F23" s="337"/>
      <c r="G23" s="337"/>
      <c r="H23" s="337"/>
      <c r="I23" s="337"/>
      <c r="J23" s="337"/>
      <c r="K23" s="337"/>
      <c r="L23" s="499"/>
      <c r="M23" s="499"/>
      <c r="N23" s="499"/>
    </row>
    <row r="24" spans="2:14" ht="15" customHeight="1">
      <c r="B24" s="335"/>
      <c r="C24" s="1602" t="s">
        <v>755</v>
      </c>
      <c r="D24" s="337"/>
      <c r="E24" s="1603" t="str">
        <f>基本データ!D5</f>
        <v>○○○○○○○○○○○○○○○○○○○○○○○○○○○○○○○○○工事</v>
      </c>
      <c r="F24" s="1603"/>
      <c r="G24" s="1603"/>
      <c r="H24" s="1603"/>
      <c r="I24" s="1603"/>
      <c r="J24" s="1603"/>
      <c r="K24" s="1603"/>
      <c r="L24" s="499"/>
      <c r="M24" s="499"/>
      <c r="N24" s="499"/>
    </row>
    <row r="25" spans="2:14" ht="15" customHeight="1">
      <c r="B25" s="335"/>
      <c r="C25" s="339"/>
      <c r="D25" s="337"/>
      <c r="E25" s="1603"/>
      <c r="F25" s="1603"/>
      <c r="G25" s="1603"/>
      <c r="H25" s="1603"/>
      <c r="I25" s="1603"/>
      <c r="J25" s="1603"/>
      <c r="K25" s="1603"/>
      <c r="L25" s="499"/>
      <c r="M25" s="499"/>
      <c r="N25" s="499"/>
    </row>
    <row r="26" spans="2:14" ht="15" customHeight="1">
      <c r="B26" s="334"/>
      <c r="C26" s="339"/>
      <c r="D26" s="339"/>
      <c r="E26" s="339"/>
      <c r="F26" s="339"/>
      <c r="G26" s="339"/>
      <c r="H26" s="339"/>
      <c r="I26" s="339"/>
      <c r="J26" s="339"/>
      <c r="K26" s="339"/>
    </row>
    <row r="27" spans="2:14" ht="15" customHeight="1">
      <c r="B27" s="334"/>
      <c r="C27" s="339" t="s">
        <v>467</v>
      </c>
      <c r="D27" s="339"/>
      <c r="E27" s="339" t="str">
        <f>基本データ!D14</f>
        <v xml:space="preserve">
土浦市大和町○○番○号</v>
      </c>
      <c r="F27" s="339"/>
      <c r="G27" s="339"/>
      <c r="H27" s="339"/>
      <c r="I27" s="339"/>
      <c r="J27" s="339"/>
      <c r="K27" s="339"/>
    </row>
    <row r="28" spans="2:14" ht="15" customHeight="1">
      <c r="B28" s="335"/>
      <c r="C28" s="339"/>
      <c r="D28" s="337"/>
      <c r="E28" s="337"/>
      <c r="F28" s="337"/>
      <c r="G28" s="337"/>
      <c r="H28" s="337"/>
      <c r="I28" s="337"/>
      <c r="J28" s="337"/>
      <c r="K28" s="337"/>
      <c r="L28" s="499"/>
      <c r="M28" s="499"/>
      <c r="N28" s="499"/>
    </row>
    <row r="29" spans="2:14" ht="15" customHeight="1">
      <c r="B29" s="334"/>
      <c r="C29" s="339" t="s">
        <v>944</v>
      </c>
      <c r="D29" s="339"/>
      <c r="E29" s="1604">
        <f>基本データ!D25</f>
        <v>45790</v>
      </c>
      <c r="F29" s="1604"/>
      <c r="G29" s="339"/>
      <c r="H29" s="339"/>
      <c r="I29" s="339"/>
      <c r="J29" s="339"/>
      <c r="K29" s="339"/>
    </row>
    <row r="30" spans="2:14" ht="15" customHeight="1">
      <c r="B30" s="334"/>
      <c r="C30" s="339"/>
      <c r="D30" s="339"/>
      <c r="E30" s="339"/>
      <c r="F30" s="339"/>
      <c r="G30" s="339"/>
      <c r="H30" s="339"/>
      <c r="I30" s="339"/>
      <c r="J30" s="339"/>
      <c r="K30" s="339"/>
    </row>
    <row r="31" spans="2:14" ht="15" customHeight="1">
      <c r="B31" s="334"/>
      <c r="C31" s="339"/>
      <c r="D31" s="339"/>
      <c r="E31" s="339"/>
      <c r="F31" s="339"/>
      <c r="G31" s="339"/>
      <c r="H31" s="339"/>
      <c r="I31" s="339"/>
      <c r="J31" s="339"/>
      <c r="K31" s="339"/>
    </row>
    <row r="32" spans="2:14" ht="15" customHeight="1">
      <c r="B32" s="334"/>
      <c r="C32" s="339"/>
      <c r="D32" s="339"/>
      <c r="E32" s="1604">
        <f>基本データ!D7</f>
        <v>45791</v>
      </c>
      <c r="F32" s="1604"/>
      <c r="G32" s="339"/>
      <c r="H32" s="339"/>
      <c r="I32" s="339"/>
      <c r="J32" s="339"/>
      <c r="K32" s="339"/>
    </row>
    <row r="33" spans="2:14" ht="15" customHeight="1">
      <c r="B33" s="335"/>
      <c r="C33" s="337" t="s">
        <v>682</v>
      </c>
      <c r="D33" s="337"/>
      <c r="E33" s="337"/>
      <c r="F33" s="337"/>
      <c r="G33" s="337">
        <f>基本データ!D9</f>
        <v>306</v>
      </c>
      <c r="H33" s="337" t="s">
        <v>891</v>
      </c>
      <c r="I33" s="337"/>
      <c r="J33" s="337"/>
      <c r="K33" s="337"/>
      <c r="L33" s="499"/>
      <c r="M33" s="499"/>
      <c r="N33" s="499"/>
    </row>
    <row r="34" spans="2:14" ht="15" customHeight="1">
      <c r="B34" s="334"/>
      <c r="C34" s="339"/>
      <c r="D34" s="339"/>
      <c r="E34" s="1604">
        <f>基本データ!D8</f>
        <v>46096</v>
      </c>
      <c r="F34" s="1604"/>
      <c r="G34" s="339"/>
      <c r="H34" s="339"/>
      <c r="I34" s="339"/>
      <c r="J34" s="339"/>
      <c r="K34" s="339"/>
    </row>
    <row r="35" spans="2:14" ht="15" customHeight="1">
      <c r="B35" s="334"/>
      <c r="C35" s="339"/>
      <c r="D35" s="339"/>
      <c r="E35" s="339"/>
      <c r="F35" s="339"/>
      <c r="G35" s="339"/>
      <c r="H35" s="339"/>
      <c r="I35" s="339"/>
      <c r="J35" s="339"/>
      <c r="K35" s="339"/>
    </row>
    <row r="36" spans="2:14" ht="15" customHeight="1">
      <c r="B36" s="334"/>
      <c r="C36" s="339"/>
      <c r="D36" s="339"/>
      <c r="E36" s="339"/>
      <c r="F36" s="339"/>
      <c r="G36" s="339"/>
      <c r="H36" s="339"/>
      <c r="I36" s="339"/>
      <c r="J36" s="339"/>
      <c r="K36" s="339"/>
    </row>
    <row r="37" spans="2:14" ht="15" customHeight="1">
      <c r="B37" s="334"/>
      <c r="C37" s="339" t="s">
        <v>945</v>
      </c>
      <c r="D37" s="339"/>
      <c r="E37" s="1605">
        <f>IF(ISBLANK(基本データ!D24),基本データ!D23,IF(基本データ!D24&gt;=0,基本データ!D24))</f>
        <v>300000000</v>
      </c>
      <c r="F37" s="1605"/>
      <c r="G37" s="339"/>
      <c r="H37" s="339"/>
      <c r="I37" s="339"/>
      <c r="J37" s="339"/>
      <c r="K37" s="339"/>
    </row>
    <row r="38" spans="2:14" ht="15" customHeight="1">
      <c r="B38" s="334"/>
      <c r="C38" s="339"/>
      <c r="D38" s="339"/>
      <c r="E38" s="339"/>
      <c r="F38" s="339"/>
      <c r="G38" s="339"/>
      <c r="H38" s="339"/>
      <c r="I38" s="339"/>
      <c r="J38" s="339"/>
      <c r="K38" s="339"/>
    </row>
    <row r="39" spans="2:14" ht="15" customHeight="1">
      <c r="B39" s="334"/>
      <c r="C39" s="339"/>
      <c r="D39" s="339"/>
      <c r="E39" s="339"/>
      <c r="F39" s="339"/>
      <c r="G39" s="339"/>
      <c r="H39" s="339"/>
      <c r="I39" s="339"/>
      <c r="J39" s="339"/>
      <c r="K39" s="339"/>
    </row>
    <row r="40" spans="2:14" ht="15" customHeight="1">
      <c r="B40" s="339"/>
      <c r="C40" s="339"/>
      <c r="D40" s="339"/>
      <c r="E40" s="339"/>
      <c r="F40" s="339"/>
      <c r="G40" s="339"/>
      <c r="H40" s="339"/>
      <c r="I40" s="339"/>
      <c r="J40" s="339"/>
      <c r="K40" s="339"/>
    </row>
    <row r="41" spans="2:14" ht="15" customHeight="1">
      <c r="B41" s="348"/>
      <c r="C41" s="337"/>
      <c r="D41" s="337"/>
      <c r="E41" s="337"/>
      <c r="F41" s="337"/>
      <c r="G41" s="337"/>
      <c r="H41" s="337"/>
      <c r="I41" s="337"/>
      <c r="J41" s="337"/>
      <c r="K41" s="337"/>
      <c r="L41" s="499"/>
      <c r="M41" s="499"/>
      <c r="N41" s="499"/>
    </row>
    <row r="42" spans="2:14" ht="15" customHeight="1">
      <c r="B42" s="334"/>
      <c r="C42" s="339"/>
      <c r="D42" s="339"/>
      <c r="E42" s="339"/>
      <c r="F42" s="339"/>
      <c r="G42" s="339"/>
      <c r="H42" s="339"/>
      <c r="I42" s="339"/>
      <c r="J42" s="339"/>
      <c r="K42" s="339"/>
    </row>
    <row r="43" spans="2:14" ht="15" customHeight="1">
      <c r="B43" s="334"/>
      <c r="C43" s="339"/>
      <c r="D43" s="339"/>
      <c r="E43" s="339"/>
      <c r="F43" s="339"/>
      <c r="G43" s="339"/>
      <c r="H43" s="339"/>
      <c r="I43" s="339"/>
      <c r="J43" s="339"/>
      <c r="K43" s="339"/>
    </row>
    <row r="44" spans="2:14" ht="15" customHeight="1">
      <c r="B44" s="337"/>
      <c r="C44" s="337"/>
      <c r="D44" s="337"/>
      <c r="E44" s="337"/>
      <c r="F44" s="337"/>
      <c r="G44" s="337"/>
      <c r="H44" s="337"/>
      <c r="I44" s="337"/>
      <c r="J44" s="337"/>
      <c r="K44" s="337"/>
      <c r="L44" s="499"/>
      <c r="M44" s="499"/>
      <c r="N44" s="499"/>
    </row>
    <row r="45" spans="2:14">
      <c r="B45" s="356"/>
      <c r="C45" s="339"/>
      <c r="D45" s="339"/>
      <c r="E45" s="339"/>
      <c r="F45" s="339"/>
      <c r="G45" s="339"/>
      <c r="H45" s="339"/>
      <c r="I45" s="339"/>
      <c r="J45" s="339"/>
      <c r="K45" s="339"/>
    </row>
    <row r="46" spans="2:14">
      <c r="B46" s="339"/>
      <c r="C46" s="339"/>
      <c r="D46" s="339"/>
      <c r="E46" s="339"/>
      <c r="F46" s="339"/>
      <c r="G46" s="339"/>
      <c r="H46" s="339"/>
      <c r="I46" s="339"/>
      <c r="J46" s="339"/>
      <c r="K46" s="339"/>
    </row>
    <row r="47" spans="2:14">
      <c r="B47" s="339"/>
      <c r="C47" s="339"/>
      <c r="D47" s="339"/>
      <c r="E47" s="339"/>
      <c r="F47" s="339"/>
      <c r="G47" s="339"/>
      <c r="H47" s="339"/>
      <c r="I47" s="339"/>
      <c r="J47" s="339"/>
      <c r="K47" s="339"/>
    </row>
  </sheetData>
  <mergeCells count="12">
    <mergeCell ref="B3:K3"/>
    <mergeCell ref="B4:K4"/>
    <mergeCell ref="H12:J12"/>
    <mergeCell ref="H13:J13"/>
    <mergeCell ref="H14:J14"/>
    <mergeCell ref="B17:J17"/>
    <mergeCell ref="B20:K20"/>
    <mergeCell ref="E29:F29"/>
    <mergeCell ref="E32:F32"/>
    <mergeCell ref="E34:F34"/>
    <mergeCell ref="E37:F37"/>
    <mergeCell ref="E24:K25"/>
  </mergeCells>
  <phoneticPr fontId="12"/>
  <pageMargins left="0.75" right="0.75" top="1" bottom="1" header="0.5" footer="0.5"/>
  <pageSetup paperSize="9" fitToWidth="1" fitToHeight="1" orientation="portrait" usePrinterDefaults="1"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sheetPr codeName="Sheet69">
    <tabColor rgb="FFFFFF00"/>
  </sheetPr>
  <dimension ref="A1:R57"/>
  <sheetViews>
    <sheetView showGridLines="0" view="pageBreakPreview" zoomScale="80" zoomScaleSheetLayoutView="80" workbookViewId="0"/>
  </sheetViews>
  <sheetFormatPr defaultColWidth="9" defaultRowHeight="13.5"/>
  <cols>
    <col min="1" max="1" width="8.625" customWidth="1"/>
    <col min="2" max="2" width="12.6640625" customWidth="1"/>
    <col min="3" max="3" width="5.6640625" customWidth="1"/>
    <col min="4" max="4" width="10.6640625" customWidth="1"/>
    <col min="5" max="5" width="12.6640625" customWidth="1"/>
    <col min="8" max="8" width="11.625" customWidth="1"/>
    <col min="9" max="9" width="8.125" customWidth="1"/>
  </cols>
  <sheetData>
    <row r="1" spans="1:18" ht="15" customHeight="1">
      <c r="A1" s="348" t="s">
        <v>217</v>
      </c>
      <c r="B1" s="348"/>
      <c r="C1" s="348"/>
      <c r="D1" s="348"/>
      <c r="E1" s="348"/>
      <c r="F1" s="348"/>
      <c r="G1" s="348"/>
      <c r="H1" s="348"/>
      <c r="I1" s="348"/>
      <c r="J1" s="1607"/>
      <c r="K1" s="1607"/>
      <c r="L1" s="1607"/>
      <c r="M1" s="1607"/>
      <c r="N1" s="1607"/>
      <c r="O1" s="1607"/>
      <c r="P1" s="1607"/>
      <c r="Q1" s="1607"/>
      <c r="R1" s="1607"/>
    </row>
    <row r="2" spans="1:18" ht="15" customHeight="1">
      <c r="A2" s="336"/>
      <c r="B2" s="339"/>
      <c r="C2" s="339"/>
      <c r="D2" s="339"/>
      <c r="E2" s="339"/>
      <c r="F2" s="339"/>
      <c r="G2" s="339"/>
      <c r="H2" s="339"/>
      <c r="I2" s="339"/>
    </row>
    <row r="3" spans="1:18" ht="30" customHeight="1">
      <c r="A3" s="331" t="s">
        <v>454</v>
      </c>
      <c r="B3" s="331"/>
      <c r="C3" s="331"/>
      <c r="D3" s="331"/>
      <c r="E3" s="331"/>
      <c r="F3" s="331"/>
      <c r="G3" s="331"/>
      <c r="H3" s="331"/>
      <c r="I3" s="331"/>
      <c r="J3" s="499"/>
      <c r="K3" s="499"/>
      <c r="L3" s="499"/>
      <c r="M3" s="499"/>
      <c r="N3" s="499"/>
      <c r="O3" s="499"/>
      <c r="P3" s="499"/>
      <c r="Q3" s="499"/>
      <c r="R3" s="499"/>
    </row>
    <row r="4" spans="1:18" ht="15" customHeight="1">
      <c r="A4" s="334"/>
      <c r="B4" s="339"/>
      <c r="C4" s="339"/>
      <c r="D4" s="339"/>
      <c r="E4" s="339"/>
      <c r="F4" s="339"/>
      <c r="G4" s="339"/>
      <c r="H4" s="339"/>
      <c r="I4" s="339"/>
    </row>
    <row r="5" spans="1:18" ht="15" customHeight="1">
      <c r="A5" s="335"/>
      <c r="B5" s="337"/>
      <c r="C5" s="337"/>
      <c r="D5" s="337"/>
      <c r="E5" s="337"/>
      <c r="F5" s="337"/>
      <c r="G5" s="337"/>
      <c r="H5" s="337"/>
      <c r="I5" s="1611" t="s">
        <v>968</v>
      </c>
      <c r="J5" s="499"/>
      <c r="K5" s="499"/>
      <c r="L5" s="499"/>
      <c r="M5" s="499"/>
      <c r="N5" s="499"/>
      <c r="O5" s="499"/>
      <c r="P5" s="499"/>
      <c r="Q5" s="499"/>
      <c r="R5" s="499"/>
    </row>
    <row r="6" spans="1:18" ht="15" customHeight="1">
      <c r="A6" s="334"/>
      <c r="B6" s="339"/>
      <c r="C6" s="339"/>
      <c r="D6" s="339"/>
      <c r="E6" s="339"/>
      <c r="F6" s="339"/>
      <c r="G6" s="339"/>
      <c r="H6" s="339"/>
      <c r="I6" s="339"/>
    </row>
    <row r="7" spans="1:18" ht="15" customHeight="1">
      <c r="A7" s="337" t="s">
        <v>958</v>
      </c>
      <c r="B7" s="337"/>
      <c r="C7" s="337"/>
      <c r="D7" s="337"/>
      <c r="E7" s="337"/>
      <c r="F7" s="337"/>
      <c r="G7" s="337"/>
      <c r="H7" s="337"/>
      <c r="I7" s="337"/>
      <c r="J7" s="499"/>
      <c r="K7" s="499"/>
      <c r="L7" s="499"/>
      <c r="M7" s="499"/>
      <c r="N7" s="499"/>
      <c r="O7" s="499"/>
      <c r="P7" s="499"/>
      <c r="Q7" s="499"/>
      <c r="R7" s="499"/>
    </row>
    <row r="8" spans="1:18" ht="15" customHeight="1">
      <c r="A8" s="337"/>
      <c r="B8" s="337"/>
      <c r="C8" s="337"/>
      <c r="D8" s="337"/>
      <c r="E8" s="337"/>
      <c r="F8" s="337"/>
      <c r="G8" s="337"/>
      <c r="H8" s="337"/>
      <c r="I8" s="337"/>
      <c r="J8" s="499"/>
      <c r="K8" s="499"/>
      <c r="L8" s="499"/>
      <c r="M8" s="499"/>
      <c r="N8" s="499"/>
      <c r="O8" s="499"/>
      <c r="P8" s="499"/>
      <c r="Q8" s="499"/>
      <c r="R8" s="499"/>
    </row>
    <row r="9" spans="1:18" ht="15" customHeight="1">
      <c r="A9" s="337"/>
      <c r="B9" s="337"/>
      <c r="C9" s="337"/>
      <c r="D9" s="337"/>
      <c r="E9" s="337"/>
      <c r="F9" s="337"/>
      <c r="G9" s="337"/>
      <c r="H9" s="337"/>
      <c r="I9" s="337"/>
      <c r="J9" s="1613"/>
      <c r="K9" s="1613"/>
      <c r="L9" s="1613"/>
      <c r="M9" s="1613"/>
      <c r="N9" s="1613"/>
      <c r="O9" s="1613"/>
      <c r="P9" s="1613"/>
      <c r="Q9" s="1613"/>
      <c r="R9" s="1613"/>
    </row>
    <row r="10" spans="1:18" ht="15" customHeight="1">
      <c r="A10" s="337"/>
      <c r="B10" s="337"/>
      <c r="C10" s="337"/>
      <c r="D10" s="339"/>
      <c r="E10" s="1606" t="s">
        <v>886</v>
      </c>
      <c r="F10" s="351" t="str">
        <f>基本データ!D14</f>
        <v xml:space="preserve">
土浦市大和町○○番○号</v>
      </c>
      <c r="G10" s="351"/>
      <c r="H10" s="351"/>
      <c r="I10" s="339"/>
      <c r="J10" s="1613"/>
      <c r="K10" s="1613"/>
      <c r="L10" s="1613"/>
      <c r="M10" s="1613"/>
      <c r="N10" s="1613"/>
      <c r="O10" s="1613"/>
      <c r="P10" s="1613"/>
      <c r="Q10" s="1613"/>
      <c r="R10" s="1613"/>
    </row>
    <row r="11" spans="1:18" ht="15" customHeight="1">
      <c r="A11" s="337"/>
      <c r="B11" s="337"/>
      <c r="C11" s="337"/>
      <c r="D11" s="356" t="s">
        <v>612</v>
      </c>
      <c r="E11" s="1606" t="s">
        <v>243</v>
      </c>
      <c r="F11" s="351" t="str">
        <f>基本データ!D15</f>
        <v>○○○○　(株)</v>
      </c>
      <c r="G11" s="351"/>
      <c r="H11" s="351"/>
      <c r="I11" s="337"/>
      <c r="J11" s="1613"/>
      <c r="K11" s="1613"/>
      <c r="L11" s="1613"/>
      <c r="M11" s="1613"/>
      <c r="N11" s="1613"/>
      <c r="O11" s="1613"/>
      <c r="P11" s="1613"/>
      <c r="Q11" s="1613"/>
      <c r="R11" s="1613"/>
    </row>
    <row r="12" spans="1:18" ht="15" customHeight="1">
      <c r="A12" s="337"/>
      <c r="B12" s="337"/>
      <c r="C12" s="337"/>
      <c r="D12" s="337"/>
      <c r="E12" s="1606" t="s">
        <v>321</v>
      </c>
      <c r="F12" s="351" t="str">
        <f>基本データ!D18&amp;"　　㊞"</f>
        <v xml:space="preserve">
代表取締役　土浦　太郎　　㊞</v>
      </c>
      <c r="G12" s="351"/>
      <c r="H12" s="351"/>
      <c r="I12" s="348"/>
      <c r="J12" s="1613"/>
      <c r="K12" s="1613"/>
      <c r="L12" s="1613"/>
      <c r="M12" s="1613"/>
      <c r="N12" s="1613"/>
      <c r="O12" s="1613"/>
      <c r="P12" s="1613"/>
      <c r="Q12" s="1613"/>
      <c r="R12" s="1613"/>
    </row>
    <row r="13" spans="1:18" ht="15" customHeight="1">
      <c r="A13" s="337"/>
      <c r="B13" s="337"/>
      <c r="C13" s="337"/>
      <c r="D13" s="337"/>
      <c r="E13" s="337"/>
      <c r="F13" s="337"/>
      <c r="G13" s="337"/>
      <c r="H13" s="337"/>
      <c r="I13" s="337"/>
      <c r="J13" s="1613"/>
      <c r="K13" s="1613"/>
      <c r="L13" s="1613"/>
      <c r="M13" s="1613"/>
      <c r="N13" s="1613"/>
      <c r="O13" s="1613"/>
      <c r="P13" s="1613"/>
      <c r="Q13" s="1613"/>
      <c r="R13" s="1613"/>
    </row>
    <row r="14" spans="1:18" ht="15" customHeight="1">
      <c r="A14" s="337"/>
      <c r="B14" s="337"/>
      <c r="C14" s="337"/>
      <c r="D14" s="337"/>
      <c r="E14" s="337"/>
      <c r="F14" s="337"/>
      <c r="G14" s="337"/>
      <c r="H14" s="337"/>
      <c r="I14" s="337"/>
      <c r="J14" s="1613"/>
      <c r="K14" s="1613"/>
      <c r="L14" s="1613"/>
      <c r="M14" s="1613"/>
      <c r="N14" s="1613"/>
      <c r="O14" s="1613"/>
      <c r="P14" s="1613"/>
      <c r="Q14" s="1613"/>
      <c r="R14" s="1613"/>
    </row>
    <row r="15" spans="1:18" ht="15" customHeight="1">
      <c r="A15" s="337"/>
      <c r="B15" s="337"/>
      <c r="C15" s="337"/>
      <c r="D15" s="337"/>
      <c r="E15" s="337"/>
      <c r="F15" s="337"/>
      <c r="G15" s="337"/>
      <c r="H15" s="337"/>
      <c r="I15" s="337"/>
      <c r="J15" s="1613"/>
      <c r="K15" s="1613"/>
      <c r="L15" s="1613"/>
      <c r="M15" s="1613"/>
      <c r="N15" s="1613"/>
      <c r="O15" s="1613"/>
      <c r="P15" s="1613"/>
      <c r="Q15" s="1613"/>
      <c r="R15" s="1613"/>
    </row>
    <row r="16" spans="1:18" ht="15" customHeight="1">
      <c r="A16" s="337"/>
      <c r="B16" s="1602" t="s">
        <v>679</v>
      </c>
      <c r="C16" s="337"/>
      <c r="D16" s="1602" t="str">
        <f>基本データ!D4</f>
        <v>土下維工　第○○号</v>
      </c>
      <c r="E16" s="337"/>
      <c r="F16" s="337"/>
      <c r="G16" s="337"/>
      <c r="H16" s="337"/>
      <c r="I16" s="337"/>
      <c r="J16" s="1613"/>
      <c r="K16" s="1613"/>
      <c r="L16" s="1613"/>
      <c r="M16" s="1613"/>
      <c r="N16" s="1613"/>
      <c r="O16" s="1613"/>
      <c r="P16" s="1613"/>
      <c r="Q16" s="1613"/>
      <c r="R16" s="1613"/>
    </row>
    <row r="17" spans="1:18" ht="15.75" customHeight="1">
      <c r="A17" s="337"/>
      <c r="B17" s="1602" t="s">
        <v>953</v>
      </c>
      <c r="C17" s="337"/>
      <c r="D17" s="1609" t="str">
        <f>基本データ!D5</f>
        <v>○○○○○○○○○○○○○○○○○○○○○○○○○○○○○○○○○工事</v>
      </c>
      <c r="E17" s="1609"/>
      <c r="F17" s="1609"/>
      <c r="G17" s="1609"/>
      <c r="H17" s="1609"/>
      <c r="I17" s="1612"/>
      <c r="J17" s="1613"/>
      <c r="K17" s="1613"/>
      <c r="L17" s="1613"/>
      <c r="M17" s="1613"/>
      <c r="N17" s="1613"/>
      <c r="O17" s="1613"/>
      <c r="P17" s="1613"/>
      <c r="Q17" s="1613"/>
      <c r="R17" s="1613"/>
    </row>
    <row r="18" spans="1:18" ht="15" customHeight="1">
      <c r="A18" s="337"/>
      <c r="B18" s="339"/>
      <c r="C18" s="337"/>
      <c r="D18" s="1609"/>
      <c r="E18" s="1609"/>
      <c r="F18" s="1609"/>
      <c r="G18" s="1609"/>
      <c r="H18" s="1609"/>
      <c r="I18" s="337"/>
      <c r="J18" s="1613"/>
      <c r="K18" s="1613"/>
      <c r="L18" s="1613"/>
      <c r="M18" s="1613"/>
      <c r="N18" s="1613"/>
      <c r="O18" s="1613"/>
      <c r="P18" s="1613"/>
      <c r="Q18" s="1613"/>
      <c r="R18" s="1613"/>
    </row>
    <row r="19" spans="1:18" ht="15" customHeight="1">
      <c r="A19" s="337"/>
      <c r="B19" s="339"/>
      <c r="C19" s="337"/>
      <c r="D19" s="1603"/>
      <c r="E19" s="1603"/>
      <c r="F19" s="1603"/>
      <c r="G19" s="1603"/>
      <c r="H19" s="1603"/>
      <c r="I19" s="337"/>
      <c r="J19" s="1613"/>
      <c r="K19" s="1613"/>
      <c r="L19" s="1613"/>
      <c r="M19" s="1613"/>
      <c r="N19" s="1613"/>
      <c r="O19" s="1613"/>
      <c r="P19" s="1613"/>
      <c r="Q19" s="1613"/>
      <c r="R19" s="1613"/>
    </row>
    <row r="20" spans="1:18" ht="15" customHeight="1">
      <c r="A20" s="337"/>
      <c r="B20" s="339" t="s">
        <v>749</v>
      </c>
      <c r="C20" s="337"/>
      <c r="D20" s="337" t="str">
        <f>基本データ!D6</f>
        <v xml:space="preserve">
土浦市　田中町　地内</v>
      </c>
      <c r="E20" s="337"/>
      <c r="F20" s="337"/>
      <c r="G20" s="337"/>
      <c r="H20" s="337"/>
      <c r="I20" s="337"/>
      <c r="J20" s="1613"/>
      <c r="K20" s="1613"/>
      <c r="L20" s="1613"/>
      <c r="M20" s="1613"/>
      <c r="N20" s="1613"/>
      <c r="O20" s="1613"/>
      <c r="P20" s="1613"/>
      <c r="Q20" s="1613"/>
      <c r="R20" s="1613"/>
    </row>
    <row r="21" spans="1:18" ht="15" customHeight="1">
      <c r="A21" s="337"/>
      <c r="B21" s="339"/>
      <c r="C21" s="337"/>
      <c r="D21" s="337"/>
      <c r="E21" s="337"/>
      <c r="F21" s="337"/>
      <c r="G21" s="337"/>
      <c r="H21" s="337"/>
      <c r="I21" s="337"/>
      <c r="J21" s="1613"/>
      <c r="K21" s="1613"/>
      <c r="L21" s="1613"/>
      <c r="M21" s="1613"/>
      <c r="N21" s="1613"/>
      <c r="O21" s="1613"/>
      <c r="P21" s="1613"/>
      <c r="Q21" s="1613"/>
      <c r="R21" s="1613"/>
    </row>
    <row r="22" spans="1:18" ht="15" customHeight="1">
      <c r="A22" s="337"/>
      <c r="B22" s="339" t="s">
        <v>954</v>
      </c>
      <c r="C22" s="339"/>
      <c r="D22" s="1604">
        <f>基本データ!D25</f>
        <v>45790</v>
      </c>
      <c r="E22" s="1604"/>
      <c r="F22" s="339"/>
      <c r="G22" s="337"/>
      <c r="H22" s="337"/>
      <c r="I22" s="337"/>
      <c r="J22" s="1613"/>
      <c r="K22" s="1613"/>
      <c r="L22" s="1613"/>
      <c r="M22" s="1613"/>
      <c r="N22" s="1613"/>
      <c r="O22" s="1613"/>
      <c r="P22" s="1613"/>
      <c r="Q22" s="1613"/>
      <c r="R22" s="1613"/>
    </row>
    <row r="23" spans="1:18" ht="15" customHeight="1">
      <c r="A23" s="334"/>
      <c r="B23" s="339"/>
      <c r="C23" s="339"/>
      <c r="D23" s="339"/>
      <c r="E23" s="339"/>
      <c r="F23" s="339"/>
      <c r="G23" s="339"/>
      <c r="H23" s="339"/>
      <c r="I23" s="339"/>
    </row>
    <row r="24" spans="1:18" ht="15" customHeight="1">
      <c r="A24" s="335"/>
      <c r="B24" s="337" t="s">
        <v>480</v>
      </c>
      <c r="C24" s="339"/>
      <c r="D24" s="1604">
        <f>基本データ!D7</f>
        <v>45791</v>
      </c>
      <c r="E24" s="1604"/>
      <c r="F24" s="339"/>
      <c r="G24" s="337"/>
      <c r="H24" s="337"/>
      <c r="I24" s="337"/>
      <c r="J24" s="499"/>
      <c r="K24" s="499"/>
      <c r="L24" s="499"/>
      <c r="M24" s="499"/>
      <c r="N24" s="499"/>
      <c r="O24" s="499"/>
      <c r="P24" s="499"/>
      <c r="Q24" s="499"/>
      <c r="R24" s="499"/>
    </row>
    <row r="25" spans="1:18" ht="15" customHeight="1">
      <c r="A25" s="335"/>
      <c r="C25" s="337"/>
      <c r="D25" s="337"/>
      <c r="E25" s="337">
        <f>基本データ!D9</f>
        <v>306</v>
      </c>
      <c r="F25" s="337" t="s">
        <v>891</v>
      </c>
      <c r="G25" s="337"/>
      <c r="H25" s="337"/>
      <c r="I25" s="337"/>
      <c r="J25" s="499"/>
      <c r="K25" s="499"/>
      <c r="L25" s="499"/>
      <c r="M25" s="499"/>
      <c r="N25" s="499"/>
      <c r="O25" s="499"/>
      <c r="P25" s="499"/>
      <c r="Q25" s="499"/>
      <c r="R25" s="499"/>
    </row>
    <row r="26" spans="1:18" ht="15" customHeight="1">
      <c r="A26" s="334"/>
      <c r="B26" s="339"/>
      <c r="C26" s="339"/>
      <c r="D26" s="1604">
        <f>基本データ!D8</f>
        <v>46096</v>
      </c>
      <c r="E26" s="1604"/>
      <c r="F26" s="339"/>
      <c r="G26" s="339"/>
      <c r="H26" s="339"/>
      <c r="I26" s="339"/>
    </row>
    <row r="27" spans="1:18" ht="15" customHeight="1">
      <c r="A27" s="337"/>
      <c r="B27" s="339"/>
      <c r="C27" s="339"/>
      <c r="D27" s="339"/>
      <c r="E27" s="339"/>
      <c r="F27" s="339"/>
      <c r="G27" s="337"/>
      <c r="H27" s="337"/>
      <c r="I27" s="337"/>
      <c r="J27" s="499"/>
      <c r="K27" s="499"/>
      <c r="L27" s="499"/>
      <c r="M27" s="499"/>
      <c r="N27" s="499"/>
      <c r="O27" s="499"/>
      <c r="P27" s="499"/>
      <c r="Q27" s="499"/>
      <c r="R27" s="499"/>
    </row>
    <row r="28" spans="1:18" ht="15" customHeight="1">
      <c r="A28" s="335" t="s">
        <v>948</v>
      </c>
      <c r="B28" s="339" t="s">
        <v>955</v>
      </c>
      <c r="C28" s="339"/>
      <c r="D28" s="1605">
        <f>IF(ISBLANK(基本データ!D24),基本データ!D23,IF(基本データ!D24&gt;=0,基本データ!D24))</f>
        <v>300000000</v>
      </c>
      <c r="E28" s="1605"/>
      <c r="F28" s="339"/>
      <c r="G28" s="337"/>
      <c r="H28" s="337"/>
      <c r="I28" s="337"/>
      <c r="J28" s="499"/>
      <c r="K28" s="499"/>
      <c r="L28" s="499"/>
      <c r="M28" s="499"/>
      <c r="N28" s="499"/>
      <c r="O28" s="499"/>
      <c r="P28" s="499"/>
      <c r="Q28" s="499"/>
      <c r="R28" s="499"/>
    </row>
    <row r="29" spans="1:18" ht="15" customHeight="1">
      <c r="A29" s="335"/>
      <c r="B29" s="339"/>
      <c r="C29" s="339"/>
      <c r="D29" s="1610"/>
      <c r="E29" s="356"/>
      <c r="F29" s="339"/>
      <c r="G29" s="337"/>
      <c r="H29" s="337"/>
      <c r="I29" s="337"/>
      <c r="J29" s="499"/>
      <c r="K29" s="499"/>
      <c r="L29" s="499"/>
      <c r="M29" s="499"/>
      <c r="N29" s="499"/>
      <c r="O29" s="499"/>
      <c r="P29" s="499"/>
      <c r="Q29" s="499"/>
      <c r="R29" s="499"/>
    </row>
    <row r="30" spans="1:18" ht="15" customHeight="1">
      <c r="A30" s="335"/>
      <c r="B30" s="339"/>
      <c r="C30" s="339"/>
      <c r="D30" s="1610"/>
      <c r="E30" s="356"/>
      <c r="F30" s="339"/>
      <c r="G30" s="337"/>
      <c r="H30" s="337"/>
      <c r="I30" s="337"/>
      <c r="J30" s="499"/>
      <c r="K30" s="499"/>
      <c r="L30" s="499"/>
      <c r="M30" s="499"/>
      <c r="N30" s="499"/>
      <c r="O30" s="499"/>
      <c r="P30" s="499"/>
      <c r="Q30" s="499"/>
      <c r="R30" s="499"/>
    </row>
    <row r="31" spans="1:18" ht="15" customHeight="1">
      <c r="A31" s="335"/>
      <c r="B31" s="339"/>
      <c r="C31" s="339"/>
      <c r="D31" s="1610"/>
      <c r="E31" s="356"/>
      <c r="F31" s="339"/>
      <c r="G31" s="337"/>
      <c r="H31" s="337"/>
      <c r="I31" s="337"/>
      <c r="J31" s="499"/>
      <c r="K31" s="499"/>
      <c r="L31" s="499"/>
      <c r="M31" s="499"/>
      <c r="N31" s="499"/>
      <c r="O31" s="499"/>
      <c r="P31" s="499"/>
      <c r="Q31" s="499"/>
      <c r="R31" s="499"/>
    </row>
    <row r="32" spans="1:18" ht="15" customHeight="1">
      <c r="A32" s="1606" t="s">
        <v>557</v>
      </c>
      <c r="B32" s="1606"/>
      <c r="C32" s="1606"/>
      <c r="D32" s="1606"/>
      <c r="E32" s="1606"/>
      <c r="F32" s="1606"/>
      <c r="G32" s="1606"/>
      <c r="H32" s="1606"/>
      <c r="I32" s="1606"/>
      <c r="J32" s="499"/>
      <c r="K32" s="499"/>
      <c r="L32" s="499"/>
      <c r="M32" s="499"/>
      <c r="N32" s="499"/>
      <c r="O32" s="499"/>
      <c r="P32" s="499"/>
      <c r="Q32" s="499"/>
      <c r="R32" s="499"/>
    </row>
    <row r="33" spans="1:18" ht="15" customHeight="1">
      <c r="A33" s="335"/>
      <c r="B33" s="339"/>
      <c r="C33" s="339"/>
      <c r="D33" s="1610"/>
      <c r="E33" s="356"/>
      <c r="F33" s="339"/>
      <c r="G33" s="337"/>
      <c r="H33" s="337"/>
      <c r="I33" s="337"/>
      <c r="J33" s="499"/>
      <c r="K33" s="499"/>
      <c r="L33" s="499"/>
      <c r="M33" s="499"/>
      <c r="N33" s="499"/>
      <c r="O33" s="499"/>
      <c r="P33" s="499"/>
      <c r="Q33" s="499"/>
      <c r="R33" s="499"/>
    </row>
    <row r="34" spans="1:18" ht="15" customHeight="1">
      <c r="A34" s="335"/>
      <c r="B34" s="339" t="s">
        <v>515</v>
      </c>
      <c r="C34" s="1608"/>
      <c r="D34" s="1608"/>
      <c r="E34" s="1608"/>
      <c r="F34" s="1608"/>
      <c r="G34" s="1608"/>
      <c r="H34" s="1608"/>
      <c r="I34" s="337"/>
      <c r="J34" s="499"/>
      <c r="K34" s="499"/>
      <c r="L34" s="499"/>
      <c r="M34" s="499"/>
      <c r="N34" s="499"/>
      <c r="O34" s="499"/>
      <c r="P34" s="499"/>
      <c r="Q34" s="499"/>
      <c r="R34" s="499"/>
    </row>
    <row r="35" spans="1:18" ht="15" customHeight="1">
      <c r="A35" s="335" t="s">
        <v>858</v>
      </c>
      <c r="B35" s="337"/>
      <c r="C35" s="1608"/>
      <c r="D35" s="1608"/>
      <c r="E35" s="1608"/>
      <c r="F35" s="1608"/>
      <c r="G35" s="1608"/>
      <c r="H35" s="1608"/>
      <c r="I35" s="337"/>
      <c r="J35" s="499"/>
      <c r="K35" s="499"/>
      <c r="L35" s="499"/>
      <c r="M35" s="499"/>
      <c r="N35" s="499"/>
      <c r="O35" s="499"/>
      <c r="P35" s="499"/>
      <c r="Q35" s="499"/>
      <c r="R35" s="499"/>
    </row>
    <row r="36" spans="1:18" ht="15" customHeight="1">
      <c r="A36" s="335" t="s">
        <v>858</v>
      </c>
      <c r="B36" s="337"/>
      <c r="C36" s="1608"/>
      <c r="D36" s="1608"/>
      <c r="E36" s="1608"/>
      <c r="F36" s="1608"/>
      <c r="G36" s="1608"/>
      <c r="H36" s="1608"/>
      <c r="I36" s="337"/>
      <c r="J36" s="499"/>
      <c r="K36" s="499"/>
      <c r="L36" s="499"/>
      <c r="M36" s="499"/>
      <c r="N36" s="499"/>
      <c r="O36" s="499"/>
      <c r="P36" s="499"/>
      <c r="Q36" s="499"/>
      <c r="R36" s="499"/>
    </row>
    <row r="37" spans="1:18" ht="15" customHeight="1">
      <c r="A37" s="335" t="s">
        <v>858</v>
      </c>
      <c r="B37" s="337"/>
      <c r="C37" s="1608"/>
      <c r="D37" s="1608"/>
      <c r="E37" s="1608"/>
      <c r="F37" s="1608"/>
      <c r="G37" s="1608"/>
      <c r="H37" s="1608"/>
      <c r="I37" s="337"/>
      <c r="J37" s="499"/>
      <c r="K37" s="499"/>
      <c r="L37" s="499"/>
      <c r="M37" s="499"/>
      <c r="N37" s="499"/>
      <c r="O37" s="499"/>
      <c r="P37" s="499"/>
      <c r="Q37" s="499"/>
      <c r="R37" s="499"/>
    </row>
    <row r="38" spans="1:18" ht="15" customHeight="1">
      <c r="A38" s="335" t="s">
        <v>858</v>
      </c>
      <c r="B38" s="337"/>
      <c r="C38" s="1608"/>
      <c r="D38" s="1608"/>
      <c r="E38" s="1608"/>
      <c r="F38" s="1608"/>
      <c r="G38" s="1608"/>
      <c r="H38" s="1608"/>
      <c r="I38" s="337"/>
      <c r="J38" s="499"/>
      <c r="K38" s="499"/>
      <c r="L38" s="499"/>
      <c r="M38" s="499"/>
      <c r="N38" s="499"/>
      <c r="O38" s="499"/>
      <c r="P38" s="499"/>
      <c r="Q38" s="499"/>
      <c r="R38" s="499"/>
    </row>
    <row r="39" spans="1:18" ht="15" customHeight="1">
      <c r="A39" s="334"/>
      <c r="B39" s="339"/>
      <c r="C39" s="339"/>
      <c r="D39" s="339"/>
      <c r="E39" s="339"/>
      <c r="F39" s="339"/>
      <c r="G39" s="339"/>
      <c r="H39" s="339"/>
      <c r="I39" s="339"/>
    </row>
    <row r="40" spans="1:18" ht="15" customHeight="1">
      <c r="A40" s="334"/>
      <c r="B40" s="339"/>
      <c r="C40" s="339"/>
      <c r="D40" s="339"/>
      <c r="E40" s="339"/>
      <c r="F40" s="339"/>
      <c r="G40" s="339"/>
      <c r="H40" s="339"/>
      <c r="I40" s="339"/>
    </row>
    <row r="41" spans="1:18" ht="15" customHeight="1">
      <c r="A41" s="334"/>
      <c r="B41" s="339"/>
      <c r="C41" s="339"/>
      <c r="D41" s="339"/>
      <c r="E41" s="339"/>
      <c r="F41" s="339"/>
      <c r="G41" s="339"/>
      <c r="H41" s="339"/>
      <c r="I41" s="339"/>
    </row>
    <row r="42" spans="1:18" ht="15" customHeight="1">
      <c r="A42" s="348"/>
      <c r="B42" s="337"/>
      <c r="C42" s="337"/>
      <c r="D42" s="337"/>
      <c r="E42" s="337"/>
      <c r="F42" s="337"/>
      <c r="G42" s="337"/>
      <c r="H42" s="337"/>
      <c r="I42" s="337"/>
      <c r="J42" s="499"/>
      <c r="K42" s="499"/>
      <c r="L42" s="499"/>
      <c r="M42" s="499"/>
      <c r="N42" s="499"/>
      <c r="O42" s="499"/>
      <c r="P42" s="499"/>
      <c r="Q42" s="499"/>
      <c r="R42" s="499"/>
    </row>
    <row r="43" spans="1:18" ht="15" customHeight="1">
      <c r="A43" s="337"/>
      <c r="B43" s="337" t="s">
        <v>854</v>
      </c>
      <c r="C43" s="337"/>
      <c r="D43" s="337"/>
      <c r="E43" s="337"/>
      <c r="F43" s="356"/>
      <c r="G43" s="337"/>
      <c r="H43" s="337"/>
      <c r="I43" s="337"/>
      <c r="J43" s="499"/>
      <c r="K43" s="499"/>
      <c r="L43" s="499"/>
      <c r="M43" s="499"/>
      <c r="N43" s="499"/>
      <c r="O43" s="499"/>
      <c r="P43" s="499"/>
      <c r="Q43" s="499"/>
      <c r="R43" s="499"/>
    </row>
    <row r="44" spans="1:18" ht="15" customHeight="1">
      <c r="A44" s="337"/>
      <c r="B44" s="337"/>
      <c r="C44" s="337"/>
      <c r="D44" s="337"/>
      <c r="E44" s="337"/>
      <c r="F44" s="337"/>
      <c r="G44" s="337"/>
      <c r="H44" s="337"/>
      <c r="I44" s="337"/>
      <c r="J44" s="499"/>
      <c r="K44" s="499"/>
      <c r="L44" s="499"/>
      <c r="M44" s="499"/>
      <c r="N44" s="499"/>
      <c r="O44" s="499"/>
      <c r="P44" s="499"/>
      <c r="Q44" s="499"/>
      <c r="R44" s="499"/>
    </row>
    <row r="45" spans="1:18" ht="15" customHeight="1">
      <c r="A45" s="339"/>
      <c r="B45" s="339" t="s">
        <v>485</v>
      </c>
      <c r="C45" s="339"/>
      <c r="D45" s="339"/>
      <c r="E45" s="339"/>
      <c r="F45" s="339"/>
      <c r="G45" s="339"/>
      <c r="H45" s="339"/>
      <c r="I45" s="339"/>
    </row>
    <row r="46" spans="1:18" ht="15" customHeight="1">
      <c r="A46" s="339"/>
      <c r="B46" s="339"/>
      <c r="C46" s="339"/>
      <c r="D46" s="339"/>
      <c r="E46" s="339"/>
      <c r="F46" s="339"/>
      <c r="G46" s="339"/>
      <c r="H46" s="339"/>
      <c r="I46" s="339"/>
    </row>
    <row r="47" spans="1:18" ht="15" customHeight="1">
      <c r="A47" s="339"/>
      <c r="B47" s="339"/>
      <c r="C47" s="339"/>
      <c r="D47" s="339"/>
      <c r="E47" s="339"/>
      <c r="F47" s="339"/>
      <c r="G47" s="339"/>
      <c r="H47" s="339"/>
      <c r="I47" s="339"/>
    </row>
    <row r="48" spans="1:18" ht="15" customHeight="1">
      <c r="A48" s="339"/>
      <c r="B48" s="339"/>
      <c r="C48" s="339"/>
      <c r="D48" s="339"/>
      <c r="E48" s="339"/>
      <c r="F48" s="339"/>
      <c r="G48" s="339"/>
      <c r="H48" s="339"/>
      <c r="I48" s="339"/>
    </row>
    <row r="49" spans="1:9" ht="15" customHeight="1">
      <c r="A49" s="339"/>
      <c r="B49" s="339"/>
      <c r="C49" s="339"/>
      <c r="D49" s="339"/>
      <c r="E49" s="339"/>
      <c r="F49" s="339"/>
      <c r="G49" s="339"/>
      <c r="H49" s="339"/>
      <c r="I49" s="339"/>
    </row>
    <row r="50" spans="1:9" ht="15" customHeight="1">
      <c r="A50" s="339"/>
      <c r="B50" s="339"/>
      <c r="C50" s="339"/>
      <c r="D50" s="339"/>
      <c r="E50" s="339"/>
      <c r="F50" s="339"/>
      <c r="G50" s="339"/>
      <c r="H50" s="339"/>
      <c r="I50" s="339"/>
    </row>
    <row r="51" spans="1:9" ht="15" customHeight="1">
      <c r="A51" s="339"/>
      <c r="B51" s="339"/>
      <c r="C51" s="339"/>
      <c r="D51" s="339"/>
      <c r="E51" s="339"/>
      <c r="F51" s="339"/>
      <c r="G51" s="339"/>
      <c r="H51" s="339"/>
      <c r="I51" s="339"/>
    </row>
    <row r="52" spans="1:9" ht="15" customHeight="1">
      <c r="A52" s="339"/>
      <c r="B52" s="339"/>
      <c r="C52" s="339"/>
      <c r="D52" s="339"/>
      <c r="E52" s="339"/>
      <c r="F52" s="339"/>
      <c r="G52" s="339"/>
      <c r="H52" s="339"/>
      <c r="I52" s="339"/>
    </row>
    <row r="53" spans="1:9" ht="15" customHeight="1">
      <c r="A53" s="361"/>
      <c r="B53" s="361"/>
      <c r="C53" s="361"/>
      <c r="D53" s="361"/>
      <c r="E53" s="361"/>
      <c r="F53" s="361"/>
      <c r="G53" s="361"/>
      <c r="H53" s="361"/>
      <c r="I53" s="361"/>
    </row>
    <row r="54" spans="1:9" ht="15" customHeight="1">
      <c r="A54" s="361"/>
      <c r="B54" s="361"/>
      <c r="C54" s="361"/>
      <c r="D54" s="361"/>
      <c r="E54" s="361"/>
      <c r="F54" s="361"/>
      <c r="G54" s="361"/>
      <c r="H54" s="361"/>
      <c r="I54" s="361"/>
    </row>
    <row r="55" spans="1:9" ht="15" customHeight="1">
      <c r="A55" s="361"/>
      <c r="B55" s="361"/>
      <c r="C55" s="361"/>
      <c r="D55" s="361"/>
      <c r="E55" s="361"/>
      <c r="F55" s="361"/>
      <c r="G55" s="361"/>
      <c r="H55" s="361"/>
      <c r="I55" s="361"/>
    </row>
    <row r="56" spans="1:9" ht="15" customHeight="1">
      <c r="A56" s="361"/>
      <c r="B56" s="361"/>
      <c r="C56" s="361"/>
      <c r="D56" s="361"/>
      <c r="E56" s="361"/>
      <c r="F56" s="361"/>
      <c r="G56" s="361"/>
      <c r="H56" s="361"/>
      <c r="I56" s="361"/>
    </row>
    <row r="57" spans="1:9" ht="15" customHeight="1">
      <c r="A57" s="361"/>
      <c r="B57" s="361"/>
      <c r="C57" s="361"/>
      <c r="D57" s="361"/>
      <c r="E57" s="361"/>
      <c r="F57" s="361"/>
      <c r="G57" s="361"/>
      <c r="H57" s="361"/>
      <c r="I57" s="361"/>
    </row>
    <row r="58" spans="1:9" ht="15" customHeight="1"/>
    <row r="59" spans="1:9" ht="15" customHeight="1"/>
    <row r="60" spans="1:9" ht="15" customHeight="1"/>
    <row r="61" spans="1:9" ht="15" customHeight="1"/>
    <row r="62" spans="1:9" ht="15" customHeight="1"/>
    <row r="63" spans="1:9" ht="15" customHeight="1"/>
    <row r="64" spans="1:9" ht="15" customHeight="1"/>
    <row r="65" ht="15" customHeight="1"/>
    <row r="66" ht="15" customHeight="1"/>
  </sheetData>
  <mergeCells count="15">
    <mergeCell ref="A3:I3"/>
    <mergeCell ref="F10:H10"/>
    <mergeCell ref="F11:H11"/>
    <mergeCell ref="F12:H12"/>
    <mergeCell ref="D22:E22"/>
    <mergeCell ref="D24:E24"/>
    <mergeCell ref="D26:E26"/>
    <mergeCell ref="D28:E28"/>
    <mergeCell ref="A32:I32"/>
    <mergeCell ref="C34:H34"/>
    <mergeCell ref="C35:H35"/>
    <mergeCell ref="C36:H36"/>
    <mergeCell ref="C37:H37"/>
    <mergeCell ref="C38:H38"/>
    <mergeCell ref="D17:H18"/>
  </mergeCells>
  <phoneticPr fontId="12"/>
  <pageMargins left="0.75" right="0.75" top="1" bottom="1" header="0.5" footer="0.5"/>
  <pageSetup paperSize="9" fitToWidth="1" fitToHeight="1" orientation="portrait" usePrinterDefaults="1"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sheetPr>
    <tabColor rgb="FFFFFF00"/>
  </sheetPr>
  <dimension ref="A1:J23"/>
  <sheetViews>
    <sheetView view="pageBreakPreview" zoomScaleSheetLayoutView="100" workbookViewId="0">
      <selection sqref="A1:J1"/>
    </sheetView>
  </sheetViews>
  <sheetFormatPr defaultRowHeight="13.5"/>
  <cols>
    <col min="1" max="1" width="11.55078125" style="1" customWidth="1"/>
    <col min="2" max="2" width="7.0390625" style="1" customWidth="1"/>
    <col min="3" max="3" width="5.4140625" style="1" customWidth="1"/>
    <col min="4" max="4" width="6.85546875" style="1" customWidth="1"/>
    <col min="5" max="5" width="9.125" style="1" customWidth="1"/>
    <col min="6" max="6" width="11.73046875" style="1" customWidth="1"/>
    <col min="7" max="7" width="3.625" style="1" customWidth="1"/>
    <col min="8" max="8" width="4.625" style="1" customWidth="1"/>
    <col min="9" max="9" width="13.35546875" style="1" customWidth="1"/>
    <col min="10" max="10" width="3.42578125" style="1" customWidth="1"/>
    <col min="11" max="16384" width="9" style="1" customWidth="1"/>
  </cols>
  <sheetData>
    <row r="1" spans="1:10" ht="15" customHeight="1">
      <c r="A1" s="1614"/>
      <c r="B1" s="1614"/>
      <c r="C1" s="1614"/>
      <c r="D1" s="1614"/>
      <c r="E1" s="1614"/>
      <c r="F1" s="1614"/>
      <c r="G1" s="1614"/>
      <c r="H1" s="1614"/>
      <c r="I1" s="1614"/>
      <c r="J1" s="1614"/>
    </row>
    <row r="2" spans="1:10" ht="13" customHeight="1">
      <c r="A2" s="1550"/>
      <c r="B2" s="1550"/>
      <c r="C2" s="1550"/>
      <c r="D2" s="1550"/>
      <c r="E2" s="1550"/>
      <c r="F2" s="1550"/>
      <c r="G2" s="1550"/>
      <c r="H2" s="1550"/>
      <c r="I2" s="1550"/>
      <c r="J2" s="1550"/>
    </row>
    <row r="3" spans="1:10" ht="21" customHeight="1">
      <c r="A3" s="1615" t="s">
        <v>2123</v>
      </c>
      <c r="B3" s="1615"/>
      <c r="C3" s="1615"/>
      <c r="D3" s="1615"/>
      <c r="E3" s="1615"/>
      <c r="F3" s="1615"/>
      <c r="G3" s="1615"/>
      <c r="H3" s="1615"/>
      <c r="I3" s="1615"/>
      <c r="J3" s="1615"/>
    </row>
    <row r="4" spans="1:10" ht="38" customHeight="1">
      <c r="A4" s="1550"/>
      <c r="B4" s="1550"/>
      <c r="C4" s="1550"/>
      <c r="D4" s="1550"/>
      <c r="E4" s="1550"/>
      <c r="F4" s="1550"/>
      <c r="G4" s="1550"/>
      <c r="H4" s="1550"/>
      <c r="I4" s="1550"/>
      <c r="J4" s="1550"/>
    </row>
    <row r="5" spans="1:10" ht="22" customHeight="1">
      <c r="A5" s="1616" t="s">
        <v>1732</v>
      </c>
      <c r="B5" s="1616"/>
      <c r="C5" s="1616"/>
      <c r="D5" s="1616"/>
      <c r="E5" s="1616"/>
      <c r="F5" s="1616"/>
      <c r="G5" s="1616"/>
      <c r="H5" s="1616"/>
      <c r="I5" s="1616"/>
      <c r="J5" s="1550"/>
    </row>
    <row r="6" spans="1:10" ht="36" customHeight="1">
      <c r="A6" s="1617" t="s">
        <v>278</v>
      </c>
      <c r="B6" s="1617"/>
      <c r="C6" s="1617"/>
      <c r="D6" s="1617"/>
      <c r="E6" s="1617"/>
      <c r="F6" s="1617"/>
      <c r="G6" s="1617"/>
      <c r="H6" s="1617"/>
      <c r="I6" s="1617"/>
      <c r="J6" s="1617"/>
    </row>
    <row r="7" spans="1:10" ht="28" customHeight="1">
      <c r="A7" s="1618"/>
      <c r="B7" s="1618"/>
      <c r="C7" s="1618"/>
      <c r="D7" s="1618"/>
      <c r="E7" s="1618"/>
      <c r="F7" s="1627" t="s">
        <v>272</v>
      </c>
      <c r="G7" s="1628" t="str">
        <f>基本データ!D14</f>
        <v>土浦市大和町○○番○号</v>
      </c>
      <c r="H7" s="1628"/>
      <c r="I7" s="1628"/>
      <c r="J7" s="1628"/>
    </row>
    <row r="8" spans="1:10" ht="22" customHeight="1">
      <c r="A8" s="1619"/>
      <c r="B8" s="1619"/>
      <c r="C8" s="1619"/>
      <c r="D8" s="1619"/>
      <c r="E8" s="1619"/>
      <c r="F8" s="1624" t="s">
        <v>2126</v>
      </c>
      <c r="G8" s="1629" t="str">
        <f>基本データ!D15</f>
        <v>○○○○　(株)</v>
      </c>
      <c r="H8" s="1629"/>
      <c r="I8" s="1629"/>
      <c r="J8" s="1629"/>
    </row>
    <row r="9" spans="1:10" ht="28" customHeight="1">
      <c r="B9" s="1616"/>
      <c r="C9" s="1616"/>
      <c r="D9" s="1616"/>
      <c r="E9" s="1616"/>
      <c r="F9" s="1620" t="s">
        <v>2127</v>
      </c>
      <c r="G9" s="1616"/>
      <c r="H9" s="1632" t="str">
        <f>基本データ!D19</f>
        <v>土浦　二郎</v>
      </c>
      <c r="I9" s="1632"/>
      <c r="J9" s="1550" t="s">
        <v>146</v>
      </c>
    </row>
    <row r="10" spans="1:10" ht="20" customHeight="1">
      <c r="A10" s="1620" t="s">
        <v>1383</v>
      </c>
      <c r="B10" s="1620"/>
      <c r="C10" s="1620"/>
      <c r="D10" s="1620"/>
      <c r="E10" s="1620"/>
      <c r="F10" s="1620"/>
      <c r="G10" s="1620"/>
      <c r="H10" s="1620"/>
      <c r="I10" s="1620"/>
      <c r="J10" s="1620"/>
    </row>
    <row r="11" spans="1:10" ht="16" customHeight="1">
      <c r="A11" s="1550"/>
      <c r="B11" s="1550"/>
      <c r="C11" s="1550"/>
      <c r="D11" s="1550"/>
      <c r="E11" s="1550"/>
      <c r="F11" s="1550"/>
      <c r="G11" s="1550"/>
      <c r="H11" s="1550"/>
      <c r="I11" s="1550"/>
      <c r="J11" s="1550"/>
    </row>
    <row r="12" spans="1:10" ht="15" customHeight="1">
      <c r="A12" s="1621" t="s">
        <v>150</v>
      </c>
      <c r="B12" s="1621"/>
      <c r="C12" s="1621"/>
      <c r="D12" s="1621"/>
      <c r="E12" s="1621"/>
      <c r="F12" s="1621"/>
      <c r="G12" s="1621"/>
      <c r="H12" s="1621"/>
      <c r="I12" s="1621"/>
      <c r="J12" s="1621"/>
    </row>
    <row r="13" spans="1:10" ht="13" customHeight="1">
      <c r="A13" s="1550"/>
      <c r="B13" s="1550"/>
      <c r="C13" s="1550"/>
      <c r="D13" s="1550"/>
      <c r="E13" s="1550"/>
      <c r="F13" s="1550"/>
      <c r="G13" s="1550"/>
      <c r="H13" s="1550"/>
      <c r="I13" s="1550"/>
      <c r="J13" s="1550"/>
    </row>
    <row r="14" spans="1:10" ht="36" customHeight="1">
      <c r="A14" s="1622" t="s">
        <v>189</v>
      </c>
      <c r="B14" s="1625" t="str">
        <f>基本データ!D5</f>
        <v>○○○○○○○○○○○○○○○○○○○○○○○○○○○○○○○○○工事</v>
      </c>
      <c r="C14" s="1625"/>
      <c r="D14" s="1625"/>
      <c r="E14" s="1625"/>
      <c r="F14" s="1625"/>
      <c r="G14" s="1630" t="s">
        <v>2128</v>
      </c>
      <c r="H14" s="1633"/>
      <c r="I14" s="1634">
        <f>基本データ!D25</f>
        <v>45790</v>
      </c>
      <c r="J14" s="1633"/>
    </row>
    <row r="15" spans="1:10" ht="30" customHeight="1">
      <c r="A15" s="1622" t="s">
        <v>1756</v>
      </c>
      <c r="B15" s="1622" t="s">
        <v>675</v>
      </c>
      <c r="C15" s="1622"/>
      <c r="D15" s="1622" t="s">
        <v>1392</v>
      </c>
      <c r="E15" s="1622" t="s">
        <v>2125</v>
      </c>
      <c r="F15" s="1622"/>
      <c r="G15" s="1622"/>
      <c r="H15" s="1622"/>
      <c r="I15" s="1622" t="s">
        <v>1668</v>
      </c>
      <c r="J15" s="1622"/>
    </row>
    <row r="16" spans="1:10" ht="30" customHeight="1">
      <c r="A16" s="1622"/>
      <c r="B16" s="1622"/>
      <c r="C16" s="1622"/>
      <c r="D16" s="1622"/>
      <c r="E16" s="1622" t="s">
        <v>1963</v>
      </c>
      <c r="F16" s="1622" t="s">
        <v>1803</v>
      </c>
      <c r="G16" s="1622" t="s">
        <v>986</v>
      </c>
      <c r="H16" s="1622"/>
      <c r="I16" s="1622"/>
      <c r="J16" s="1622"/>
    </row>
    <row r="17" spans="1:10" ht="50" customHeight="1">
      <c r="A17" s="1623" t="s">
        <v>1871</v>
      </c>
      <c r="B17" s="1626" t="s">
        <v>1871</v>
      </c>
      <c r="C17" s="1626"/>
      <c r="D17" s="1623" t="s">
        <v>1871</v>
      </c>
      <c r="E17" s="1623" t="s">
        <v>1871</v>
      </c>
      <c r="F17" s="1626" t="s">
        <v>1871</v>
      </c>
      <c r="G17" s="1631" t="s">
        <v>1871</v>
      </c>
      <c r="H17" s="1631"/>
      <c r="I17" s="1631" t="s">
        <v>1871</v>
      </c>
      <c r="J17" s="1631"/>
    </row>
    <row r="18" spans="1:10" ht="50" customHeight="1">
      <c r="A18" s="1623" t="s">
        <v>1871</v>
      </c>
      <c r="B18" s="1626" t="s">
        <v>1871</v>
      </c>
      <c r="C18" s="1626"/>
      <c r="D18" s="1623" t="s">
        <v>1871</v>
      </c>
      <c r="E18" s="1623" t="s">
        <v>1871</v>
      </c>
      <c r="F18" s="1626" t="s">
        <v>1871</v>
      </c>
      <c r="G18" s="1631" t="s">
        <v>1871</v>
      </c>
      <c r="H18" s="1631"/>
      <c r="I18" s="1631" t="s">
        <v>1871</v>
      </c>
      <c r="J18" s="1631"/>
    </row>
    <row r="19" spans="1:10" ht="50" customHeight="1">
      <c r="A19" s="1623" t="s">
        <v>1871</v>
      </c>
      <c r="B19" s="1626" t="s">
        <v>1871</v>
      </c>
      <c r="C19" s="1626"/>
      <c r="D19" s="1623" t="s">
        <v>1871</v>
      </c>
      <c r="E19" s="1623" t="s">
        <v>1871</v>
      </c>
      <c r="F19" s="1626" t="s">
        <v>1871</v>
      </c>
      <c r="G19" s="1631" t="s">
        <v>1871</v>
      </c>
      <c r="H19" s="1631"/>
      <c r="I19" s="1631" t="s">
        <v>1871</v>
      </c>
      <c r="J19" s="1631"/>
    </row>
    <row r="20" spans="1:10" ht="50" customHeight="1">
      <c r="A20" s="1623" t="s">
        <v>1871</v>
      </c>
      <c r="B20" s="1626" t="s">
        <v>1871</v>
      </c>
      <c r="C20" s="1626"/>
      <c r="D20" s="1623" t="s">
        <v>1871</v>
      </c>
      <c r="E20" s="1623" t="s">
        <v>1871</v>
      </c>
      <c r="F20" s="1626" t="s">
        <v>1871</v>
      </c>
      <c r="G20" s="1631" t="s">
        <v>1871</v>
      </c>
      <c r="H20" s="1631"/>
      <c r="I20" s="1631" t="s">
        <v>1871</v>
      </c>
      <c r="J20" s="1631"/>
    </row>
    <row r="21" spans="1:10" ht="50" customHeight="1">
      <c r="A21" s="1623" t="s">
        <v>1871</v>
      </c>
      <c r="B21" s="1626" t="s">
        <v>1871</v>
      </c>
      <c r="C21" s="1626"/>
      <c r="D21" s="1623" t="s">
        <v>1871</v>
      </c>
      <c r="E21" s="1623" t="s">
        <v>1871</v>
      </c>
      <c r="F21" s="1626" t="s">
        <v>1871</v>
      </c>
      <c r="G21" s="1631" t="s">
        <v>1871</v>
      </c>
      <c r="H21" s="1631"/>
      <c r="I21" s="1631" t="s">
        <v>1871</v>
      </c>
      <c r="J21" s="1631"/>
    </row>
    <row r="22" spans="1:10" ht="12" customHeight="1">
      <c r="A22" s="1"/>
      <c r="B22" s="1"/>
      <c r="C22" s="1"/>
      <c r="D22" s="1"/>
      <c r="E22" s="1"/>
      <c r="F22" s="1"/>
      <c r="G22" s="1"/>
      <c r="H22" s="1"/>
      <c r="I22" s="1"/>
      <c r="J22" s="1"/>
    </row>
    <row r="23" spans="1:10" ht="16" customHeight="1">
      <c r="A23" s="1624" t="s">
        <v>2124</v>
      </c>
      <c r="B23" s="1624"/>
      <c r="C23" s="1624"/>
      <c r="D23" s="1624"/>
      <c r="E23" s="1624"/>
      <c r="F23" s="1624"/>
      <c r="G23" s="1624"/>
      <c r="H23" s="1624"/>
      <c r="I23" s="1624"/>
      <c r="J23" s="1624"/>
    </row>
  </sheetData>
  <mergeCells count="39">
    <mergeCell ref="A1:J1"/>
    <mergeCell ref="A2:J2"/>
    <mergeCell ref="A3:J3"/>
    <mergeCell ref="A4:J4"/>
    <mergeCell ref="A5:I5"/>
    <mergeCell ref="A6:J6"/>
    <mergeCell ref="G7:J7"/>
    <mergeCell ref="G8:J8"/>
    <mergeCell ref="H9:I9"/>
    <mergeCell ref="A10:J10"/>
    <mergeCell ref="A11:J11"/>
    <mergeCell ref="A12:J12"/>
    <mergeCell ref="A13:J13"/>
    <mergeCell ref="B14:F14"/>
    <mergeCell ref="G14:H14"/>
    <mergeCell ref="I14:J14"/>
    <mergeCell ref="E15:H15"/>
    <mergeCell ref="G16:H16"/>
    <mergeCell ref="B17:C17"/>
    <mergeCell ref="G17:H17"/>
    <mergeCell ref="I17:J17"/>
    <mergeCell ref="B18:C18"/>
    <mergeCell ref="G18:H18"/>
    <mergeCell ref="I18:J18"/>
    <mergeCell ref="B19:C19"/>
    <mergeCell ref="G19:H19"/>
    <mergeCell ref="I19:J19"/>
    <mergeCell ref="B20:C20"/>
    <mergeCell ref="G20:H20"/>
    <mergeCell ref="I20:J20"/>
    <mergeCell ref="B21:C21"/>
    <mergeCell ref="G21:H21"/>
    <mergeCell ref="I21:J21"/>
    <mergeCell ref="A22:J22"/>
    <mergeCell ref="A23:J23"/>
    <mergeCell ref="A15:A16"/>
    <mergeCell ref="B15:C16"/>
    <mergeCell ref="D15:D16"/>
    <mergeCell ref="I15:J16"/>
  </mergeCells>
  <phoneticPr fontId="60" type="Hiragana"/>
  <printOptions horizontalCentered="1"/>
  <pageMargins left="0.7" right="0.7" top="1.1811023622047243" bottom="0.75" header="0.3" footer="0.3"/>
  <pageSetup paperSize="9" fitToWidth="1" fitToHeight="1" orientation="portrait" usePrinterDefaults="1"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sheetPr>
    <tabColor rgb="FFFFFF00"/>
  </sheetPr>
  <dimension ref="A1:I28"/>
  <sheetViews>
    <sheetView view="pageBreakPreview" zoomScale="80" zoomScaleSheetLayoutView="80" workbookViewId="0"/>
  </sheetViews>
  <sheetFormatPr defaultRowHeight="12.75"/>
  <cols>
    <col min="1" max="1" width="2.125" style="153" customWidth="1"/>
    <col min="2" max="2" width="12.625" style="153" customWidth="1"/>
    <col min="3" max="3" width="2.125" style="153" customWidth="1"/>
    <col min="4" max="4" width="15.625" style="153" customWidth="1"/>
    <col min="5" max="5" width="2.125" style="153" customWidth="1"/>
    <col min="6" max="6" width="6.625" style="153" customWidth="1"/>
    <col min="7" max="7" width="8.625" style="153" customWidth="1"/>
    <col min="8" max="8" width="21.625" style="153" customWidth="1"/>
    <col min="9" max="9" width="2.1640625" style="153" customWidth="1"/>
    <col min="10" max="16384" width="9" style="153" customWidth="1"/>
  </cols>
  <sheetData>
    <row r="1" spans="1:9" ht="17" customHeight="1">
      <c r="A1" s="1636" t="s">
        <v>2111</v>
      </c>
      <c r="B1" s="1645"/>
      <c r="C1" s="1645"/>
      <c r="D1" s="1645"/>
      <c r="E1" s="1645"/>
      <c r="F1" s="1645"/>
      <c r="G1" s="1645"/>
      <c r="H1" s="1645"/>
      <c r="I1" s="1645"/>
    </row>
    <row r="2" spans="1:9" ht="20" customHeight="1">
      <c r="B2" s="1645"/>
      <c r="C2" s="1645"/>
      <c r="D2" s="1645"/>
      <c r="E2" s="1645"/>
      <c r="F2" s="1645"/>
      <c r="G2" s="1645"/>
      <c r="H2" s="1649" t="s">
        <v>2120</v>
      </c>
    </row>
    <row r="3" spans="1:9" ht="46" customHeight="1">
      <c r="A3" s="1637"/>
      <c r="B3" s="1637"/>
      <c r="C3" s="1637"/>
      <c r="D3" s="1637"/>
      <c r="E3" s="1637"/>
      <c r="F3" s="1637"/>
      <c r="G3" s="1637"/>
      <c r="H3" s="1637"/>
      <c r="I3" s="1637"/>
    </row>
    <row r="4" spans="1:9" ht="20" customHeight="1">
      <c r="B4" s="1646" t="s">
        <v>2114</v>
      </c>
      <c r="C4" s="1645"/>
      <c r="D4" s="1645"/>
      <c r="E4" s="1645"/>
      <c r="F4" s="1645"/>
      <c r="G4" s="1645"/>
      <c r="H4" s="1645"/>
      <c r="I4" s="1645"/>
    </row>
    <row r="5" spans="1:9" ht="20" customHeight="1">
      <c r="A5" s="153"/>
      <c r="B5" s="153"/>
      <c r="C5" s="153"/>
      <c r="D5" s="153"/>
      <c r="E5" s="153"/>
      <c r="F5" s="153"/>
      <c r="G5" s="153"/>
      <c r="H5" s="153"/>
      <c r="I5" s="153"/>
    </row>
    <row r="6" spans="1:9" ht="16" customHeight="1">
      <c r="C6" s="1645"/>
      <c r="D6" s="1636"/>
      <c r="E6" s="1636" t="s">
        <v>2116</v>
      </c>
      <c r="F6" s="1637"/>
      <c r="G6" s="1653" t="str">
        <f>基本データ!D14</f>
        <v>土浦市大和町○○番○号</v>
      </c>
      <c r="H6" s="1653"/>
      <c r="I6" s="1645"/>
    </row>
    <row r="7" spans="1:9" ht="16" customHeight="1">
      <c r="C7" s="1645"/>
      <c r="D7" s="1649" t="s">
        <v>2115</v>
      </c>
      <c r="E7" s="1637" t="s">
        <v>1820</v>
      </c>
      <c r="F7" s="1637"/>
      <c r="G7" s="1653" t="str">
        <f>基本データ!D15</f>
        <v>○○○○　(株)</v>
      </c>
      <c r="H7" s="1653"/>
      <c r="I7" s="1645"/>
    </row>
    <row r="8" spans="1:9" ht="16" customHeight="1">
      <c r="C8" s="1645"/>
      <c r="D8" s="1636"/>
      <c r="E8" s="1636" t="s">
        <v>1470</v>
      </c>
      <c r="F8" s="1637"/>
      <c r="G8" s="1653" t="str">
        <f>基本データ!D18</f>
        <v>代表取締役　土浦　太郎</v>
      </c>
      <c r="H8" s="1653"/>
      <c r="I8" s="1645"/>
    </row>
    <row r="9" spans="1:9" ht="45" customHeight="1">
      <c r="A9" s="1638" t="s">
        <v>71</v>
      </c>
      <c r="B9" s="1638"/>
      <c r="C9" s="1638"/>
      <c r="D9" s="1638"/>
      <c r="E9" s="1638"/>
      <c r="F9" s="1638"/>
      <c r="G9" s="1638"/>
      <c r="H9" s="1638"/>
      <c r="I9" s="1638"/>
    </row>
    <row r="10" spans="1:9" s="1635" customFormat="1" ht="20" customHeight="1">
      <c r="A10" s="1639" t="s">
        <v>2135</v>
      </c>
      <c r="B10" s="1639"/>
      <c r="C10" s="1639"/>
      <c r="D10" s="1639"/>
      <c r="E10" s="1639"/>
      <c r="F10" s="1639"/>
      <c r="G10" s="1639"/>
      <c r="H10" s="1639"/>
      <c r="I10" s="1639"/>
    </row>
    <row r="11" spans="1:9" s="1635" customFormat="1" ht="20" customHeight="1">
      <c r="A11" s="1639"/>
      <c r="B11" s="1639"/>
      <c r="C11" s="1639"/>
      <c r="D11" s="1639"/>
      <c r="E11" s="1639"/>
      <c r="F11" s="1639"/>
      <c r="G11" s="1639"/>
      <c r="H11" s="1639"/>
      <c r="I11" s="1639"/>
    </row>
    <row r="12" spans="1:9" ht="20" customHeight="1">
      <c r="A12" s="1640" t="s">
        <v>150</v>
      </c>
      <c r="B12" s="1640"/>
      <c r="C12" s="1640"/>
      <c r="D12" s="1640"/>
      <c r="E12" s="1640"/>
      <c r="F12" s="1640"/>
      <c r="G12" s="1640"/>
      <c r="H12" s="1640"/>
      <c r="I12" s="1640"/>
    </row>
    <row r="13" spans="1:9" ht="45" customHeight="1">
      <c r="A13" s="1641" t="s">
        <v>2112</v>
      </c>
      <c r="B13" s="1641"/>
      <c r="C13" s="1647" t="str">
        <f>基本データ!D4&amp;CHAR(10)&amp;基本データ!D5</f>
        <v>土下維工　第○○号
○○○○○○○○○○○○○○○○○○○○○○○○○○○○○○○○○工事</v>
      </c>
      <c r="D13" s="1650"/>
      <c r="E13" s="1651"/>
      <c r="F13" s="1652" t="s">
        <v>2118</v>
      </c>
      <c r="G13" s="1654"/>
      <c r="H13" s="1642" t="str">
        <f>基本データ!D6</f>
        <v>土浦市　田中町　地内</v>
      </c>
      <c r="I13" s="1642"/>
    </row>
    <row r="14" spans="1:9" ht="38" customHeight="1">
      <c r="A14" s="1642" t="s">
        <v>2113</v>
      </c>
      <c r="B14" s="1642"/>
      <c r="C14" s="1648" t="s">
        <v>1871</v>
      </c>
      <c r="D14" s="1648"/>
      <c r="E14" s="1648"/>
      <c r="F14" s="1648"/>
      <c r="G14" s="1648"/>
      <c r="H14" s="1648"/>
      <c r="I14" s="1648"/>
    </row>
    <row r="15" spans="1:9" ht="28" customHeight="1">
      <c r="A15" s="1643" t="s">
        <v>1671</v>
      </c>
      <c r="B15" s="1643"/>
      <c r="C15" s="1643"/>
      <c r="D15" s="1642" t="s">
        <v>22</v>
      </c>
      <c r="E15" s="1642" t="s">
        <v>2117</v>
      </c>
      <c r="F15" s="1642"/>
      <c r="G15" s="1642" t="s">
        <v>2119</v>
      </c>
      <c r="H15" s="1643" t="s">
        <v>2121</v>
      </c>
      <c r="I15" s="1643"/>
    </row>
    <row r="16" spans="1:9" ht="27" customHeight="1">
      <c r="A16" s="1644" t="s">
        <v>1871</v>
      </c>
      <c r="B16" s="1644"/>
      <c r="C16" s="1644"/>
      <c r="D16" s="1648" t="s">
        <v>1871</v>
      </c>
      <c r="E16" s="1648" t="s">
        <v>1871</v>
      </c>
      <c r="F16" s="1648"/>
      <c r="G16" s="1648" t="s">
        <v>1871</v>
      </c>
      <c r="H16" s="1648" t="s">
        <v>1871</v>
      </c>
      <c r="I16" s="1648"/>
    </row>
    <row r="17" spans="1:9" ht="27" customHeight="1">
      <c r="A17" s="1644" t="s">
        <v>1871</v>
      </c>
      <c r="B17" s="1644"/>
      <c r="C17" s="1644"/>
      <c r="D17" s="1648" t="s">
        <v>1871</v>
      </c>
      <c r="E17" s="1648" t="s">
        <v>1871</v>
      </c>
      <c r="F17" s="1648"/>
      <c r="G17" s="1648" t="s">
        <v>1871</v>
      </c>
      <c r="H17" s="1648" t="s">
        <v>1871</v>
      </c>
      <c r="I17" s="1648"/>
    </row>
    <row r="18" spans="1:9" ht="27" customHeight="1">
      <c r="A18" s="1644" t="s">
        <v>1871</v>
      </c>
      <c r="B18" s="1644"/>
      <c r="C18" s="1644"/>
      <c r="D18" s="1648" t="s">
        <v>1871</v>
      </c>
      <c r="E18" s="1648" t="s">
        <v>1871</v>
      </c>
      <c r="F18" s="1648"/>
      <c r="G18" s="1648" t="s">
        <v>1871</v>
      </c>
      <c r="H18" s="1648" t="s">
        <v>1871</v>
      </c>
      <c r="I18" s="1648"/>
    </row>
    <row r="19" spans="1:9" ht="27" customHeight="1">
      <c r="A19" s="1644" t="s">
        <v>1871</v>
      </c>
      <c r="B19" s="1644"/>
      <c r="C19" s="1644"/>
      <c r="D19" s="1648" t="s">
        <v>1871</v>
      </c>
      <c r="E19" s="1648" t="s">
        <v>1871</v>
      </c>
      <c r="F19" s="1648"/>
      <c r="G19" s="1648" t="s">
        <v>1871</v>
      </c>
      <c r="H19" s="1648" t="s">
        <v>1871</v>
      </c>
      <c r="I19" s="1648"/>
    </row>
    <row r="20" spans="1:9" ht="27" customHeight="1">
      <c r="A20" s="1644" t="s">
        <v>1871</v>
      </c>
      <c r="B20" s="1644"/>
      <c r="C20" s="1644"/>
      <c r="D20" s="1648" t="s">
        <v>1871</v>
      </c>
      <c r="E20" s="1648" t="s">
        <v>1871</v>
      </c>
      <c r="F20" s="1648"/>
      <c r="G20" s="1648" t="s">
        <v>1871</v>
      </c>
      <c r="H20" s="1648" t="s">
        <v>1871</v>
      </c>
      <c r="I20" s="1648"/>
    </row>
    <row r="21" spans="1:9" ht="27" customHeight="1">
      <c r="A21" s="1644" t="s">
        <v>1871</v>
      </c>
      <c r="B21" s="1644"/>
      <c r="C21" s="1644"/>
      <c r="D21" s="1648" t="s">
        <v>1871</v>
      </c>
      <c r="E21" s="1648" t="s">
        <v>1871</v>
      </c>
      <c r="F21" s="1648"/>
      <c r="G21" s="1648" t="s">
        <v>1871</v>
      </c>
      <c r="H21" s="1648" t="s">
        <v>1871</v>
      </c>
      <c r="I21" s="1648"/>
    </row>
    <row r="22" spans="1:9" ht="27" customHeight="1">
      <c r="A22" s="1644" t="s">
        <v>1871</v>
      </c>
      <c r="B22" s="1644"/>
      <c r="C22" s="1644"/>
      <c r="D22" s="1648" t="s">
        <v>1871</v>
      </c>
      <c r="E22" s="1648" t="s">
        <v>1871</v>
      </c>
      <c r="F22" s="1648"/>
      <c r="G22" s="1648" t="s">
        <v>1871</v>
      </c>
      <c r="H22" s="1648" t="s">
        <v>1871</v>
      </c>
      <c r="I22" s="1648"/>
    </row>
    <row r="23" spans="1:9" ht="27" customHeight="1">
      <c r="A23" s="1644" t="s">
        <v>1871</v>
      </c>
      <c r="B23" s="1644"/>
      <c r="C23" s="1644"/>
      <c r="D23" s="1648" t="s">
        <v>1871</v>
      </c>
      <c r="E23" s="1648" t="s">
        <v>1871</v>
      </c>
      <c r="F23" s="1648"/>
      <c r="G23" s="1648" t="s">
        <v>1871</v>
      </c>
      <c r="H23" s="1648" t="s">
        <v>1871</v>
      </c>
      <c r="I23" s="1648"/>
    </row>
    <row r="24" spans="1:9" ht="27" customHeight="1">
      <c r="A24" s="1644" t="s">
        <v>1871</v>
      </c>
      <c r="B24" s="1644"/>
      <c r="C24" s="1644"/>
      <c r="D24" s="1648" t="s">
        <v>1871</v>
      </c>
      <c r="E24" s="1648" t="s">
        <v>1871</v>
      </c>
      <c r="F24" s="1648"/>
      <c r="G24" s="1648" t="s">
        <v>1871</v>
      </c>
      <c r="H24" s="1648" t="s">
        <v>1871</v>
      </c>
      <c r="I24" s="1648"/>
    </row>
    <row r="25" spans="1:9" ht="27" customHeight="1">
      <c r="A25" s="1644" t="s">
        <v>1871</v>
      </c>
      <c r="B25" s="1644"/>
      <c r="C25" s="1644"/>
      <c r="D25" s="1648" t="s">
        <v>1871</v>
      </c>
      <c r="E25" s="1648" t="s">
        <v>1871</v>
      </c>
      <c r="F25" s="1648"/>
      <c r="G25" s="1648" t="s">
        <v>1871</v>
      </c>
      <c r="H25" s="1648" t="s">
        <v>1871</v>
      </c>
      <c r="I25" s="1648"/>
    </row>
    <row r="26" spans="1:9" ht="27" customHeight="1">
      <c r="A26" s="1644" t="s">
        <v>1871</v>
      </c>
      <c r="B26" s="1644"/>
      <c r="C26" s="1644"/>
      <c r="D26" s="1648" t="s">
        <v>1871</v>
      </c>
      <c r="E26" s="1648" t="s">
        <v>1871</v>
      </c>
      <c r="F26" s="1648"/>
      <c r="G26" s="1648" t="s">
        <v>1871</v>
      </c>
      <c r="H26" s="1648" t="s">
        <v>1871</v>
      </c>
      <c r="I26" s="1648"/>
    </row>
    <row r="27" spans="1:9" ht="27" customHeight="1">
      <c r="A27" s="1644" t="s">
        <v>1871</v>
      </c>
      <c r="B27" s="1644"/>
      <c r="C27" s="1644"/>
      <c r="D27" s="1648" t="s">
        <v>1871</v>
      </c>
      <c r="E27" s="1648" t="s">
        <v>1871</v>
      </c>
      <c r="F27" s="1648"/>
      <c r="G27" s="1648" t="s">
        <v>1871</v>
      </c>
      <c r="H27" s="1648" t="s">
        <v>1871</v>
      </c>
      <c r="I27" s="1648"/>
    </row>
    <row r="28" spans="1:9" ht="27" customHeight="1">
      <c r="A28" s="1644" t="s">
        <v>1871</v>
      </c>
      <c r="B28" s="1644"/>
      <c r="C28" s="1644"/>
      <c r="D28" s="1648" t="s">
        <v>1871</v>
      </c>
      <c r="E28" s="1648" t="s">
        <v>1871</v>
      </c>
      <c r="F28" s="1648"/>
      <c r="G28" s="1648" t="s">
        <v>1871</v>
      </c>
      <c r="H28" s="1648" t="s">
        <v>1871</v>
      </c>
      <c r="I28" s="1648"/>
    </row>
  </sheetData>
  <mergeCells count="54">
    <mergeCell ref="A5:I5"/>
    <mergeCell ref="G6:H6"/>
    <mergeCell ref="G7:H7"/>
    <mergeCell ref="G8:H8"/>
    <mergeCell ref="A12:I12"/>
    <mergeCell ref="A13:B13"/>
    <mergeCell ref="C13:E13"/>
    <mergeCell ref="F13:G13"/>
    <mergeCell ref="H13:I13"/>
    <mergeCell ref="A14:B14"/>
    <mergeCell ref="C14:I14"/>
    <mergeCell ref="A15:C15"/>
    <mergeCell ref="E15:F15"/>
    <mergeCell ref="H15:I15"/>
    <mergeCell ref="A16:C16"/>
    <mergeCell ref="E16:F16"/>
    <mergeCell ref="H16:I16"/>
    <mergeCell ref="A17:C17"/>
    <mergeCell ref="E17:F17"/>
    <mergeCell ref="H17:I17"/>
    <mergeCell ref="A18:C18"/>
    <mergeCell ref="E18:F18"/>
    <mergeCell ref="H18:I18"/>
    <mergeCell ref="A19:C19"/>
    <mergeCell ref="E19:F19"/>
    <mergeCell ref="H19:I19"/>
    <mergeCell ref="A20:C20"/>
    <mergeCell ref="E20:F20"/>
    <mergeCell ref="H20:I20"/>
    <mergeCell ref="A21:C21"/>
    <mergeCell ref="E21:F21"/>
    <mergeCell ref="H21:I21"/>
    <mergeCell ref="A22:C22"/>
    <mergeCell ref="E22:F22"/>
    <mergeCell ref="H22:I22"/>
    <mergeCell ref="A23:C23"/>
    <mergeCell ref="E23:F23"/>
    <mergeCell ref="H23:I23"/>
    <mergeCell ref="A24:C24"/>
    <mergeCell ref="E24:F24"/>
    <mergeCell ref="H24:I24"/>
    <mergeCell ref="A25:C25"/>
    <mergeCell ref="E25:F25"/>
    <mergeCell ref="H25:I25"/>
    <mergeCell ref="A26:C26"/>
    <mergeCell ref="E26:F26"/>
    <mergeCell ref="H26:I26"/>
    <mergeCell ref="A27:C27"/>
    <mergeCell ref="E27:F27"/>
    <mergeCell ref="H27:I27"/>
    <mergeCell ref="A28:C28"/>
    <mergeCell ref="E28:F28"/>
    <mergeCell ref="H28:I28"/>
    <mergeCell ref="A10:I11"/>
  </mergeCells>
  <phoneticPr fontId="60" type="Hiragana"/>
  <printOptions horizontalCentered="1"/>
  <pageMargins left="0.7" right="0.7" top="1.1811023622047243" bottom="0.39370078740157477" header="0.3" footer="0.3"/>
  <pageSetup paperSize="9" fitToWidth="1" fitToHeight="1" orientation="portrait" usePrinterDefaults="1"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sheetPr>
    <tabColor rgb="FFFFFF00"/>
  </sheetPr>
  <dimension ref="A1:J28"/>
  <sheetViews>
    <sheetView view="pageBreakPreview" zoomScale="80" zoomScaleSheetLayoutView="80" workbookViewId="0"/>
  </sheetViews>
  <sheetFormatPr defaultRowHeight="18.75"/>
  <cols>
    <col min="1" max="1" width="1.8046875" style="1546" customWidth="1"/>
    <col min="2" max="2" width="13.53515625" style="1546" customWidth="1"/>
    <col min="3" max="3" width="1.984375" style="1546" customWidth="1"/>
    <col min="4" max="4" width="7.21875" style="1546" customWidth="1"/>
    <col min="5" max="5" width="9.74609375" style="1546" customWidth="1"/>
    <col min="6" max="6" width="6.625" style="1546" customWidth="1"/>
    <col min="7" max="7" width="4.625" style="1546" customWidth="1"/>
    <col min="8" max="8" width="7.625" style="1546" customWidth="1"/>
    <col min="9" max="9" width="22.625" style="1546" customWidth="1"/>
    <col min="10" max="10" width="2.5234375" style="1546" customWidth="1"/>
    <col min="11" max="16384" width="9" style="1546" customWidth="1"/>
  </cols>
  <sheetData>
    <row r="1" spans="1:10" ht="17" customHeight="1">
      <c r="A1" s="1655" t="s">
        <v>2100</v>
      </c>
      <c r="B1" s="1655"/>
      <c r="C1" s="1655"/>
      <c r="D1" s="1655"/>
      <c r="E1" s="1655"/>
      <c r="F1" s="1655"/>
      <c r="G1" s="1655"/>
      <c r="H1" s="1655"/>
      <c r="I1" s="1655"/>
      <c r="J1" s="1655"/>
    </row>
    <row r="2" spans="1:10" ht="21" customHeight="1">
      <c r="B2" s="1655"/>
      <c r="C2" s="1655"/>
      <c r="D2" s="1655"/>
      <c r="E2" s="1655"/>
      <c r="F2" s="1655"/>
      <c r="G2" s="1655"/>
      <c r="H2" s="1655"/>
      <c r="I2" s="1666" t="s">
        <v>1247</v>
      </c>
      <c r="J2" s="1557"/>
    </row>
    <row r="3" spans="1:10" ht="21" customHeight="1">
      <c r="A3" s="1656" t="s">
        <v>2101</v>
      </c>
      <c r="B3" s="1656"/>
      <c r="C3" s="1656"/>
      <c r="D3" s="1656"/>
      <c r="E3" s="1656"/>
      <c r="F3" s="1656"/>
      <c r="G3" s="1656"/>
      <c r="H3" s="1656"/>
      <c r="I3" s="1667"/>
      <c r="J3" s="1667"/>
    </row>
    <row r="4" spans="1:10" ht="18" customHeight="1">
      <c r="A4" s="1655" t="s">
        <v>2102</v>
      </c>
      <c r="B4" s="1655"/>
      <c r="C4" s="1655"/>
      <c r="D4" s="1655"/>
      <c r="E4" s="1655"/>
      <c r="F4" s="1655"/>
      <c r="G4" s="1655"/>
      <c r="H4" s="1655"/>
      <c r="I4" s="1655"/>
      <c r="J4" s="1655"/>
    </row>
    <row r="5" spans="1:10" ht="25" customHeight="1">
      <c r="A5" s="1557"/>
      <c r="B5" s="1557"/>
      <c r="C5" s="1557"/>
      <c r="D5" s="1557"/>
      <c r="E5" s="1557"/>
      <c r="F5" s="1557"/>
      <c r="G5" s="1557"/>
      <c r="H5" s="1557"/>
      <c r="I5" s="1557"/>
      <c r="J5" s="1557"/>
    </row>
    <row r="6" spans="1:10" ht="20" customHeight="1">
      <c r="A6" s="1557"/>
      <c r="B6" s="1557"/>
      <c r="C6" s="1557"/>
      <c r="D6" s="1557"/>
      <c r="H6" s="1666" t="s">
        <v>2107</v>
      </c>
      <c r="I6" s="1668" t="str">
        <f>基本データ!D14</f>
        <v>土浦市大和町○○番○号</v>
      </c>
      <c r="J6" s="1655"/>
    </row>
    <row r="7" spans="1:10" ht="20" customHeight="1">
      <c r="A7" s="1557"/>
      <c r="B7" s="1557"/>
      <c r="C7" s="1557"/>
      <c r="F7" s="1665" t="s">
        <v>2011</v>
      </c>
      <c r="H7" s="1666" t="s">
        <v>106</v>
      </c>
      <c r="I7" s="1668" t="str">
        <f>基本データ!D15</f>
        <v>○○○○　(株)</v>
      </c>
      <c r="J7" s="1655"/>
    </row>
    <row r="8" spans="1:10" ht="20" customHeight="1">
      <c r="A8" s="1557"/>
      <c r="B8" s="1557"/>
      <c r="C8" s="1557"/>
      <c r="D8" s="1557"/>
      <c r="H8" s="1666" t="s">
        <v>2108</v>
      </c>
      <c r="I8" s="1668" t="str">
        <f>基本データ!D18</f>
        <v>代表取締役　土浦　太郎</v>
      </c>
      <c r="J8" s="1655"/>
    </row>
    <row r="9" spans="1:10" ht="25" customHeight="1">
      <c r="A9" s="1557"/>
      <c r="B9" s="1557"/>
      <c r="C9" s="1557"/>
      <c r="D9" s="1557"/>
      <c r="E9" s="1557"/>
      <c r="F9" s="1557"/>
      <c r="G9" s="1557"/>
      <c r="H9" s="1557"/>
      <c r="I9" s="1557"/>
      <c r="J9" s="1557"/>
    </row>
    <row r="10" spans="1:10" ht="17" customHeight="1">
      <c r="A10" s="1557"/>
      <c r="B10" s="1655" t="s">
        <v>2105</v>
      </c>
      <c r="C10" s="1655"/>
      <c r="D10" s="1655"/>
      <c r="E10" s="1655"/>
      <c r="F10" s="1655"/>
      <c r="G10" s="1655"/>
      <c r="H10" s="1655"/>
      <c r="I10" s="1655"/>
      <c r="J10" s="1655"/>
    </row>
    <row r="11" spans="1:10" ht="20" customHeight="1">
      <c r="A11" s="1557"/>
      <c r="B11" s="1557"/>
      <c r="C11" s="1557"/>
      <c r="D11" s="1557"/>
      <c r="E11" s="1557"/>
      <c r="F11" s="1557"/>
      <c r="G11" s="1557"/>
      <c r="H11" s="1557"/>
      <c r="I11" s="1557"/>
      <c r="J11" s="1557"/>
    </row>
    <row r="12" spans="1:10" ht="16" customHeight="1">
      <c r="A12" s="1657" t="s">
        <v>2103</v>
      </c>
      <c r="B12" s="1657"/>
      <c r="C12" s="1657"/>
      <c r="D12" s="1657"/>
      <c r="E12" s="1657"/>
      <c r="F12" s="1657"/>
      <c r="G12" s="1657"/>
      <c r="H12" s="1657"/>
      <c r="I12" s="1657"/>
      <c r="J12" s="1657"/>
    </row>
    <row r="13" spans="1:10" ht="11" customHeight="1">
      <c r="A13" s="1546"/>
      <c r="B13" s="1546"/>
      <c r="C13" s="1546"/>
      <c r="D13" s="1546"/>
      <c r="E13" s="1546"/>
      <c r="F13" s="1546"/>
      <c r="G13" s="1546"/>
      <c r="H13" s="1546"/>
      <c r="I13" s="1546"/>
      <c r="J13" s="1546"/>
    </row>
    <row r="14" spans="1:10" ht="56" customHeight="1">
      <c r="A14" s="1658" t="s">
        <v>2104</v>
      </c>
      <c r="B14" s="1658"/>
      <c r="C14" s="1661" t="str">
        <f>基本データ!D4&amp;CHAR(10)&amp;基本データ!D5</f>
        <v>土下維工　第○○号
○○○○○○○○○○○○○○○○○○○○○○○○○○○○○○○○○工事</v>
      </c>
      <c r="D14" s="1663"/>
      <c r="E14" s="1663"/>
      <c r="F14" s="1663"/>
      <c r="G14" s="1663"/>
      <c r="H14" s="1663"/>
      <c r="I14" s="1663"/>
      <c r="J14" s="1663"/>
    </row>
    <row r="15" spans="1:10" ht="36" customHeight="1">
      <c r="A15" s="1658" t="s">
        <v>443</v>
      </c>
      <c r="B15" s="1658"/>
      <c r="C15" s="1662" t="str">
        <f>基本データ!D6</f>
        <v>土浦市　田中町　地内</v>
      </c>
      <c r="D15" s="1662"/>
      <c r="E15" s="1662"/>
      <c r="F15" s="1662"/>
      <c r="G15" s="1662" t="s">
        <v>1316</v>
      </c>
      <c r="H15" s="1662"/>
      <c r="I15" s="1660" t="s">
        <v>1871</v>
      </c>
      <c r="J15" s="1660"/>
    </row>
    <row r="16" spans="1:10" ht="31" customHeight="1">
      <c r="A16" s="1659" t="s">
        <v>907</v>
      </c>
      <c r="B16" s="1659"/>
      <c r="C16" s="1659"/>
      <c r="D16" s="1662" t="s">
        <v>2106</v>
      </c>
      <c r="E16" s="1662"/>
      <c r="F16" s="1662" t="s">
        <v>1704</v>
      </c>
      <c r="G16" s="1662"/>
      <c r="H16" s="1662" t="s">
        <v>2109</v>
      </c>
      <c r="I16" s="1659" t="s">
        <v>2110</v>
      </c>
      <c r="J16" s="1659"/>
    </row>
    <row r="17" spans="1:10" ht="30" customHeight="1">
      <c r="A17" s="1660" t="s">
        <v>1871</v>
      </c>
      <c r="B17" s="1660"/>
      <c r="C17" s="1660"/>
      <c r="D17" s="1664" t="s">
        <v>1871</v>
      </c>
      <c r="E17" s="1664"/>
      <c r="F17" s="1664" t="s">
        <v>1871</v>
      </c>
      <c r="G17" s="1664"/>
      <c r="H17" s="1664" t="s">
        <v>1871</v>
      </c>
      <c r="I17" s="1660" t="s">
        <v>1871</v>
      </c>
      <c r="J17" s="1660"/>
    </row>
    <row r="18" spans="1:10" ht="30" customHeight="1">
      <c r="A18" s="1660" t="s">
        <v>1871</v>
      </c>
      <c r="B18" s="1660"/>
      <c r="C18" s="1660"/>
      <c r="D18" s="1664" t="s">
        <v>1871</v>
      </c>
      <c r="E18" s="1664"/>
      <c r="F18" s="1664" t="s">
        <v>1871</v>
      </c>
      <c r="G18" s="1664"/>
      <c r="H18" s="1664" t="s">
        <v>1871</v>
      </c>
      <c r="I18" s="1660" t="s">
        <v>1871</v>
      </c>
      <c r="J18" s="1660"/>
    </row>
    <row r="19" spans="1:10" ht="30" customHeight="1">
      <c r="A19" s="1660" t="s">
        <v>1871</v>
      </c>
      <c r="B19" s="1660"/>
      <c r="C19" s="1660"/>
      <c r="D19" s="1664" t="s">
        <v>1871</v>
      </c>
      <c r="E19" s="1664"/>
      <c r="F19" s="1664" t="s">
        <v>1871</v>
      </c>
      <c r="G19" s="1664"/>
      <c r="H19" s="1664" t="s">
        <v>1871</v>
      </c>
      <c r="I19" s="1660" t="s">
        <v>1871</v>
      </c>
      <c r="J19" s="1660"/>
    </row>
    <row r="20" spans="1:10" ht="30" customHeight="1">
      <c r="A20" s="1660" t="s">
        <v>1871</v>
      </c>
      <c r="B20" s="1660"/>
      <c r="C20" s="1660"/>
      <c r="D20" s="1664" t="s">
        <v>1871</v>
      </c>
      <c r="E20" s="1664"/>
      <c r="F20" s="1664" t="s">
        <v>1871</v>
      </c>
      <c r="G20" s="1664"/>
      <c r="H20" s="1664" t="s">
        <v>1871</v>
      </c>
      <c r="I20" s="1660" t="s">
        <v>1871</v>
      </c>
      <c r="J20" s="1660"/>
    </row>
    <row r="21" spans="1:10" ht="30" customHeight="1">
      <c r="A21" s="1660" t="s">
        <v>1871</v>
      </c>
      <c r="B21" s="1660"/>
      <c r="C21" s="1660"/>
      <c r="D21" s="1664" t="s">
        <v>1871</v>
      </c>
      <c r="E21" s="1664"/>
      <c r="F21" s="1664" t="s">
        <v>1871</v>
      </c>
      <c r="G21" s="1664"/>
      <c r="H21" s="1664" t="s">
        <v>1871</v>
      </c>
      <c r="I21" s="1660" t="s">
        <v>1871</v>
      </c>
      <c r="J21" s="1660"/>
    </row>
    <row r="22" spans="1:10" ht="30" customHeight="1">
      <c r="A22" s="1660" t="s">
        <v>1871</v>
      </c>
      <c r="B22" s="1660"/>
      <c r="C22" s="1660"/>
      <c r="D22" s="1664" t="s">
        <v>1871</v>
      </c>
      <c r="E22" s="1664"/>
      <c r="F22" s="1664" t="s">
        <v>1871</v>
      </c>
      <c r="G22" s="1664"/>
      <c r="H22" s="1664" t="s">
        <v>1871</v>
      </c>
      <c r="I22" s="1660" t="s">
        <v>1871</v>
      </c>
      <c r="J22" s="1660"/>
    </row>
    <row r="23" spans="1:10" ht="30" customHeight="1">
      <c r="A23" s="1660" t="s">
        <v>1871</v>
      </c>
      <c r="B23" s="1660"/>
      <c r="C23" s="1660"/>
      <c r="D23" s="1664" t="s">
        <v>1871</v>
      </c>
      <c r="E23" s="1664"/>
      <c r="F23" s="1664" t="s">
        <v>1871</v>
      </c>
      <c r="G23" s="1664"/>
      <c r="H23" s="1664" t="s">
        <v>1871</v>
      </c>
      <c r="I23" s="1660" t="s">
        <v>1871</v>
      </c>
      <c r="J23" s="1660"/>
    </row>
    <row r="24" spans="1:10" ht="30" customHeight="1">
      <c r="A24" s="1660" t="s">
        <v>1871</v>
      </c>
      <c r="B24" s="1660"/>
      <c r="C24" s="1660"/>
      <c r="D24" s="1664" t="s">
        <v>1871</v>
      </c>
      <c r="E24" s="1664"/>
      <c r="F24" s="1664" t="s">
        <v>1871</v>
      </c>
      <c r="G24" s="1664"/>
      <c r="H24" s="1664" t="s">
        <v>1871</v>
      </c>
      <c r="I24" s="1660" t="s">
        <v>1871</v>
      </c>
      <c r="J24" s="1660"/>
    </row>
    <row r="25" spans="1:10" ht="30" customHeight="1">
      <c r="A25" s="1660" t="s">
        <v>1871</v>
      </c>
      <c r="B25" s="1660"/>
      <c r="C25" s="1660"/>
      <c r="D25" s="1664" t="s">
        <v>1871</v>
      </c>
      <c r="E25" s="1664"/>
      <c r="F25" s="1664" t="s">
        <v>1871</v>
      </c>
      <c r="G25" s="1664"/>
      <c r="H25" s="1664" t="s">
        <v>1871</v>
      </c>
      <c r="I25" s="1660" t="s">
        <v>1871</v>
      </c>
      <c r="J25" s="1660"/>
    </row>
    <row r="26" spans="1:10" ht="30" customHeight="1">
      <c r="A26" s="1660" t="s">
        <v>1871</v>
      </c>
      <c r="B26" s="1660"/>
      <c r="C26" s="1660"/>
      <c r="D26" s="1664" t="s">
        <v>1871</v>
      </c>
      <c r="E26" s="1664"/>
      <c r="F26" s="1664" t="s">
        <v>1871</v>
      </c>
      <c r="G26" s="1664"/>
      <c r="H26" s="1664" t="s">
        <v>1871</v>
      </c>
      <c r="I26" s="1660" t="s">
        <v>1871</v>
      </c>
      <c r="J26" s="1660"/>
    </row>
    <row r="27" spans="1:10" ht="30" customHeight="1">
      <c r="A27" s="1660" t="s">
        <v>1871</v>
      </c>
      <c r="B27" s="1660"/>
      <c r="C27" s="1660"/>
      <c r="D27" s="1664" t="s">
        <v>1871</v>
      </c>
      <c r="E27" s="1664"/>
      <c r="F27" s="1664" t="s">
        <v>1871</v>
      </c>
      <c r="G27" s="1664"/>
      <c r="H27" s="1664" t="s">
        <v>1871</v>
      </c>
      <c r="I27" s="1660" t="s">
        <v>1871</v>
      </c>
      <c r="J27" s="1660"/>
    </row>
    <row r="28" spans="1:10" ht="30" customHeight="1">
      <c r="A28" s="1660" t="s">
        <v>1871</v>
      </c>
      <c r="B28" s="1660"/>
      <c r="C28" s="1660"/>
      <c r="D28" s="1664" t="s">
        <v>1871</v>
      </c>
      <c r="E28" s="1664"/>
      <c r="F28" s="1664" t="s">
        <v>1871</v>
      </c>
      <c r="G28" s="1664"/>
      <c r="H28" s="1664" t="s">
        <v>1871</v>
      </c>
      <c r="I28" s="1660" t="s">
        <v>1871</v>
      </c>
      <c r="J28" s="1660"/>
    </row>
  </sheetData>
  <mergeCells count="60">
    <mergeCell ref="A12:J12"/>
    <mergeCell ref="A13:J13"/>
    <mergeCell ref="A14:B14"/>
    <mergeCell ref="C14:J14"/>
    <mergeCell ref="A15:B15"/>
    <mergeCell ref="C15:F15"/>
    <mergeCell ref="G15:H15"/>
    <mergeCell ref="I15:J15"/>
    <mergeCell ref="A16:C16"/>
    <mergeCell ref="D16:E16"/>
    <mergeCell ref="F16:G16"/>
    <mergeCell ref="I16:J16"/>
    <mergeCell ref="A17:C17"/>
    <mergeCell ref="D17:E17"/>
    <mergeCell ref="F17:G17"/>
    <mergeCell ref="I17:J17"/>
    <mergeCell ref="A18:C18"/>
    <mergeCell ref="D18:E18"/>
    <mergeCell ref="F18:G18"/>
    <mergeCell ref="I18:J18"/>
    <mergeCell ref="A19:C19"/>
    <mergeCell ref="D19:E19"/>
    <mergeCell ref="F19:G19"/>
    <mergeCell ref="I19:J19"/>
    <mergeCell ref="A20:C20"/>
    <mergeCell ref="D20:E20"/>
    <mergeCell ref="F20:G20"/>
    <mergeCell ref="I20:J20"/>
    <mergeCell ref="A21:C21"/>
    <mergeCell ref="D21:E21"/>
    <mergeCell ref="F21:G21"/>
    <mergeCell ref="I21:J21"/>
    <mergeCell ref="A22:C22"/>
    <mergeCell ref="D22:E22"/>
    <mergeCell ref="F22:G22"/>
    <mergeCell ref="I22:J22"/>
    <mergeCell ref="A23:C23"/>
    <mergeCell ref="D23:E23"/>
    <mergeCell ref="F23:G23"/>
    <mergeCell ref="I23:J23"/>
    <mergeCell ref="A24:C24"/>
    <mergeCell ref="D24:E24"/>
    <mergeCell ref="F24:G24"/>
    <mergeCell ref="I24:J24"/>
    <mergeCell ref="A25:C25"/>
    <mergeCell ref="D25:E25"/>
    <mergeCell ref="F25:G25"/>
    <mergeCell ref="I25:J25"/>
    <mergeCell ref="A26:C26"/>
    <mergeCell ref="D26:E26"/>
    <mergeCell ref="F26:G26"/>
    <mergeCell ref="I26:J26"/>
    <mergeCell ref="A27:C27"/>
    <mergeCell ref="D27:E27"/>
    <mergeCell ref="F27:G27"/>
    <mergeCell ref="I27:J27"/>
    <mergeCell ref="A28:C28"/>
    <mergeCell ref="D28:E28"/>
    <mergeCell ref="F28:G28"/>
    <mergeCell ref="I28:J28"/>
  </mergeCells>
  <phoneticPr fontId="60" type="Hiragana"/>
  <pageMargins left="0.7" right="0.7" top="1.1811023622047243" bottom="0.39370078740157477" header="0.3" footer="0.3"/>
  <pageSetup paperSize="9" fitToWidth="1" fitToHeight="1" orientation="portrait" usePrinterDefaults="1"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sheetPr codeName="Sheet41">
    <tabColor rgb="FFFFFF00"/>
    <pageSetUpPr fitToPage="1"/>
  </sheetPr>
  <dimension ref="A1:N35"/>
  <sheetViews>
    <sheetView view="pageBreakPreview" zoomScale="80" zoomScaleNormal="75" zoomScaleSheetLayoutView="80" workbookViewId="0"/>
  </sheetViews>
  <sheetFormatPr defaultRowHeight="23.25" customHeight="1"/>
  <cols>
    <col min="1" max="1" width="3.625" style="500" customWidth="1"/>
    <col min="2" max="2" width="4.77734375" style="500" customWidth="1"/>
    <col min="3" max="3" width="14.33203125" style="500" customWidth="1"/>
    <col min="4" max="4" width="5.44140625" style="500" customWidth="1"/>
    <col min="5" max="5" width="5" style="500" customWidth="1"/>
    <col min="6" max="6" width="3.44140625" style="500" customWidth="1"/>
    <col min="7" max="7" width="9" style="500" customWidth="1"/>
    <col min="8" max="8" width="13.21875" style="500" customWidth="1"/>
    <col min="9" max="9" width="9" style="500" customWidth="1"/>
    <col min="10" max="10" width="10" style="500" bestFit="1" customWidth="1"/>
    <col min="11" max="12" width="9" style="500" customWidth="1"/>
    <col min="13" max="13" width="11.625" style="500" customWidth="1"/>
    <col min="14" max="14" width="3.625" style="500" customWidth="1"/>
    <col min="15" max="256" width="9" style="500" customWidth="1"/>
    <col min="257" max="257" width="5" style="500" customWidth="1"/>
    <col min="258" max="258" width="4.77734375" style="500" customWidth="1"/>
    <col min="259" max="259" width="14.33203125" style="500" customWidth="1"/>
    <col min="260" max="260" width="5.44140625" style="500" customWidth="1"/>
    <col min="261" max="261" width="5" style="500" customWidth="1"/>
    <col min="262" max="262" width="3.44140625" style="500" customWidth="1"/>
    <col min="263" max="263" width="9" style="500" customWidth="1"/>
    <col min="264" max="264" width="13.21875" style="500" customWidth="1"/>
    <col min="265" max="265" width="9" style="500" customWidth="1"/>
    <col min="266" max="266" width="10" style="500" bestFit="1" customWidth="1"/>
    <col min="267" max="512" width="9" style="500" customWidth="1"/>
    <col min="513" max="513" width="5" style="500" customWidth="1"/>
    <col min="514" max="514" width="4.77734375" style="500" customWidth="1"/>
    <col min="515" max="515" width="14.33203125" style="500" customWidth="1"/>
    <col min="516" max="516" width="5.44140625" style="500" customWidth="1"/>
    <col min="517" max="517" width="5" style="500" customWidth="1"/>
    <col min="518" max="518" width="3.44140625" style="500" customWidth="1"/>
    <col min="519" max="519" width="9" style="500" customWidth="1"/>
    <col min="520" max="520" width="13.21875" style="500" customWidth="1"/>
    <col min="521" max="521" width="9" style="500" customWidth="1"/>
    <col min="522" max="522" width="10" style="500" bestFit="1" customWidth="1"/>
    <col min="523" max="768" width="9" style="500" customWidth="1"/>
    <col min="769" max="769" width="5" style="500" customWidth="1"/>
    <col min="770" max="770" width="4.77734375" style="500" customWidth="1"/>
    <col min="771" max="771" width="14.33203125" style="500" customWidth="1"/>
    <col min="772" max="772" width="5.44140625" style="500" customWidth="1"/>
    <col min="773" max="773" width="5" style="500" customWidth="1"/>
    <col min="774" max="774" width="3.44140625" style="500" customWidth="1"/>
    <col min="775" max="775" width="9" style="500" customWidth="1"/>
    <col min="776" max="776" width="13.21875" style="500" customWidth="1"/>
    <col min="777" max="777" width="9" style="500" customWidth="1"/>
    <col min="778" max="778" width="10" style="500" bestFit="1" customWidth="1"/>
    <col min="779" max="1024" width="9" style="500" customWidth="1"/>
    <col min="1025" max="1025" width="5" style="500" customWidth="1"/>
    <col min="1026" max="1026" width="4.77734375" style="500" customWidth="1"/>
    <col min="1027" max="1027" width="14.33203125" style="500" customWidth="1"/>
    <col min="1028" max="1028" width="5.44140625" style="500" customWidth="1"/>
    <col min="1029" max="1029" width="5" style="500" customWidth="1"/>
    <col min="1030" max="1030" width="3.44140625" style="500" customWidth="1"/>
    <col min="1031" max="1031" width="9" style="500" customWidth="1"/>
    <col min="1032" max="1032" width="13.21875" style="500" customWidth="1"/>
    <col min="1033" max="1033" width="9" style="500" customWidth="1"/>
    <col min="1034" max="1034" width="10" style="500" bestFit="1" customWidth="1"/>
    <col min="1035" max="1280" width="9" style="500" customWidth="1"/>
    <col min="1281" max="1281" width="5" style="500" customWidth="1"/>
    <col min="1282" max="1282" width="4.77734375" style="500" customWidth="1"/>
    <col min="1283" max="1283" width="14.33203125" style="500" customWidth="1"/>
    <col min="1284" max="1284" width="5.44140625" style="500" customWidth="1"/>
    <col min="1285" max="1285" width="5" style="500" customWidth="1"/>
    <col min="1286" max="1286" width="3.44140625" style="500" customWidth="1"/>
    <col min="1287" max="1287" width="9" style="500" customWidth="1"/>
    <col min="1288" max="1288" width="13.21875" style="500" customWidth="1"/>
    <col min="1289" max="1289" width="9" style="500" customWidth="1"/>
    <col min="1290" max="1290" width="10" style="500" bestFit="1" customWidth="1"/>
    <col min="1291" max="1536" width="9" style="500" customWidth="1"/>
    <col min="1537" max="1537" width="5" style="500" customWidth="1"/>
    <col min="1538" max="1538" width="4.77734375" style="500" customWidth="1"/>
    <col min="1539" max="1539" width="14.33203125" style="500" customWidth="1"/>
    <col min="1540" max="1540" width="5.44140625" style="500" customWidth="1"/>
    <col min="1541" max="1541" width="5" style="500" customWidth="1"/>
    <col min="1542" max="1542" width="3.44140625" style="500" customWidth="1"/>
    <col min="1543" max="1543" width="9" style="500" customWidth="1"/>
    <col min="1544" max="1544" width="13.21875" style="500" customWidth="1"/>
    <col min="1545" max="1545" width="9" style="500" customWidth="1"/>
    <col min="1546" max="1546" width="10" style="500" bestFit="1" customWidth="1"/>
    <col min="1547" max="1792" width="9" style="500" customWidth="1"/>
    <col min="1793" max="1793" width="5" style="500" customWidth="1"/>
    <col min="1794" max="1794" width="4.77734375" style="500" customWidth="1"/>
    <col min="1795" max="1795" width="14.33203125" style="500" customWidth="1"/>
    <col min="1796" max="1796" width="5.44140625" style="500" customWidth="1"/>
    <col min="1797" max="1797" width="5" style="500" customWidth="1"/>
    <col min="1798" max="1798" width="3.44140625" style="500" customWidth="1"/>
    <col min="1799" max="1799" width="9" style="500" customWidth="1"/>
    <col min="1800" max="1800" width="13.21875" style="500" customWidth="1"/>
    <col min="1801" max="1801" width="9" style="500" customWidth="1"/>
    <col min="1802" max="1802" width="10" style="500" bestFit="1" customWidth="1"/>
    <col min="1803" max="2048" width="9" style="500" customWidth="1"/>
    <col min="2049" max="2049" width="5" style="500" customWidth="1"/>
    <col min="2050" max="2050" width="4.77734375" style="500" customWidth="1"/>
    <col min="2051" max="2051" width="14.33203125" style="500" customWidth="1"/>
    <col min="2052" max="2052" width="5.44140625" style="500" customWidth="1"/>
    <col min="2053" max="2053" width="5" style="500" customWidth="1"/>
    <col min="2054" max="2054" width="3.44140625" style="500" customWidth="1"/>
    <col min="2055" max="2055" width="9" style="500" customWidth="1"/>
    <col min="2056" max="2056" width="13.21875" style="500" customWidth="1"/>
    <col min="2057" max="2057" width="9" style="500" customWidth="1"/>
    <col min="2058" max="2058" width="10" style="500" bestFit="1" customWidth="1"/>
    <col min="2059" max="2304" width="9" style="500" customWidth="1"/>
    <col min="2305" max="2305" width="5" style="500" customWidth="1"/>
    <col min="2306" max="2306" width="4.77734375" style="500" customWidth="1"/>
    <col min="2307" max="2307" width="14.33203125" style="500" customWidth="1"/>
    <col min="2308" max="2308" width="5.44140625" style="500" customWidth="1"/>
    <col min="2309" max="2309" width="5" style="500" customWidth="1"/>
    <col min="2310" max="2310" width="3.44140625" style="500" customWidth="1"/>
    <col min="2311" max="2311" width="9" style="500" customWidth="1"/>
    <col min="2312" max="2312" width="13.21875" style="500" customWidth="1"/>
    <col min="2313" max="2313" width="9" style="500" customWidth="1"/>
    <col min="2314" max="2314" width="10" style="500" bestFit="1" customWidth="1"/>
    <col min="2315" max="2560" width="9" style="500" customWidth="1"/>
    <col min="2561" max="2561" width="5" style="500" customWidth="1"/>
    <col min="2562" max="2562" width="4.77734375" style="500" customWidth="1"/>
    <col min="2563" max="2563" width="14.33203125" style="500" customWidth="1"/>
    <col min="2564" max="2564" width="5.44140625" style="500" customWidth="1"/>
    <col min="2565" max="2565" width="5" style="500" customWidth="1"/>
    <col min="2566" max="2566" width="3.44140625" style="500" customWidth="1"/>
    <col min="2567" max="2567" width="9" style="500" customWidth="1"/>
    <col min="2568" max="2568" width="13.21875" style="500" customWidth="1"/>
    <col min="2569" max="2569" width="9" style="500" customWidth="1"/>
    <col min="2570" max="2570" width="10" style="500" bestFit="1" customWidth="1"/>
    <col min="2571" max="2816" width="9" style="500" customWidth="1"/>
    <col min="2817" max="2817" width="5" style="500" customWidth="1"/>
    <col min="2818" max="2818" width="4.77734375" style="500" customWidth="1"/>
    <col min="2819" max="2819" width="14.33203125" style="500" customWidth="1"/>
    <col min="2820" max="2820" width="5.44140625" style="500" customWidth="1"/>
    <col min="2821" max="2821" width="5" style="500" customWidth="1"/>
    <col min="2822" max="2822" width="3.44140625" style="500" customWidth="1"/>
    <col min="2823" max="2823" width="9" style="500" customWidth="1"/>
    <col min="2824" max="2824" width="13.21875" style="500" customWidth="1"/>
    <col min="2825" max="2825" width="9" style="500" customWidth="1"/>
    <col min="2826" max="2826" width="10" style="500" bestFit="1" customWidth="1"/>
    <col min="2827" max="3072" width="9" style="500" customWidth="1"/>
    <col min="3073" max="3073" width="5" style="500" customWidth="1"/>
    <col min="3074" max="3074" width="4.77734375" style="500" customWidth="1"/>
    <col min="3075" max="3075" width="14.33203125" style="500" customWidth="1"/>
    <col min="3076" max="3076" width="5.44140625" style="500" customWidth="1"/>
    <col min="3077" max="3077" width="5" style="500" customWidth="1"/>
    <col min="3078" max="3078" width="3.44140625" style="500" customWidth="1"/>
    <col min="3079" max="3079" width="9" style="500" customWidth="1"/>
    <col min="3080" max="3080" width="13.21875" style="500" customWidth="1"/>
    <col min="3081" max="3081" width="9" style="500" customWidth="1"/>
    <col min="3082" max="3082" width="10" style="500" bestFit="1" customWidth="1"/>
    <col min="3083" max="3328" width="9" style="500" customWidth="1"/>
    <col min="3329" max="3329" width="5" style="500" customWidth="1"/>
    <col min="3330" max="3330" width="4.77734375" style="500" customWidth="1"/>
    <col min="3331" max="3331" width="14.33203125" style="500" customWidth="1"/>
    <col min="3332" max="3332" width="5.44140625" style="500" customWidth="1"/>
    <col min="3333" max="3333" width="5" style="500" customWidth="1"/>
    <col min="3334" max="3334" width="3.44140625" style="500" customWidth="1"/>
    <col min="3335" max="3335" width="9" style="500" customWidth="1"/>
    <col min="3336" max="3336" width="13.21875" style="500" customWidth="1"/>
    <col min="3337" max="3337" width="9" style="500" customWidth="1"/>
    <col min="3338" max="3338" width="10" style="500" bestFit="1" customWidth="1"/>
    <col min="3339" max="3584" width="9" style="500" customWidth="1"/>
    <col min="3585" max="3585" width="5" style="500" customWidth="1"/>
    <col min="3586" max="3586" width="4.77734375" style="500" customWidth="1"/>
    <col min="3587" max="3587" width="14.33203125" style="500" customWidth="1"/>
    <col min="3588" max="3588" width="5.44140625" style="500" customWidth="1"/>
    <col min="3589" max="3589" width="5" style="500" customWidth="1"/>
    <col min="3590" max="3590" width="3.44140625" style="500" customWidth="1"/>
    <col min="3591" max="3591" width="9" style="500" customWidth="1"/>
    <col min="3592" max="3592" width="13.21875" style="500" customWidth="1"/>
    <col min="3593" max="3593" width="9" style="500" customWidth="1"/>
    <col min="3594" max="3594" width="10" style="500" bestFit="1" customWidth="1"/>
    <col min="3595" max="3840" width="9" style="500" customWidth="1"/>
    <col min="3841" max="3841" width="5" style="500" customWidth="1"/>
    <col min="3842" max="3842" width="4.77734375" style="500" customWidth="1"/>
    <col min="3843" max="3843" width="14.33203125" style="500" customWidth="1"/>
    <col min="3844" max="3844" width="5.44140625" style="500" customWidth="1"/>
    <col min="3845" max="3845" width="5" style="500" customWidth="1"/>
    <col min="3846" max="3846" width="3.44140625" style="500" customWidth="1"/>
    <col min="3847" max="3847" width="9" style="500" customWidth="1"/>
    <col min="3848" max="3848" width="13.21875" style="500" customWidth="1"/>
    <col min="3849" max="3849" width="9" style="500" customWidth="1"/>
    <col min="3850" max="3850" width="10" style="500" bestFit="1" customWidth="1"/>
    <col min="3851" max="4096" width="9" style="500" customWidth="1"/>
    <col min="4097" max="4097" width="5" style="500" customWidth="1"/>
    <col min="4098" max="4098" width="4.77734375" style="500" customWidth="1"/>
    <col min="4099" max="4099" width="14.33203125" style="500" customWidth="1"/>
    <col min="4100" max="4100" width="5.44140625" style="500" customWidth="1"/>
    <col min="4101" max="4101" width="5" style="500" customWidth="1"/>
    <col min="4102" max="4102" width="3.44140625" style="500" customWidth="1"/>
    <col min="4103" max="4103" width="9" style="500" customWidth="1"/>
    <col min="4104" max="4104" width="13.21875" style="500" customWidth="1"/>
    <col min="4105" max="4105" width="9" style="500" customWidth="1"/>
    <col min="4106" max="4106" width="10" style="500" bestFit="1" customWidth="1"/>
    <col min="4107" max="4352" width="9" style="500" customWidth="1"/>
    <col min="4353" max="4353" width="5" style="500" customWidth="1"/>
    <col min="4354" max="4354" width="4.77734375" style="500" customWidth="1"/>
    <col min="4355" max="4355" width="14.33203125" style="500" customWidth="1"/>
    <col min="4356" max="4356" width="5.44140625" style="500" customWidth="1"/>
    <col min="4357" max="4357" width="5" style="500" customWidth="1"/>
    <col min="4358" max="4358" width="3.44140625" style="500" customWidth="1"/>
    <col min="4359" max="4359" width="9" style="500" customWidth="1"/>
    <col min="4360" max="4360" width="13.21875" style="500" customWidth="1"/>
    <col min="4361" max="4361" width="9" style="500" customWidth="1"/>
    <col min="4362" max="4362" width="10" style="500" bestFit="1" customWidth="1"/>
    <col min="4363" max="4608" width="9" style="500" customWidth="1"/>
    <col min="4609" max="4609" width="5" style="500" customWidth="1"/>
    <col min="4610" max="4610" width="4.77734375" style="500" customWidth="1"/>
    <col min="4611" max="4611" width="14.33203125" style="500" customWidth="1"/>
    <col min="4612" max="4612" width="5.44140625" style="500" customWidth="1"/>
    <col min="4613" max="4613" width="5" style="500" customWidth="1"/>
    <col min="4614" max="4614" width="3.44140625" style="500" customWidth="1"/>
    <col min="4615" max="4615" width="9" style="500" customWidth="1"/>
    <col min="4616" max="4616" width="13.21875" style="500" customWidth="1"/>
    <col min="4617" max="4617" width="9" style="500" customWidth="1"/>
    <col min="4618" max="4618" width="10" style="500" bestFit="1" customWidth="1"/>
    <col min="4619" max="4864" width="9" style="500" customWidth="1"/>
    <col min="4865" max="4865" width="5" style="500" customWidth="1"/>
    <col min="4866" max="4866" width="4.77734375" style="500" customWidth="1"/>
    <col min="4867" max="4867" width="14.33203125" style="500" customWidth="1"/>
    <col min="4868" max="4868" width="5.44140625" style="500" customWidth="1"/>
    <col min="4869" max="4869" width="5" style="500" customWidth="1"/>
    <col min="4870" max="4870" width="3.44140625" style="500" customWidth="1"/>
    <col min="4871" max="4871" width="9" style="500" customWidth="1"/>
    <col min="4872" max="4872" width="13.21875" style="500" customWidth="1"/>
    <col min="4873" max="4873" width="9" style="500" customWidth="1"/>
    <col min="4874" max="4874" width="10" style="500" bestFit="1" customWidth="1"/>
    <col min="4875" max="5120" width="9" style="500" customWidth="1"/>
    <col min="5121" max="5121" width="5" style="500" customWidth="1"/>
    <col min="5122" max="5122" width="4.77734375" style="500" customWidth="1"/>
    <col min="5123" max="5123" width="14.33203125" style="500" customWidth="1"/>
    <col min="5124" max="5124" width="5.44140625" style="500" customWidth="1"/>
    <col min="5125" max="5125" width="5" style="500" customWidth="1"/>
    <col min="5126" max="5126" width="3.44140625" style="500" customWidth="1"/>
    <col min="5127" max="5127" width="9" style="500" customWidth="1"/>
    <col min="5128" max="5128" width="13.21875" style="500" customWidth="1"/>
    <col min="5129" max="5129" width="9" style="500" customWidth="1"/>
    <col min="5130" max="5130" width="10" style="500" bestFit="1" customWidth="1"/>
    <col min="5131" max="5376" width="9" style="500" customWidth="1"/>
    <col min="5377" max="5377" width="5" style="500" customWidth="1"/>
    <col min="5378" max="5378" width="4.77734375" style="500" customWidth="1"/>
    <col min="5379" max="5379" width="14.33203125" style="500" customWidth="1"/>
    <col min="5380" max="5380" width="5.44140625" style="500" customWidth="1"/>
    <col min="5381" max="5381" width="5" style="500" customWidth="1"/>
    <col min="5382" max="5382" width="3.44140625" style="500" customWidth="1"/>
    <col min="5383" max="5383" width="9" style="500" customWidth="1"/>
    <col min="5384" max="5384" width="13.21875" style="500" customWidth="1"/>
    <col min="5385" max="5385" width="9" style="500" customWidth="1"/>
    <col min="5386" max="5386" width="10" style="500" bestFit="1" customWidth="1"/>
    <col min="5387" max="5632" width="9" style="500" customWidth="1"/>
    <col min="5633" max="5633" width="5" style="500" customWidth="1"/>
    <col min="5634" max="5634" width="4.77734375" style="500" customWidth="1"/>
    <col min="5635" max="5635" width="14.33203125" style="500" customWidth="1"/>
    <col min="5636" max="5636" width="5.44140625" style="500" customWidth="1"/>
    <col min="5637" max="5637" width="5" style="500" customWidth="1"/>
    <col min="5638" max="5638" width="3.44140625" style="500" customWidth="1"/>
    <col min="5639" max="5639" width="9" style="500" customWidth="1"/>
    <col min="5640" max="5640" width="13.21875" style="500" customWidth="1"/>
    <col min="5641" max="5641" width="9" style="500" customWidth="1"/>
    <col min="5642" max="5642" width="10" style="500" bestFit="1" customWidth="1"/>
    <col min="5643" max="5888" width="9" style="500" customWidth="1"/>
    <col min="5889" max="5889" width="5" style="500" customWidth="1"/>
    <col min="5890" max="5890" width="4.77734375" style="500" customWidth="1"/>
    <col min="5891" max="5891" width="14.33203125" style="500" customWidth="1"/>
    <col min="5892" max="5892" width="5.44140625" style="500" customWidth="1"/>
    <col min="5893" max="5893" width="5" style="500" customWidth="1"/>
    <col min="5894" max="5894" width="3.44140625" style="500" customWidth="1"/>
    <col min="5895" max="5895" width="9" style="500" customWidth="1"/>
    <col min="5896" max="5896" width="13.21875" style="500" customWidth="1"/>
    <col min="5897" max="5897" width="9" style="500" customWidth="1"/>
    <col min="5898" max="5898" width="10" style="500" bestFit="1" customWidth="1"/>
    <col min="5899" max="6144" width="9" style="500" customWidth="1"/>
    <col min="6145" max="6145" width="5" style="500" customWidth="1"/>
    <col min="6146" max="6146" width="4.77734375" style="500" customWidth="1"/>
    <col min="6147" max="6147" width="14.33203125" style="500" customWidth="1"/>
    <col min="6148" max="6148" width="5.44140625" style="500" customWidth="1"/>
    <col min="6149" max="6149" width="5" style="500" customWidth="1"/>
    <col min="6150" max="6150" width="3.44140625" style="500" customWidth="1"/>
    <col min="6151" max="6151" width="9" style="500" customWidth="1"/>
    <col min="6152" max="6152" width="13.21875" style="500" customWidth="1"/>
    <col min="6153" max="6153" width="9" style="500" customWidth="1"/>
    <col min="6154" max="6154" width="10" style="500" bestFit="1" customWidth="1"/>
    <col min="6155" max="6400" width="9" style="500" customWidth="1"/>
    <col min="6401" max="6401" width="5" style="500" customWidth="1"/>
    <col min="6402" max="6402" width="4.77734375" style="500" customWidth="1"/>
    <col min="6403" max="6403" width="14.33203125" style="500" customWidth="1"/>
    <col min="6404" max="6404" width="5.44140625" style="500" customWidth="1"/>
    <col min="6405" max="6405" width="5" style="500" customWidth="1"/>
    <col min="6406" max="6406" width="3.44140625" style="500" customWidth="1"/>
    <col min="6407" max="6407" width="9" style="500" customWidth="1"/>
    <col min="6408" max="6408" width="13.21875" style="500" customWidth="1"/>
    <col min="6409" max="6409" width="9" style="500" customWidth="1"/>
    <col min="6410" max="6410" width="10" style="500" bestFit="1" customWidth="1"/>
    <col min="6411" max="6656" width="9" style="500" customWidth="1"/>
    <col min="6657" max="6657" width="5" style="500" customWidth="1"/>
    <col min="6658" max="6658" width="4.77734375" style="500" customWidth="1"/>
    <col min="6659" max="6659" width="14.33203125" style="500" customWidth="1"/>
    <col min="6660" max="6660" width="5.44140625" style="500" customWidth="1"/>
    <col min="6661" max="6661" width="5" style="500" customWidth="1"/>
    <col min="6662" max="6662" width="3.44140625" style="500" customWidth="1"/>
    <col min="6663" max="6663" width="9" style="500" customWidth="1"/>
    <col min="6664" max="6664" width="13.21875" style="500" customWidth="1"/>
    <col min="6665" max="6665" width="9" style="500" customWidth="1"/>
    <col min="6666" max="6666" width="10" style="500" bestFit="1" customWidth="1"/>
    <col min="6667" max="6912" width="9" style="500" customWidth="1"/>
    <col min="6913" max="6913" width="5" style="500" customWidth="1"/>
    <col min="6914" max="6914" width="4.77734375" style="500" customWidth="1"/>
    <col min="6915" max="6915" width="14.33203125" style="500" customWidth="1"/>
    <col min="6916" max="6916" width="5.44140625" style="500" customWidth="1"/>
    <col min="6917" max="6917" width="5" style="500" customWidth="1"/>
    <col min="6918" max="6918" width="3.44140625" style="500" customWidth="1"/>
    <col min="6919" max="6919" width="9" style="500" customWidth="1"/>
    <col min="6920" max="6920" width="13.21875" style="500" customWidth="1"/>
    <col min="6921" max="6921" width="9" style="500" customWidth="1"/>
    <col min="6922" max="6922" width="10" style="500" bestFit="1" customWidth="1"/>
    <col min="6923" max="7168" width="9" style="500" customWidth="1"/>
    <col min="7169" max="7169" width="5" style="500" customWidth="1"/>
    <col min="7170" max="7170" width="4.77734375" style="500" customWidth="1"/>
    <col min="7171" max="7171" width="14.33203125" style="500" customWidth="1"/>
    <col min="7172" max="7172" width="5.44140625" style="500" customWidth="1"/>
    <col min="7173" max="7173" width="5" style="500" customWidth="1"/>
    <col min="7174" max="7174" width="3.44140625" style="500" customWidth="1"/>
    <col min="7175" max="7175" width="9" style="500" customWidth="1"/>
    <col min="7176" max="7176" width="13.21875" style="500" customWidth="1"/>
    <col min="7177" max="7177" width="9" style="500" customWidth="1"/>
    <col min="7178" max="7178" width="10" style="500" bestFit="1" customWidth="1"/>
    <col min="7179" max="7424" width="9" style="500" customWidth="1"/>
    <col min="7425" max="7425" width="5" style="500" customWidth="1"/>
    <col min="7426" max="7426" width="4.77734375" style="500" customWidth="1"/>
    <col min="7427" max="7427" width="14.33203125" style="500" customWidth="1"/>
    <col min="7428" max="7428" width="5.44140625" style="500" customWidth="1"/>
    <col min="7429" max="7429" width="5" style="500" customWidth="1"/>
    <col min="7430" max="7430" width="3.44140625" style="500" customWidth="1"/>
    <col min="7431" max="7431" width="9" style="500" customWidth="1"/>
    <col min="7432" max="7432" width="13.21875" style="500" customWidth="1"/>
    <col min="7433" max="7433" width="9" style="500" customWidth="1"/>
    <col min="7434" max="7434" width="10" style="500" bestFit="1" customWidth="1"/>
    <col min="7435" max="7680" width="9" style="500" customWidth="1"/>
    <col min="7681" max="7681" width="5" style="500" customWidth="1"/>
    <col min="7682" max="7682" width="4.77734375" style="500" customWidth="1"/>
    <col min="7683" max="7683" width="14.33203125" style="500" customWidth="1"/>
    <col min="7684" max="7684" width="5.44140625" style="500" customWidth="1"/>
    <col min="7685" max="7685" width="5" style="500" customWidth="1"/>
    <col min="7686" max="7686" width="3.44140625" style="500" customWidth="1"/>
    <col min="7687" max="7687" width="9" style="500" customWidth="1"/>
    <col min="7688" max="7688" width="13.21875" style="500" customWidth="1"/>
    <col min="7689" max="7689" width="9" style="500" customWidth="1"/>
    <col min="7690" max="7690" width="10" style="500" bestFit="1" customWidth="1"/>
    <col min="7691" max="7936" width="9" style="500" customWidth="1"/>
    <col min="7937" max="7937" width="5" style="500" customWidth="1"/>
    <col min="7938" max="7938" width="4.77734375" style="500" customWidth="1"/>
    <col min="7939" max="7939" width="14.33203125" style="500" customWidth="1"/>
    <col min="7940" max="7940" width="5.44140625" style="500" customWidth="1"/>
    <col min="7941" max="7941" width="5" style="500" customWidth="1"/>
    <col min="7942" max="7942" width="3.44140625" style="500" customWidth="1"/>
    <col min="7943" max="7943" width="9" style="500" customWidth="1"/>
    <col min="7944" max="7944" width="13.21875" style="500" customWidth="1"/>
    <col min="7945" max="7945" width="9" style="500" customWidth="1"/>
    <col min="7946" max="7946" width="10" style="500" bestFit="1" customWidth="1"/>
    <col min="7947" max="8192" width="9" style="500" customWidth="1"/>
    <col min="8193" max="8193" width="5" style="500" customWidth="1"/>
    <col min="8194" max="8194" width="4.77734375" style="500" customWidth="1"/>
    <col min="8195" max="8195" width="14.33203125" style="500" customWidth="1"/>
    <col min="8196" max="8196" width="5.44140625" style="500" customWidth="1"/>
    <col min="8197" max="8197" width="5" style="500" customWidth="1"/>
    <col min="8198" max="8198" width="3.44140625" style="500" customWidth="1"/>
    <col min="8199" max="8199" width="9" style="500" customWidth="1"/>
    <col min="8200" max="8200" width="13.21875" style="500" customWidth="1"/>
    <col min="8201" max="8201" width="9" style="500" customWidth="1"/>
    <col min="8202" max="8202" width="10" style="500" bestFit="1" customWidth="1"/>
    <col min="8203" max="8448" width="9" style="500" customWidth="1"/>
    <col min="8449" max="8449" width="5" style="500" customWidth="1"/>
    <col min="8450" max="8450" width="4.77734375" style="500" customWidth="1"/>
    <col min="8451" max="8451" width="14.33203125" style="500" customWidth="1"/>
    <col min="8452" max="8452" width="5.44140625" style="500" customWidth="1"/>
    <col min="8453" max="8453" width="5" style="500" customWidth="1"/>
    <col min="8454" max="8454" width="3.44140625" style="500" customWidth="1"/>
    <col min="8455" max="8455" width="9" style="500" customWidth="1"/>
    <col min="8456" max="8456" width="13.21875" style="500" customWidth="1"/>
    <col min="8457" max="8457" width="9" style="500" customWidth="1"/>
    <col min="8458" max="8458" width="10" style="500" bestFit="1" customWidth="1"/>
    <col min="8459" max="8704" width="9" style="500" customWidth="1"/>
    <col min="8705" max="8705" width="5" style="500" customWidth="1"/>
    <col min="8706" max="8706" width="4.77734375" style="500" customWidth="1"/>
    <col min="8707" max="8707" width="14.33203125" style="500" customWidth="1"/>
    <col min="8708" max="8708" width="5.44140625" style="500" customWidth="1"/>
    <col min="8709" max="8709" width="5" style="500" customWidth="1"/>
    <col min="8710" max="8710" width="3.44140625" style="500" customWidth="1"/>
    <col min="8711" max="8711" width="9" style="500" customWidth="1"/>
    <col min="8712" max="8712" width="13.21875" style="500" customWidth="1"/>
    <col min="8713" max="8713" width="9" style="500" customWidth="1"/>
    <col min="8714" max="8714" width="10" style="500" bestFit="1" customWidth="1"/>
    <col min="8715" max="8960" width="9" style="500" customWidth="1"/>
    <col min="8961" max="8961" width="5" style="500" customWidth="1"/>
    <col min="8962" max="8962" width="4.77734375" style="500" customWidth="1"/>
    <col min="8963" max="8963" width="14.33203125" style="500" customWidth="1"/>
    <col min="8964" max="8964" width="5.44140625" style="500" customWidth="1"/>
    <col min="8965" max="8965" width="5" style="500" customWidth="1"/>
    <col min="8966" max="8966" width="3.44140625" style="500" customWidth="1"/>
    <col min="8967" max="8967" width="9" style="500" customWidth="1"/>
    <col min="8968" max="8968" width="13.21875" style="500" customWidth="1"/>
    <col min="8969" max="8969" width="9" style="500" customWidth="1"/>
    <col min="8970" max="8970" width="10" style="500" bestFit="1" customWidth="1"/>
    <col min="8971" max="9216" width="9" style="500" customWidth="1"/>
    <col min="9217" max="9217" width="5" style="500" customWidth="1"/>
    <col min="9218" max="9218" width="4.77734375" style="500" customWidth="1"/>
    <col min="9219" max="9219" width="14.33203125" style="500" customWidth="1"/>
    <col min="9220" max="9220" width="5.44140625" style="500" customWidth="1"/>
    <col min="9221" max="9221" width="5" style="500" customWidth="1"/>
    <col min="9222" max="9222" width="3.44140625" style="500" customWidth="1"/>
    <col min="9223" max="9223" width="9" style="500" customWidth="1"/>
    <col min="9224" max="9224" width="13.21875" style="500" customWidth="1"/>
    <col min="9225" max="9225" width="9" style="500" customWidth="1"/>
    <col min="9226" max="9226" width="10" style="500" bestFit="1" customWidth="1"/>
    <col min="9227" max="9472" width="9" style="500" customWidth="1"/>
    <col min="9473" max="9473" width="5" style="500" customWidth="1"/>
    <col min="9474" max="9474" width="4.77734375" style="500" customWidth="1"/>
    <col min="9475" max="9475" width="14.33203125" style="500" customWidth="1"/>
    <col min="9476" max="9476" width="5.44140625" style="500" customWidth="1"/>
    <col min="9477" max="9477" width="5" style="500" customWidth="1"/>
    <col min="9478" max="9478" width="3.44140625" style="500" customWidth="1"/>
    <col min="9479" max="9479" width="9" style="500" customWidth="1"/>
    <col min="9480" max="9480" width="13.21875" style="500" customWidth="1"/>
    <col min="9481" max="9481" width="9" style="500" customWidth="1"/>
    <col min="9482" max="9482" width="10" style="500" bestFit="1" customWidth="1"/>
    <col min="9483" max="9728" width="9" style="500" customWidth="1"/>
    <col min="9729" max="9729" width="5" style="500" customWidth="1"/>
    <col min="9730" max="9730" width="4.77734375" style="500" customWidth="1"/>
    <col min="9731" max="9731" width="14.33203125" style="500" customWidth="1"/>
    <col min="9732" max="9732" width="5.44140625" style="500" customWidth="1"/>
    <col min="9733" max="9733" width="5" style="500" customWidth="1"/>
    <col min="9734" max="9734" width="3.44140625" style="500" customWidth="1"/>
    <col min="9735" max="9735" width="9" style="500" customWidth="1"/>
    <col min="9736" max="9736" width="13.21875" style="500" customWidth="1"/>
    <col min="9737" max="9737" width="9" style="500" customWidth="1"/>
    <col min="9738" max="9738" width="10" style="500" bestFit="1" customWidth="1"/>
    <col min="9739" max="9984" width="9" style="500" customWidth="1"/>
    <col min="9985" max="9985" width="5" style="500" customWidth="1"/>
    <col min="9986" max="9986" width="4.77734375" style="500" customWidth="1"/>
    <col min="9987" max="9987" width="14.33203125" style="500" customWidth="1"/>
    <col min="9988" max="9988" width="5.44140625" style="500" customWidth="1"/>
    <col min="9989" max="9989" width="5" style="500" customWidth="1"/>
    <col min="9990" max="9990" width="3.44140625" style="500" customWidth="1"/>
    <col min="9991" max="9991" width="9" style="500" customWidth="1"/>
    <col min="9992" max="9992" width="13.21875" style="500" customWidth="1"/>
    <col min="9993" max="9993" width="9" style="500" customWidth="1"/>
    <col min="9994" max="9994" width="10" style="500" bestFit="1" customWidth="1"/>
    <col min="9995" max="10240" width="9" style="500" customWidth="1"/>
    <col min="10241" max="10241" width="5" style="500" customWidth="1"/>
    <col min="10242" max="10242" width="4.77734375" style="500" customWidth="1"/>
    <col min="10243" max="10243" width="14.33203125" style="500" customWidth="1"/>
    <col min="10244" max="10244" width="5.44140625" style="500" customWidth="1"/>
    <col min="10245" max="10245" width="5" style="500" customWidth="1"/>
    <col min="10246" max="10246" width="3.44140625" style="500" customWidth="1"/>
    <col min="10247" max="10247" width="9" style="500" customWidth="1"/>
    <col min="10248" max="10248" width="13.21875" style="500" customWidth="1"/>
    <col min="10249" max="10249" width="9" style="500" customWidth="1"/>
    <col min="10250" max="10250" width="10" style="500" bestFit="1" customWidth="1"/>
    <col min="10251" max="10496" width="9" style="500" customWidth="1"/>
    <col min="10497" max="10497" width="5" style="500" customWidth="1"/>
    <col min="10498" max="10498" width="4.77734375" style="500" customWidth="1"/>
    <col min="10499" max="10499" width="14.33203125" style="500" customWidth="1"/>
    <col min="10500" max="10500" width="5.44140625" style="500" customWidth="1"/>
    <col min="10501" max="10501" width="5" style="500" customWidth="1"/>
    <col min="10502" max="10502" width="3.44140625" style="500" customWidth="1"/>
    <col min="10503" max="10503" width="9" style="500" customWidth="1"/>
    <col min="10504" max="10504" width="13.21875" style="500" customWidth="1"/>
    <col min="10505" max="10505" width="9" style="500" customWidth="1"/>
    <col min="10506" max="10506" width="10" style="500" bestFit="1" customWidth="1"/>
    <col min="10507" max="10752" width="9" style="500" customWidth="1"/>
    <col min="10753" max="10753" width="5" style="500" customWidth="1"/>
    <col min="10754" max="10754" width="4.77734375" style="500" customWidth="1"/>
    <col min="10755" max="10755" width="14.33203125" style="500" customWidth="1"/>
    <col min="10756" max="10756" width="5.44140625" style="500" customWidth="1"/>
    <col min="10757" max="10757" width="5" style="500" customWidth="1"/>
    <col min="10758" max="10758" width="3.44140625" style="500" customWidth="1"/>
    <col min="10759" max="10759" width="9" style="500" customWidth="1"/>
    <col min="10760" max="10760" width="13.21875" style="500" customWidth="1"/>
    <col min="10761" max="10761" width="9" style="500" customWidth="1"/>
    <col min="10762" max="10762" width="10" style="500" bestFit="1" customWidth="1"/>
    <col min="10763" max="11008" width="9" style="500" customWidth="1"/>
    <col min="11009" max="11009" width="5" style="500" customWidth="1"/>
    <col min="11010" max="11010" width="4.77734375" style="500" customWidth="1"/>
    <col min="11011" max="11011" width="14.33203125" style="500" customWidth="1"/>
    <col min="11012" max="11012" width="5.44140625" style="500" customWidth="1"/>
    <col min="11013" max="11013" width="5" style="500" customWidth="1"/>
    <col min="11014" max="11014" width="3.44140625" style="500" customWidth="1"/>
    <col min="11015" max="11015" width="9" style="500" customWidth="1"/>
    <col min="11016" max="11016" width="13.21875" style="500" customWidth="1"/>
    <col min="11017" max="11017" width="9" style="500" customWidth="1"/>
    <col min="11018" max="11018" width="10" style="500" bestFit="1" customWidth="1"/>
    <col min="11019" max="11264" width="9" style="500" customWidth="1"/>
    <col min="11265" max="11265" width="5" style="500" customWidth="1"/>
    <col min="11266" max="11266" width="4.77734375" style="500" customWidth="1"/>
    <col min="11267" max="11267" width="14.33203125" style="500" customWidth="1"/>
    <col min="11268" max="11268" width="5.44140625" style="500" customWidth="1"/>
    <col min="11269" max="11269" width="5" style="500" customWidth="1"/>
    <col min="11270" max="11270" width="3.44140625" style="500" customWidth="1"/>
    <col min="11271" max="11271" width="9" style="500" customWidth="1"/>
    <col min="11272" max="11272" width="13.21875" style="500" customWidth="1"/>
    <col min="11273" max="11273" width="9" style="500" customWidth="1"/>
    <col min="11274" max="11274" width="10" style="500" bestFit="1" customWidth="1"/>
    <col min="11275" max="11520" width="9" style="500" customWidth="1"/>
    <col min="11521" max="11521" width="5" style="500" customWidth="1"/>
    <col min="11522" max="11522" width="4.77734375" style="500" customWidth="1"/>
    <col min="11523" max="11523" width="14.33203125" style="500" customWidth="1"/>
    <col min="11524" max="11524" width="5.44140625" style="500" customWidth="1"/>
    <col min="11525" max="11525" width="5" style="500" customWidth="1"/>
    <col min="11526" max="11526" width="3.44140625" style="500" customWidth="1"/>
    <col min="11527" max="11527" width="9" style="500" customWidth="1"/>
    <col min="11528" max="11528" width="13.21875" style="500" customWidth="1"/>
    <col min="11529" max="11529" width="9" style="500" customWidth="1"/>
    <col min="11530" max="11530" width="10" style="500" bestFit="1" customWidth="1"/>
    <col min="11531" max="11776" width="9" style="500" customWidth="1"/>
    <col min="11777" max="11777" width="5" style="500" customWidth="1"/>
    <col min="11778" max="11778" width="4.77734375" style="500" customWidth="1"/>
    <col min="11779" max="11779" width="14.33203125" style="500" customWidth="1"/>
    <col min="11780" max="11780" width="5.44140625" style="500" customWidth="1"/>
    <col min="11781" max="11781" width="5" style="500" customWidth="1"/>
    <col min="11782" max="11782" width="3.44140625" style="500" customWidth="1"/>
    <col min="11783" max="11783" width="9" style="500" customWidth="1"/>
    <col min="11784" max="11784" width="13.21875" style="500" customWidth="1"/>
    <col min="11785" max="11785" width="9" style="500" customWidth="1"/>
    <col min="11786" max="11786" width="10" style="500" bestFit="1" customWidth="1"/>
    <col min="11787" max="12032" width="9" style="500" customWidth="1"/>
    <col min="12033" max="12033" width="5" style="500" customWidth="1"/>
    <col min="12034" max="12034" width="4.77734375" style="500" customWidth="1"/>
    <col min="12035" max="12035" width="14.33203125" style="500" customWidth="1"/>
    <col min="12036" max="12036" width="5.44140625" style="500" customWidth="1"/>
    <col min="12037" max="12037" width="5" style="500" customWidth="1"/>
    <col min="12038" max="12038" width="3.44140625" style="500" customWidth="1"/>
    <col min="12039" max="12039" width="9" style="500" customWidth="1"/>
    <col min="12040" max="12040" width="13.21875" style="500" customWidth="1"/>
    <col min="12041" max="12041" width="9" style="500" customWidth="1"/>
    <col min="12042" max="12042" width="10" style="500" bestFit="1" customWidth="1"/>
    <col min="12043" max="12288" width="9" style="500" customWidth="1"/>
    <col min="12289" max="12289" width="5" style="500" customWidth="1"/>
    <col min="12290" max="12290" width="4.77734375" style="500" customWidth="1"/>
    <col min="12291" max="12291" width="14.33203125" style="500" customWidth="1"/>
    <col min="12292" max="12292" width="5.44140625" style="500" customWidth="1"/>
    <col min="12293" max="12293" width="5" style="500" customWidth="1"/>
    <col min="12294" max="12294" width="3.44140625" style="500" customWidth="1"/>
    <col min="12295" max="12295" width="9" style="500" customWidth="1"/>
    <col min="12296" max="12296" width="13.21875" style="500" customWidth="1"/>
    <col min="12297" max="12297" width="9" style="500" customWidth="1"/>
    <col min="12298" max="12298" width="10" style="500" bestFit="1" customWidth="1"/>
    <col min="12299" max="12544" width="9" style="500" customWidth="1"/>
    <col min="12545" max="12545" width="5" style="500" customWidth="1"/>
    <col min="12546" max="12546" width="4.77734375" style="500" customWidth="1"/>
    <col min="12547" max="12547" width="14.33203125" style="500" customWidth="1"/>
    <col min="12548" max="12548" width="5.44140625" style="500" customWidth="1"/>
    <col min="12549" max="12549" width="5" style="500" customWidth="1"/>
    <col min="12550" max="12550" width="3.44140625" style="500" customWidth="1"/>
    <col min="12551" max="12551" width="9" style="500" customWidth="1"/>
    <col min="12552" max="12552" width="13.21875" style="500" customWidth="1"/>
    <col min="12553" max="12553" width="9" style="500" customWidth="1"/>
    <col min="12554" max="12554" width="10" style="500" bestFit="1" customWidth="1"/>
    <col min="12555" max="12800" width="9" style="500" customWidth="1"/>
    <col min="12801" max="12801" width="5" style="500" customWidth="1"/>
    <col min="12802" max="12802" width="4.77734375" style="500" customWidth="1"/>
    <col min="12803" max="12803" width="14.33203125" style="500" customWidth="1"/>
    <col min="12804" max="12804" width="5.44140625" style="500" customWidth="1"/>
    <col min="12805" max="12805" width="5" style="500" customWidth="1"/>
    <col min="12806" max="12806" width="3.44140625" style="500" customWidth="1"/>
    <col min="12807" max="12807" width="9" style="500" customWidth="1"/>
    <col min="12808" max="12808" width="13.21875" style="500" customWidth="1"/>
    <col min="12809" max="12809" width="9" style="500" customWidth="1"/>
    <col min="12810" max="12810" width="10" style="500" bestFit="1" customWidth="1"/>
    <col min="12811" max="13056" width="9" style="500" customWidth="1"/>
    <col min="13057" max="13057" width="5" style="500" customWidth="1"/>
    <col min="13058" max="13058" width="4.77734375" style="500" customWidth="1"/>
    <col min="13059" max="13059" width="14.33203125" style="500" customWidth="1"/>
    <col min="13060" max="13060" width="5.44140625" style="500" customWidth="1"/>
    <col min="13061" max="13061" width="5" style="500" customWidth="1"/>
    <col min="13062" max="13062" width="3.44140625" style="500" customWidth="1"/>
    <col min="13063" max="13063" width="9" style="500" customWidth="1"/>
    <col min="13064" max="13064" width="13.21875" style="500" customWidth="1"/>
    <col min="13065" max="13065" width="9" style="500" customWidth="1"/>
    <col min="13066" max="13066" width="10" style="500" bestFit="1" customWidth="1"/>
    <col min="13067" max="13312" width="9" style="500" customWidth="1"/>
    <col min="13313" max="13313" width="5" style="500" customWidth="1"/>
    <col min="13314" max="13314" width="4.77734375" style="500" customWidth="1"/>
    <col min="13315" max="13315" width="14.33203125" style="500" customWidth="1"/>
    <col min="13316" max="13316" width="5.44140625" style="500" customWidth="1"/>
    <col min="13317" max="13317" width="5" style="500" customWidth="1"/>
    <col min="13318" max="13318" width="3.44140625" style="500" customWidth="1"/>
    <col min="13319" max="13319" width="9" style="500" customWidth="1"/>
    <col min="13320" max="13320" width="13.21875" style="500" customWidth="1"/>
    <col min="13321" max="13321" width="9" style="500" customWidth="1"/>
    <col min="13322" max="13322" width="10" style="500" bestFit="1" customWidth="1"/>
    <col min="13323" max="13568" width="9" style="500" customWidth="1"/>
    <col min="13569" max="13569" width="5" style="500" customWidth="1"/>
    <col min="13570" max="13570" width="4.77734375" style="500" customWidth="1"/>
    <col min="13571" max="13571" width="14.33203125" style="500" customWidth="1"/>
    <col min="13572" max="13572" width="5.44140625" style="500" customWidth="1"/>
    <col min="13573" max="13573" width="5" style="500" customWidth="1"/>
    <col min="13574" max="13574" width="3.44140625" style="500" customWidth="1"/>
    <col min="13575" max="13575" width="9" style="500" customWidth="1"/>
    <col min="13576" max="13576" width="13.21875" style="500" customWidth="1"/>
    <col min="13577" max="13577" width="9" style="500" customWidth="1"/>
    <col min="13578" max="13578" width="10" style="500" bestFit="1" customWidth="1"/>
    <col min="13579" max="13824" width="9" style="500" customWidth="1"/>
    <col min="13825" max="13825" width="5" style="500" customWidth="1"/>
    <col min="13826" max="13826" width="4.77734375" style="500" customWidth="1"/>
    <col min="13827" max="13827" width="14.33203125" style="500" customWidth="1"/>
    <col min="13828" max="13828" width="5.44140625" style="500" customWidth="1"/>
    <col min="13829" max="13829" width="5" style="500" customWidth="1"/>
    <col min="13830" max="13830" width="3.44140625" style="500" customWidth="1"/>
    <col min="13831" max="13831" width="9" style="500" customWidth="1"/>
    <col min="13832" max="13832" width="13.21875" style="500" customWidth="1"/>
    <col min="13833" max="13833" width="9" style="500" customWidth="1"/>
    <col min="13834" max="13834" width="10" style="500" bestFit="1" customWidth="1"/>
    <col min="13835" max="14080" width="9" style="500" customWidth="1"/>
    <col min="14081" max="14081" width="5" style="500" customWidth="1"/>
    <col min="14082" max="14082" width="4.77734375" style="500" customWidth="1"/>
    <col min="14083" max="14083" width="14.33203125" style="500" customWidth="1"/>
    <col min="14084" max="14084" width="5.44140625" style="500" customWidth="1"/>
    <col min="14085" max="14085" width="5" style="500" customWidth="1"/>
    <col min="14086" max="14086" width="3.44140625" style="500" customWidth="1"/>
    <col min="14087" max="14087" width="9" style="500" customWidth="1"/>
    <col min="14088" max="14088" width="13.21875" style="500" customWidth="1"/>
    <col min="14089" max="14089" width="9" style="500" customWidth="1"/>
    <col min="14090" max="14090" width="10" style="500" bestFit="1" customWidth="1"/>
    <col min="14091" max="14336" width="9" style="500" customWidth="1"/>
    <col min="14337" max="14337" width="5" style="500" customWidth="1"/>
    <col min="14338" max="14338" width="4.77734375" style="500" customWidth="1"/>
    <col min="14339" max="14339" width="14.33203125" style="500" customWidth="1"/>
    <col min="14340" max="14340" width="5.44140625" style="500" customWidth="1"/>
    <col min="14341" max="14341" width="5" style="500" customWidth="1"/>
    <col min="14342" max="14342" width="3.44140625" style="500" customWidth="1"/>
    <col min="14343" max="14343" width="9" style="500" customWidth="1"/>
    <col min="14344" max="14344" width="13.21875" style="500" customWidth="1"/>
    <col min="14345" max="14345" width="9" style="500" customWidth="1"/>
    <col min="14346" max="14346" width="10" style="500" bestFit="1" customWidth="1"/>
    <col min="14347" max="14592" width="9" style="500" customWidth="1"/>
    <col min="14593" max="14593" width="5" style="500" customWidth="1"/>
    <col min="14594" max="14594" width="4.77734375" style="500" customWidth="1"/>
    <col min="14595" max="14595" width="14.33203125" style="500" customWidth="1"/>
    <col min="14596" max="14596" width="5.44140625" style="500" customWidth="1"/>
    <col min="14597" max="14597" width="5" style="500" customWidth="1"/>
    <col min="14598" max="14598" width="3.44140625" style="500" customWidth="1"/>
    <col min="14599" max="14599" width="9" style="500" customWidth="1"/>
    <col min="14600" max="14600" width="13.21875" style="500" customWidth="1"/>
    <col min="14601" max="14601" width="9" style="500" customWidth="1"/>
    <col min="14602" max="14602" width="10" style="500" bestFit="1" customWidth="1"/>
    <col min="14603" max="14848" width="9" style="500" customWidth="1"/>
    <col min="14849" max="14849" width="5" style="500" customWidth="1"/>
    <col min="14850" max="14850" width="4.77734375" style="500" customWidth="1"/>
    <col min="14851" max="14851" width="14.33203125" style="500" customWidth="1"/>
    <col min="14852" max="14852" width="5.44140625" style="500" customWidth="1"/>
    <col min="14853" max="14853" width="5" style="500" customWidth="1"/>
    <col min="14854" max="14854" width="3.44140625" style="500" customWidth="1"/>
    <col min="14855" max="14855" width="9" style="500" customWidth="1"/>
    <col min="14856" max="14856" width="13.21875" style="500" customWidth="1"/>
    <col min="14857" max="14857" width="9" style="500" customWidth="1"/>
    <col min="14858" max="14858" width="10" style="500" bestFit="1" customWidth="1"/>
    <col min="14859" max="15104" width="9" style="500" customWidth="1"/>
    <col min="15105" max="15105" width="5" style="500" customWidth="1"/>
    <col min="15106" max="15106" width="4.77734375" style="500" customWidth="1"/>
    <col min="15107" max="15107" width="14.33203125" style="500" customWidth="1"/>
    <col min="15108" max="15108" width="5.44140625" style="500" customWidth="1"/>
    <col min="15109" max="15109" width="5" style="500" customWidth="1"/>
    <col min="15110" max="15110" width="3.44140625" style="500" customWidth="1"/>
    <col min="15111" max="15111" width="9" style="500" customWidth="1"/>
    <col min="15112" max="15112" width="13.21875" style="500" customWidth="1"/>
    <col min="15113" max="15113" width="9" style="500" customWidth="1"/>
    <col min="15114" max="15114" width="10" style="500" bestFit="1" customWidth="1"/>
    <col min="15115" max="15360" width="9" style="500" customWidth="1"/>
    <col min="15361" max="15361" width="5" style="500" customWidth="1"/>
    <col min="15362" max="15362" width="4.77734375" style="500" customWidth="1"/>
    <col min="15363" max="15363" width="14.33203125" style="500" customWidth="1"/>
    <col min="15364" max="15364" width="5.44140625" style="500" customWidth="1"/>
    <col min="15365" max="15365" width="5" style="500" customWidth="1"/>
    <col min="15366" max="15366" width="3.44140625" style="500" customWidth="1"/>
    <col min="15367" max="15367" width="9" style="500" customWidth="1"/>
    <col min="15368" max="15368" width="13.21875" style="500" customWidth="1"/>
    <col min="15369" max="15369" width="9" style="500" customWidth="1"/>
    <col min="15370" max="15370" width="10" style="500" bestFit="1" customWidth="1"/>
    <col min="15371" max="15616" width="9" style="500" customWidth="1"/>
    <col min="15617" max="15617" width="5" style="500" customWidth="1"/>
    <col min="15618" max="15618" width="4.77734375" style="500" customWidth="1"/>
    <col min="15619" max="15619" width="14.33203125" style="500" customWidth="1"/>
    <col min="15620" max="15620" width="5.44140625" style="500" customWidth="1"/>
    <col min="15621" max="15621" width="5" style="500" customWidth="1"/>
    <col min="15622" max="15622" width="3.44140625" style="500" customWidth="1"/>
    <col min="15623" max="15623" width="9" style="500" customWidth="1"/>
    <col min="15624" max="15624" width="13.21875" style="500" customWidth="1"/>
    <col min="15625" max="15625" width="9" style="500" customWidth="1"/>
    <col min="15626" max="15626" width="10" style="500" bestFit="1" customWidth="1"/>
    <col min="15627" max="15872" width="9" style="500" customWidth="1"/>
    <col min="15873" max="15873" width="5" style="500" customWidth="1"/>
    <col min="15874" max="15874" width="4.77734375" style="500" customWidth="1"/>
    <col min="15875" max="15875" width="14.33203125" style="500" customWidth="1"/>
    <col min="15876" max="15876" width="5.44140625" style="500" customWidth="1"/>
    <col min="15877" max="15877" width="5" style="500" customWidth="1"/>
    <col min="15878" max="15878" width="3.44140625" style="500" customWidth="1"/>
    <col min="15879" max="15879" width="9" style="500" customWidth="1"/>
    <col min="15880" max="15880" width="13.21875" style="500" customWidth="1"/>
    <col min="15881" max="15881" width="9" style="500" customWidth="1"/>
    <col min="15882" max="15882" width="10" style="500" bestFit="1" customWidth="1"/>
    <col min="15883" max="16128" width="9" style="500" customWidth="1"/>
    <col min="16129" max="16129" width="5" style="500" customWidth="1"/>
    <col min="16130" max="16130" width="4.77734375" style="500" customWidth="1"/>
    <col min="16131" max="16131" width="14.33203125" style="500" customWidth="1"/>
    <col min="16132" max="16132" width="5.44140625" style="500" customWidth="1"/>
    <col min="16133" max="16133" width="5" style="500" customWidth="1"/>
    <col min="16134" max="16134" width="3.44140625" style="500" customWidth="1"/>
    <col min="16135" max="16135" width="9" style="500" customWidth="1"/>
    <col min="16136" max="16136" width="13.21875" style="500" customWidth="1"/>
    <col min="16137" max="16137" width="9" style="500" customWidth="1"/>
    <col min="16138" max="16138" width="10" style="500" bestFit="1" customWidth="1"/>
    <col min="16139" max="16384" width="9" style="500" customWidth="1"/>
  </cols>
  <sheetData>
    <row r="1" spans="1:14" ht="23.25" customHeight="1">
      <c r="A1" s="500" t="s">
        <v>538</v>
      </c>
    </row>
    <row r="3" spans="1:14" ht="24.9" customHeight="1">
      <c r="A3" s="1669" t="s">
        <v>524</v>
      </c>
      <c r="B3" s="1669"/>
      <c r="C3" s="1669"/>
      <c r="D3" s="1669"/>
      <c r="E3" s="1669"/>
      <c r="F3" s="1669"/>
      <c r="G3" s="1669"/>
      <c r="H3" s="1669"/>
      <c r="I3" s="1669"/>
      <c r="J3" s="1669"/>
      <c r="K3" s="1669"/>
      <c r="L3" s="1669"/>
      <c r="M3" s="1669"/>
      <c r="N3" s="1669"/>
    </row>
    <row r="6" spans="1:14" ht="23.25" customHeight="1">
      <c r="M6" s="516" t="s">
        <v>1233</v>
      </c>
    </row>
    <row r="9" spans="1:14" ht="23.25" customHeight="1">
      <c r="B9" s="500" t="s">
        <v>0</v>
      </c>
    </row>
    <row r="12" spans="1:14" ht="23.25" customHeight="1">
      <c r="I12" s="516" t="s">
        <v>824</v>
      </c>
      <c r="J12" s="1678" t="str">
        <f>基本データ!D14</f>
        <v xml:space="preserve">
土浦市大和町○○番○号</v>
      </c>
      <c r="K12" s="1678"/>
      <c r="L12" s="1678"/>
      <c r="M12" s="1678"/>
    </row>
    <row r="13" spans="1:14" ht="23.25" customHeight="1">
      <c r="E13" s="516"/>
      <c r="F13" s="1675"/>
      <c r="H13" s="500" t="s">
        <v>100</v>
      </c>
      <c r="I13" s="516" t="s">
        <v>1048</v>
      </c>
      <c r="J13" s="1678" t="str">
        <f>基本データ!D15</f>
        <v>○○○○　(株)</v>
      </c>
      <c r="K13" s="1678"/>
      <c r="L13" s="1678"/>
      <c r="M13" s="1678"/>
    </row>
    <row r="14" spans="1:14" ht="23.25" customHeight="1">
      <c r="I14" s="516" t="s">
        <v>321</v>
      </c>
      <c r="J14" s="1678" t="str">
        <f>基本データ!D18&amp;"　　　㊞"</f>
        <v>代表取締役　土浦　太郎　　　㊞</v>
      </c>
      <c r="K14" s="1678"/>
      <c r="L14" s="1678"/>
      <c r="M14" s="1678"/>
    </row>
    <row r="15" spans="1:14" ht="23.25" customHeight="1">
      <c r="D15" s="515"/>
      <c r="E15" s="515"/>
    </row>
    <row r="16" spans="1:14" ht="23.25" customHeight="1">
      <c r="D16" s="515"/>
      <c r="E16" s="515"/>
    </row>
    <row r="17" spans="2:14" ht="23.25" customHeight="1">
      <c r="B17" s="1670" t="str">
        <v>　下記の工事について、令和　　年　　月　　日完成したので、土浦市請負工事及び委託業務執行規則第１６条の規定に基づき届け出ます。</v>
      </c>
      <c r="C17" s="1670"/>
      <c r="D17" s="1670"/>
      <c r="E17" s="1670"/>
      <c r="F17" s="1670"/>
      <c r="G17" s="1670"/>
      <c r="H17" s="1670"/>
      <c r="I17" s="1670"/>
      <c r="J17" s="1670"/>
      <c r="K17" s="1670"/>
      <c r="L17" s="1670"/>
      <c r="M17" s="1670"/>
      <c r="N17" s="1670"/>
    </row>
    <row r="18" spans="2:14" ht="23.25" customHeight="1">
      <c r="B18" s="1670"/>
      <c r="C18" s="1670"/>
      <c r="D18" s="1670"/>
      <c r="E18" s="1670"/>
      <c r="F18" s="1670"/>
      <c r="G18" s="1670"/>
      <c r="H18" s="1670"/>
      <c r="I18" s="1670"/>
      <c r="J18" s="1670"/>
      <c r="K18" s="1670"/>
      <c r="L18" s="1670"/>
      <c r="M18" s="1670"/>
      <c r="N18" s="1670"/>
    </row>
    <row r="19" spans="2:14" ht="23.25" customHeight="1">
      <c r="B19" s="515"/>
      <c r="C19" s="515"/>
      <c r="D19" s="515"/>
      <c r="E19" s="515"/>
    </row>
    <row r="20" spans="2:14" ht="23.25" customHeight="1">
      <c r="D20" s="515"/>
      <c r="E20" s="515"/>
      <c r="G20" s="1675" t="s">
        <v>286</v>
      </c>
    </row>
    <row r="22" spans="2:14" ht="23.25" customHeight="1">
      <c r="B22" s="1671" t="s">
        <v>545</v>
      </c>
      <c r="C22" s="515" t="s">
        <v>182</v>
      </c>
      <c r="E22" s="500" t="str">
        <f>基本データ!D4</f>
        <v>土下維工　第○○号</v>
      </c>
    </row>
    <row r="23" spans="2:14" ht="23.25" customHeight="1">
      <c r="C23" s="1672" t="s">
        <v>15</v>
      </c>
      <c r="E23" s="1673" t="str">
        <f>基本データ!D5</f>
        <v>○○○○○○○○○○○○○○○○○○○○○○○○○○○○○○○○○工事</v>
      </c>
      <c r="F23" s="1673"/>
      <c r="G23" s="1673"/>
      <c r="H23" s="1673"/>
      <c r="I23" s="1673"/>
      <c r="J23" s="1673"/>
      <c r="K23" s="1673"/>
      <c r="L23" s="1673"/>
      <c r="M23" s="1673"/>
    </row>
    <row r="24" spans="2:14" ht="23.25" customHeight="1">
      <c r="C24" s="515"/>
      <c r="E24" s="1673"/>
      <c r="F24" s="1673"/>
      <c r="G24" s="1673"/>
      <c r="H24" s="1673"/>
      <c r="I24" s="1673"/>
      <c r="J24" s="1673"/>
      <c r="K24" s="1673"/>
      <c r="L24" s="1673"/>
      <c r="M24" s="1673"/>
    </row>
    <row r="25" spans="2:14" ht="23.25" customHeight="1">
      <c r="B25" s="1671" t="s">
        <v>143</v>
      </c>
      <c r="C25" s="515" t="s">
        <v>547</v>
      </c>
      <c r="E25" s="500" t="str">
        <f>基本データ!D6</f>
        <v xml:space="preserve">
土浦市　田中町　地内</v>
      </c>
    </row>
    <row r="26" spans="2:14" ht="23.25" customHeight="1">
      <c r="C26" s="515"/>
    </row>
    <row r="27" spans="2:14" ht="23.25" customHeight="1">
      <c r="B27" s="1671" t="s">
        <v>549</v>
      </c>
      <c r="C27" s="515" t="s">
        <v>552</v>
      </c>
      <c r="E27" s="1674">
        <f>基本データ!D25</f>
        <v>45790</v>
      </c>
      <c r="F27" s="1674"/>
      <c r="G27" s="1674"/>
      <c r="H27" s="1674"/>
      <c r="I27" s="1674"/>
    </row>
    <row r="28" spans="2:14" ht="23.25" customHeight="1">
      <c r="C28" s="515"/>
    </row>
    <row r="29" spans="2:14" ht="15.75" customHeight="1">
      <c r="B29" s="1671" t="s">
        <v>553</v>
      </c>
      <c r="C29" s="515" t="s">
        <v>555</v>
      </c>
      <c r="E29" s="1675" t="s">
        <v>1050</v>
      </c>
      <c r="G29" s="1674">
        <f>基本データ!D7</f>
        <v>45791</v>
      </c>
      <c r="H29" s="1674"/>
    </row>
    <row r="30" spans="2:14" ht="15.75" customHeight="1">
      <c r="C30" s="515"/>
      <c r="E30" s="1675"/>
      <c r="I30" s="500">
        <f>基本データ!D9</f>
        <v>306</v>
      </c>
      <c r="J30" s="1677" t="s">
        <v>1054</v>
      </c>
    </row>
    <row r="31" spans="2:14" ht="15.75" customHeight="1">
      <c r="C31" s="515"/>
      <c r="E31" s="1675" t="s">
        <v>1053</v>
      </c>
      <c r="G31" s="1674">
        <f>基本データ!D8</f>
        <v>46096</v>
      </c>
      <c r="H31" s="1674"/>
    </row>
    <row r="32" spans="2:14" ht="32.25" customHeight="1">
      <c r="C32" s="515"/>
    </row>
    <row r="33" spans="1:11" ht="23.25" customHeight="1">
      <c r="B33" s="1671" t="s">
        <v>560</v>
      </c>
      <c r="C33" s="515" t="s">
        <v>378</v>
      </c>
      <c r="E33" s="1676">
        <f>IF(ISBLANK(基本データ!D24),基本データ!D23,IF(基本データ!D24&gt;=0,基本データ!D24))</f>
        <v>300000000</v>
      </c>
      <c r="F33" s="1676"/>
      <c r="G33" s="1676"/>
      <c r="H33" s="1676"/>
      <c r="I33" s="1677"/>
    </row>
    <row r="35" spans="1:11" ht="23.25" customHeight="1">
      <c r="A35" s="516" t="s">
        <v>211</v>
      </c>
      <c r="B35" s="516"/>
      <c r="C35" s="516"/>
      <c r="D35" s="516"/>
      <c r="E35" s="516"/>
      <c r="F35" s="516"/>
      <c r="G35" s="516"/>
      <c r="H35" s="516"/>
      <c r="I35" s="516"/>
      <c r="J35" s="516"/>
      <c r="K35" s="516"/>
    </row>
  </sheetData>
  <mergeCells count="12">
    <mergeCell ref="A3:N3"/>
    <mergeCell ref="J12:M12"/>
    <mergeCell ref="J13:M13"/>
    <mergeCell ref="J14:M14"/>
    <mergeCell ref="B19:D19"/>
    <mergeCell ref="E27:I27"/>
    <mergeCell ref="G29:H29"/>
    <mergeCell ref="G31:H31"/>
    <mergeCell ref="E33:H33"/>
    <mergeCell ref="A35:K35"/>
    <mergeCell ref="B17:N18"/>
    <mergeCell ref="E23:M24"/>
  </mergeCells>
  <phoneticPr fontId="12"/>
  <printOptions horizontalCentered="1"/>
  <pageMargins left="0.65" right="0.59" top="0.92" bottom="0.7" header="0.51200000000000001" footer="0.51200000000000001"/>
  <pageSetup paperSize="9" scale="82" fitToWidth="1" fitToHeight="1" orientation="portrait" usePrinterDefaults="1"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sheetPr>
    <tabColor rgb="FFFFFF00"/>
  </sheetPr>
  <dimension ref="A1:CB40"/>
  <sheetViews>
    <sheetView view="pageBreakPreview" zoomScale="60" zoomScaleNormal="75" workbookViewId="0"/>
  </sheetViews>
  <sheetFormatPr defaultRowHeight="13.5"/>
  <cols>
    <col min="1" max="80" width="2.625" style="1183" customWidth="1"/>
    <col min="81" max="16384" width="9" style="1183" customWidth="1"/>
  </cols>
  <sheetData>
    <row r="1" spans="1:80" ht="30" customHeight="1">
      <c r="A1" s="1185"/>
      <c r="B1" s="1185"/>
      <c r="C1" s="1185"/>
      <c r="D1" s="1185"/>
      <c r="E1" s="1185"/>
      <c r="F1" s="1185"/>
      <c r="G1" s="1185"/>
      <c r="H1" s="1185"/>
      <c r="I1" s="1185"/>
      <c r="J1" s="1185"/>
      <c r="K1" s="1185"/>
      <c r="L1" s="1185"/>
      <c r="M1" s="1185"/>
      <c r="N1" s="1185"/>
      <c r="O1" s="1185"/>
      <c r="P1" s="1185"/>
      <c r="Q1" s="1185"/>
      <c r="R1" s="1185"/>
      <c r="S1" s="1185"/>
      <c r="T1" s="1185"/>
      <c r="U1" s="1206" t="s">
        <v>4</v>
      </c>
      <c r="V1" s="1206"/>
      <c r="W1" s="1206"/>
      <c r="X1" s="1206"/>
      <c r="Y1" s="1206"/>
      <c r="Z1" s="1206"/>
      <c r="AA1" s="1206"/>
      <c r="AB1" s="1206"/>
      <c r="AC1" s="1206"/>
      <c r="AD1" s="1206"/>
      <c r="AE1" s="1206"/>
      <c r="AF1" s="1206"/>
      <c r="AG1" s="1206"/>
      <c r="AH1" s="1206"/>
      <c r="AI1" s="1206"/>
      <c r="AJ1" s="1206"/>
      <c r="AK1" s="1206"/>
      <c r="AL1" s="1206"/>
      <c r="AM1" s="1206"/>
      <c r="AN1" s="1206"/>
      <c r="AO1" s="1206"/>
      <c r="AP1" s="1206"/>
      <c r="AQ1" s="1206"/>
      <c r="AR1" s="1206"/>
      <c r="AS1" s="1206"/>
      <c r="AT1" s="1206"/>
      <c r="AU1" s="1206"/>
      <c r="AV1" s="1206"/>
      <c r="AW1" s="1206"/>
      <c r="AX1" s="1206"/>
      <c r="AY1" s="1206"/>
      <c r="AZ1" s="1206"/>
      <c r="BA1" s="1206"/>
      <c r="BB1" s="1206"/>
      <c r="BC1" s="1206"/>
      <c r="BD1" s="1185"/>
      <c r="BE1" s="1185"/>
      <c r="BF1" s="1229" t="s">
        <v>1919</v>
      </c>
      <c r="BG1" s="1229"/>
      <c r="BH1" s="1229"/>
      <c r="BI1" s="1229"/>
      <c r="BJ1" s="1229"/>
      <c r="BK1" s="1185"/>
      <c r="BL1" s="1185"/>
      <c r="BM1" s="1185"/>
      <c r="BN1" s="1185"/>
      <c r="BO1" s="1185"/>
      <c r="BP1" s="1185"/>
      <c r="BQ1" s="1185"/>
      <c r="BR1" s="1185"/>
      <c r="BS1" s="1185"/>
      <c r="BT1" s="1185"/>
      <c r="BU1" s="1185"/>
      <c r="BV1" s="1185"/>
      <c r="BW1" s="1185"/>
      <c r="BX1" s="1185"/>
      <c r="BY1" s="1185"/>
      <c r="BZ1" s="1185"/>
      <c r="CA1" s="1185"/>
      <c r="CB1" s="1185"/>
    </row>
    <row r="2" spans="1:80" ht="36" customHeight="1"/>
    <row r="3" spans="1:80" s="1184" customFormat="1" ht="35.1" customHeight="1">
      <c r="B3" s="1192" t="s">
        <v>395</v>
      </c>
      <c r="C3" s="1192"/>
      <c r="D3" s="1192"/>
      <c r="E3" s="1192"/>
      <c r="F3" s="1192"/>
      <c r="G3" s="1682" t="str">
        <f>基本データ!D4</f>
        <v>土下維工　第○○号</v>
      </c>
      <c r="H3" s="1682"/>
      <c r="I3" s="1682"/>
      <c r="J3" s="1682"/>
      <c r="K3" s="1682"/>
      <c r="L3" s="1682"/>
      <c r="M3" s="1682"/>
      <c r="N3" s="1682"/>
      <c r="O3" s="1682"/>
      <c r="P3" s="1682"/>
      <c r="Q3" s="1682"/>
      <c r="R3" s="1682"/>
      <c r="S3" s="1682"/>
      <c r="T3" s="1682"/>
      <c r="U3" s="1682"/>
      <c r="V3" s="1682"/>
      <c r="W3" s="1682"/>
      <c r="X3" s="1682"/>
      <c r="Y3" s="1682"/>
      <c r="Z3" s="1682"/>
      <c r="AA3" s="1682"/>
      <c r="AE3" s="1191" t="s">
        <v>532</v>
      </c>
      <c r="AF3" s="1191"/>
      <c r="AG3" s="1191"/>
      <c r="AH3" s="1191"/>
      <c r="AI3" s="1191"/>
      <c r="AJ3" s="1218" t="s">
        <v>730</v>
      </c>
      <c r="AK3" s="1218"/>
      <c r="AL3" s="1218"/>
      <c r="AM3" s="1218"/>
      <c r="AN3" s="1218"/>
      <c r="AO3" s="1218"/>
      <c r="AP3" s="1218"/>
      <c r="AQ3" s="1218"/>
      <c r="AR3" s="1218"/>
      <c r="AS3" s="1218"/>
      <c r="AT3" s="1218"/>
      <c r="AU3" s="1218"/>
      <c r="AV3" s="1218"/>
      <c r="AW3" s="1218"/>
      <c r="AX3" s="1218"/>
      <c r="AY3" s="1218"/>
      <c r="AZ3" s="1218"/>
      <c r="BA3" s="1218"/>
      <c r="BB3" s="1234"/>
      <c r="BC3" s="1234"/>
      <c r="BF3" s="1191" t="s">
        <v>578</v>
      </c>
      <c r="BG3" s="1191"/>
      <c r="BH3" s="1191"/>
      <c r="BI3" s="1191"/>
      <c r="BJ3" s="1191"/>
      <c r="BK3" s="1191"/>
      <c r="BL3" s="1191"/>
      <c r="BM3" s="1191"/>
      <c r="BN3" s="1204" t="str">
        <f>基本データ!D15</f>
        <v>○○○○　(株)</v>
      </c>
      <c r="BO3" s="1204"/>
      <c r="BP3" s="1204"/>
      <c r="BQ3" s="1204"/>
      <c r="BR3" s="1204"/>
      <c r="BS3" s="1204"/>
      <c r="BT3" s="1204"/>
      <c r="BU3" s="1204"/>
      <c r="BV3" s="1204"/>
      <c r="BW3" s="1204"/>
      <c r="BX3" s="1204"/>
      <c r="BY3" s="1204"/>
      <c r="BZ3" s="1204"/>
      <c r="CA3" s="1204"/>
      <c r="CB3" s="1204"/>
    </row>
    <row r="4" spans="1:80" s="1184" customFormat="1" ht="35.1" customHeight="1">
      <c r="B4" s="1191" t="s">
        <v>661</v>
      </c>
      <c r="C4" s="1191"/>
      <c r="D4" s="1191"/>
      <c r="E4" s="1191"/>
      <c r="F4" s="1191"/>
      <c r="G4" s="1204" t="str">
        <f>基本データ!D5</f>
        <v>○○○○○○○○○○○○○○○○○○○○○○○○○○○○○○○○○工事</v>
      </c>
      <c r="H4" s="1204"/>
      <c r="I4" s="1204"/>
      <c r="J4" s="1204"/>
      <c r="K4" s="1204"/>
      <c r="L4" s="1204"/>
      <c r="M4" s="1204"/>
      <c r="N4" s="1204"/>
      <c r="O4" s="1204"/>
      <c r="P4" s="1204"/>
      <c r="Q4" s="1204"/>
      <c r="R4" s="1204"/>
      <c r="S4" s="1204"/>
      <c r="T4" s="1204"/>
      <c r="U4" s="1204"/>
      <c r="V4" s="1204"/>
      <c r="W4" s="1204"/>
      <c r="X4" s="1204"/>
      <c r="Y4" s="1204"/>
      <c r="Z4" s="1204"/>
      <c r="AA4" s="1204"/>
      <c r="AE4" s="1217" t="s">
        <v>1699</v>
      </c>
      <c r="AF4" s="1217"/>
      <c r="AG4" s="1217"/>
      <c r="AH4" s="1217"/>
      <c r="AI4" s="1217"/>
      <c r="AJ4" s="1219" t="str">
        <f>基本データ!D11</f>
        <v>技師　　○○　○○</v>
      </c>
      <c r="AK4" s="1219"/>
      <c r="AL4" s="1219"/>
      <c r="AM4" s="1219"/>
      <c r="AN4" s="1219"/>
      <c r="AO4" s="1219"/>
      <c r="AP4" s="1219"/>
      <c r="AQ4" s="1219"/>
      <c r="AR4" s="1219"/>
      <c r="AS4" s="1219"/>
      <c r="AT4" s="1219"/>
      <c r="AU4" s="1219"/>
      <c r="AV4" s="1219"/>
      <c r="AW4" s="1219"/>
      <c r="AX4" s="1219"/>
      <c r="AY4" s="1219"/>
      <c r="AZ4" s="1219"/>
      <c r="BA4" s="1219"/>
      <c r="BB4" s="1228" t="s">
        <v>32</v>
      </c>
      <c r="BC4" s="1228"/>
      <c r="BF4" s="1192" t="s">
        <v>1972</v>
      </c>
      <c r="BG4" s="1192"/>
      <c r="BH4" s="1192"/>
      <c r="BI4" s="1192"/>
      <c r="BJ4" s="1192"/>
      <c r="BK4" s="1192"/>
      <c r="BL4" s="1192"/>
      <c r="BM4" s="1192"/>
    </row>
    <row r="5" spans="1:80" s="1184" customFormat="1" ht="35.1" customHeight="1">
      <c r="B5" s="1191" t="s">
        <v>1912</v>
      </c>
      <c r="C5" s="1191"/>
      <c r="D5" s="1191"/>
      <c r="E5" s="1191"/>
      <c r="F5" s="1191"/>
      <c r="G5" s="1234"/>
      <c r="H5" s="1236" t="str">
        <f>TEXT((基本データ!D7),"ggge年M月d日")&amp;"～"&amp;TEXT((基本データ!D8),"ggge年M月d日")</f>
        <v>令和7年5月14日～令和8年3月15日</v>
      </c>
      <c r="I5" s="1236"/>
      <c r="J5" s="1236"/>
      <c r="K5" s="1236"/>
      <c r="L5" s="1236"/>
      <c r="M5" s="1236"/>
      <c r="N5" s="1236"/>
      <c r="O5" s="1236"/>
      <c r="P5" s="1236"/>
      <c r="Q5" s="1236"/>
      <c r="R5" s="1236"/>
      <c r="S5" s="1236"/>
      <c r="T5" s="1236"/>
      <c r="U5" s="1236"/>
      <c r="V5" s="1236"/>
      <c r="W5" s="1236"/>
      <c r="X5" s="1236"/>
      <c r="Y5" s="1236"/>
      <c r="Z5" s="1236"/>
      <c r="AA5" s="1234"/>
      <c r="AE5" s="1217" t="s">
        <v>1699</v>
      </c>
      <c r="AF5" s="1217"/>
      <c r="AG5" s="1217"/>
      <c r="AH5" s="1217"/>
      <c r="AI5" s="1217"/>
      <c r="AJ5" s="1228"/>
      <c r="AK5" s="1228"/>
      <c r="AL5" s="1228"/>
      <c r="AM5" s="1228"/>
      <c r="AN5" s="1228"/>
      <c r="AO5" s="1228"/>
      <c r="AP5" s="1228"/>
      <c r="AQ5" s="1228"/>
      <c r="AR5" s="1228"/>
      <c r="AS5" s="1228"/>
      <c r="AT5" s="1228"/>
      <c r="AU5" s="1228"/>
      <c r="AV5" s="1228"/>
      <c r="AW5" s="1228"/>
      <c r="AX5" s="1228"/>
      <c r="AY5" s="1228"/>
      <c r="AZ5" s="1228"/>
      <c r="BA5" s="1228"/>
      <c r="BB5" s="1228" t="s">
        <v>32</v>
      </c>
      <c r="BC5" s="1228"/>
      <c r="BF5" s="1191" t="s">
        <v>1973</v>
      </c>
      <c r="BG5" s="1191"/>
      <c r="BH5" s="1191"/>
      <c r="BI5" s="1191"/>
      <c r="BJ5" s="1191"/>
      <c r="BK5" s="1191"/>
      <c r="BL5" s="1191"/>
      <c r="BM5" s="1191"/>
      <c r="BN5" s="1231" t="str">
        <f>基本データ!D19</f>
        <v>土浦　二郎</v>
      </c>
      <c r="BO5" s="1231"/>
      <c r="BP5" s="1231"/>
      <c r="BQ5" s="1231"/>
      <c r="BR5" s="1231"/>
      <c r="BS5" s="1231"/>
      <c r="BT5" s="1231"/>
      <c r="BU5" s="1231"/>
      <c r="BV5" s="1231"/>
      <c r="BW5" s="1231"/>
      <c r="BX5" s="1231"/>
      <c r="BY5" s="1231"/>
      <c r="BZ5" s="1231"/>
      <c r="CA5" s="1234" t="s">
        <v>32</v>
      </c>
      <c r="CB5" s="1234"/>
    </row>
    <row r="6" spans="1:80" ht="30" customHeight="1"/>
    <row r="7" spans="1:80" s="1184" customFormat="1" ht="39.950000000000003" customHeight="1">
      <c r="A7" s="1213" t="s">
        <v>1977</v>
      </c>
      <c r="B7" s="1214"/>
      <c r="C7" s="1214"/>
      <c r="D7" s="1214"/>
      <c r="E7" s="1214"/>
      <c r="F7" s="1214"/>
      <c r="G7" s="1214"/>
      <c r="H7" s="1214"/>
      <c r="I7" s="1214"/>
      <c r="J7" s="1214"/>
      <c r="K7" s="1214"/>
      <c r="L7" s="1214"/>
      <c r="M7" s="1214"/>
      <c r="N7" s="1214"/>
      <c r="O7" s="1214"/>
      <c r="P7" s="1214"/>
      <c r="Q7" s="1214"/>
      <c r="R7" s="1214"/>
      <c r="S7" s="1214"/>
      <c r="T7" s="1230"/>
      <c r="U7" s="1213" t="s">
        <v>636</v>
      </c>
      <c r="V7" s="1214"/>
      <c r="W7" s="1214"/>
      <c r="X7" s="1214"/>
      <c r="Y7" s="1214"/>
      <c r="Z7" s="1214"/>
      <c r="AA7" s="1214"/>
      <c r="AB7" s="1214"/>
      <c r="AC7" s="1214"/>
      <c r="AD7" s="1214"/>
      <c r="AE7" s="1214"/>
      <c r="AF7" s="1214"/>
      <c r="AG7" s="1214"/>
      <c r="AH7" s="1214"/>
      <c r="AI7" s="1214"/>
      <c r="AJ7" s="1214"/>
      <c r="AK7" s="1214"/>
      <c r="AL7" s="1214"/>
      <c r="AM7" s="1214"/>
      <c r="AN7" s="1214"/>
      <c r="AO7" s="1214"/>
      <c r="AP7" s="1214"/>
      <c r="AQ7" s="1214"/>
      <c r="AR7" s="1214"/>
      <c r="AS7" s="1214"/>
      <c r="AT7" s="1214"/>
      <c r="AU7" s="1214"/>
      <c r="AV7" s="1214"/>
      <c r="AW7" s="1230"/>
      <c r="AX7" s="1213" t="s">
        <v>307</v>
      </c>
      <c r="AY7" s="1214"/>
      <c r="AZ7" s="1214"/>
      <c r="BA7" s="1214"/>
      <c r="BB7" s="1214"/>
      <c r="BC7" s="1214"/>
      <c r="BD7" s="1214"/>
      <c r="BE7" s="1214"/>
      <c r="BF7" s="1214"/>
      <c r="BG7" s="1214"/>
      <c r="BH7" s="1214"/>
      <c r="BI7" s="1214"/>
      <c r="BJ7" s="1214"/>
      <c r="BK7" s="1230"/>
      <c r="BL7" s="1237" t="s">
        <v>195</v>
      </c>
      <c r="BM7" s="1237"/>
      <c r="BN7" s="1237"/>
      <c r="BO7" s="1237"/>
      <c r="BP7" s="1237"/>
      <c r="BQ7" s="1237"/>
      <c r="BR7" s="1186" t="s">
        <v>47</v>
      </c>
      <c r="BS7" s="1193"/>
      <c r="BT7" s="1193"/>
      <c r="BU7" s="1193"/>
      <c r="BV7" s="1193"/>
      <c r="BW7" s="1193"/>
      <c r="BX7" s="1193"/>
      <c r="BY7" s="1193"/>
      <c r="BZ7" s="1193"/>
      <c r="CA7" s="1193"/>
      <c r="CB7" s="1198"/>
    </row>
    <row r="8" spans="1:80" s="1184" customFormat="1" ht="50.1" customHeight="1">
      <c r="A8" s="1237" t="s">
        <v>1978</v>
      </c>
      <c r="B8" s="1237"/>
      <c r="C8" s="1237"/>
      <c r="D8" s="1237"/>
      <c r="E8" s="1237"/>
      <c r="F8" s="1237"/>
      <c r="G8" s="1237"/>
      <c r="H8" s="1237"/>
      <c r="I8" s="1237"/>
      <c r="J8" s="1237"/>
      <c r="K8" s="1683" t="s">
        <v>1979</v>
      </c>
      <c r="L8" s="1237"/>
      <c r="M8" s="1237"/>
      <c r="N8" s="1237"/>
      <c r="O8" s="1237"/>
      <c r="P8" s="1237"/>
      <c r="Q8" s="1237"/>
      <c r="R8" s="1237"/>
      <c r="S8" s="1237"/>
      <c r="T8" s="1237"/>
      <c r="U8" s="1237" t="s">
        <v>792</v>
      </c>
      <c r="V8" s="1237"/>
      <c r="W8" s="1237"/>
      <c r="X8" s="1237"/>
      <c r="Y8" s="1237"/>
      <c r="Z8" s="1237"/>
      <c r="AA8" s="1237"/>
      <c r="AB8" s="1237" t="s">
        <v>1981</v>
      </c>
      <c r="AC8" s="1237"/>
      <c r="AD8" s="1237"/>
      <c r="AE8" s="1237"/>
      <c r="AF8" s="1237"/>
      <c r="AG8" s="1237"/>
      <c r="AH8" s="1237"/>
      <c r="AI8" s="1237" t="s">
        <v>620</v>
      </c>
      <c r="AJ8" s="1237"/>
      <c r="AK8" s="1237"/>
      <c r="AL8" s="1237"/>
      <c r="AM8" s="1237"/>
      <c r="AN8" s="1237"/>
      <c r="AO8" s="1237"/>
      <c r="AP8" s="1683" t="s">
        <v>1117</v>
      </c>
      <c r="AQ8" s="1237"/>
      <c r="AR8" s="1237" t="s">
        <v>1124</v>
      </c>
      <c r="AS8" s="1237"/>
      <c r="AT8" s="1237"/>
      <c r="AU8" s="1237"/>
      <c r="AV8" s="1237"/>
      <c r="AW8" s="1237"/>
      <c r="AX8" s="1683" t="s">
        <v>1117</v>
      </c>
      <c r="AY8" s="1237"/>
      <c r="AZ8" s="1683" t="s">
        <v>1464</v>
      </c>
      <c r="BA8" s="1237"/>
      <c r="BB8" s="1237"/>
      <c r="BC8" s="1237"/>
      <c r="BD8" s="1237"/>
      <c r="BE8" s="1237"/>
      <c r="BF8" s="1683" t="s">
        <v>1982</v>
      </c>
      <c r="BG8" s="1237"/>
      <c r="BH8" s="1237"/>
      <c r="BI8" s="1237"/>
      <c r="BJ8" s="1237"/>
      <c r="BK8" s="1237"/>
      <c r="BL8" s="1237" t="s">
        <v>625</v>
      </c>
      <c r="BM8" s="1237"/>
      <c r="BN8" s="1237"/>
      <c r="BO8" s="1237"/>
      <c r="BP8" s="1237"/>
      <c r="BQ8" s="1237"/>
      <c r="BR8" s="1188"/>
      <c r="BS8" s="1195"/>
      <c r="BT8" s="1195"/>
      <c r="BU8" s="1195"/>
      <c r="BV8" s="1195"/>
      <c r="BW8" s="1195"/>
      <c r="BX8" s="1195"/>
      <c r="BY8" s="1195"/>
      <c r="BZ8" s="1195"/>
      <c r="CA8" s="1195"/>
      <c r="CB8" s="1200"/>
    </row>
    <row r="9" spans="1:80" ht="45" customHeight="1">
      <c r="A9" s="1679"/>
      <c r="B9" s="1679"/>
      <c r="C9" s="1679"/>
      <c r="D9" s="1679"/>
      <c r="E9" s="1679"/>
      <c r="F9" s="1679"/>
      <c r="G9" s="1679"/>
      <c r="H9" s="1679"/>
      <c r="I9" s="1679"/>
      <c r="J9" s="1679"/>
      <c r="K9" s="1679"/>
      <c r="L9" s="1679"/>
      <c r="M9" s="1679"/>
      <c r="N9" s="1679"/>
      <c r="O9" s="1679"/>
      <c r="P9" s="1679"/>
      <c r="Q9" s="1679"/>
      <c r="R9" s="1679"/>
      <c r="S9" s="1679"/>
      <c r="T9" s="1679"/>
      <c r="U9" s="1227"/>
      <c r="V9" s="1227"/>
      <c r="W9" s="1227"/>
      <c r="X9" s="1227"/>
      <c r="Y9" s="1227"/>
      <c r="Z9" s="1227"/>
      <c r="AA9" s="1227"/>
      <c r="AB9" s="1227"/>
      <c r="AC9" s="1227"/>
      <c r="AD9" s="1227"/>
      <c r="AE9" s="1227"/>
      <c r="AF9" s="1227"/>
      <c r="AG9" s="1227"/>
      <c r="AH9" s="1227"/>
      <c r="AI9" s="1227"/>
      <c r="AJ9" s="1227"/>
      <c r="AK9" s="1227"/>
      <c r="AL9" s="1227"/>
      <c r="AM9" s="1227"/>
      <c r="AN9" s="1227"/>
      <c r="AO9" s="1227"/>
      <c r="AP9" s="1227"/>
      <c r="AQ9" s="1227"/>
      <c r="AR9" s="1227"/>
      <c r="AS9" s="1227"/>
      <c r="AT9" s="1227"/>
      <c r="AU9" s="1227"/>
      <c r="AV9" s="1227"/>
      <c r="AW9" s="1227"/>
      <c r="AX9" s="1227"/>
      <c r="AY9" s="1227"/>
      <c r="AZ9" s="1227"/>
      <c r="BA9" s="1227"/>
      <c r="BB9" s="1227"/>
      <c r="BC9" s="1227"/>
      <c r="BD9" s="1227"/>
      <c r="BE9" s="1227"/>
      <c r="BF9" s="1227"/>
      <c r="BG9" s="1227"/>
      <c r="BH9" s="1227"/>
      <c r="BI9" s="1227"/>
      <c r="BJ9" s="1227"/>
      <c r="BK9" s="1227"/>
      <c r="BL9" s="1227"/>
      <c r="BM9" s="1227"/>
      <c r="BN9" s="1227"/>
      <c r="BO9" s="1227"/>
      <c r="BP9" s="1227"/>
      <c r="BQ9" s="1227"/>
      <c r="BR9" s="1227"/>
      <c r="BS9" s="1227"/>
      <c r="BT9" s="1227"/>
      <c r="BU9" s="1227"/>
      <c r="BV9" s="1227"/>
      <c r="BW9" s="1227"/>
      <c r="BX9" s="1227"/>
      <c r="BY9" s="1227"/>
      <c r="BZ9" s="1227"/>
      <c r="CA9" s="1227"/>
      <c r="CB9" s="1227"/>
    </row>
    <row r="10" spans="1:80" ht="45" customHeight="1">
      <c r="A10" s="1680"/>
      <c r="B10" s="1680"/>
      <c r="C10" s="1680"/>
      <c r="D10" s="1680"/>
      <c r="E10" s="1680"/>
      <c r="F10" s="1680"/>
      <c r="G10" s="1680"/>
      <c r="H10" s="1680"/>
      <c r="I10" s="1680"/>
      <c r="J10" s="1680"/>
      <c r="K10" s="1680"/>
      <c r="L10" s="1680"/>
      <c r="M10" s="1680"/>
      <c r="N10" s="1680"/>
      <c r="O10" s="1680"/>
      <c r="P10" s="1680"/>
      <c r="Q10" s="1680"/>
      <c r="R10" s="1680"/>
      <c r="S10" s="1680"/>
      <c r="T10" s="1680"/>
      <c r="U10" s="1227"/>
      <c r="V10" s="1227"/>
      <c r="W10" s="1227"/>
      <c r="X10" s="1227"/>
      <c r="Y10" s="1227"/>
      <c r="Z10" s="1227"/>
      <c r="AA10" s="1227"/>
      <c r="AB10" s="1227"/>
      <c r="AC10" s="1227"/>
      <c r="AD10" s="1227"/>
      <c r="AE10" s="1227"/>
      <c r="AF10" s="1227"/>
      <c r="AG10" s="1227"/>
      <c r="AH10" s="1227"/>
      <c r="AI10" s="1227"/>
      <c r="AJ10" s="1227"/>
      <c r="AK10" s="1227"/>
      <c r="AL10" s="1227"/>
      <c r="AM10" s="1227"/>
      <c r="AN10" s="1227"/>
      <c r="AO10" s="1227"/>
      <c r="AP10" s="1227"/>
      <c r="AQ10" s="1227"/>
      <c r="AR10" s="1227"/>
      <c r="AS10" s="1227"/>
      <c r="AT10" s="1227"/>
      <c r="AU10" s="1227"/>
      <c r="AV10" s="1227"/>
      <c r="AW10" s="1227"/>
      <c r="AX10" s="1227"/>
      <c r="AY10" s="1227"/>
      <c r="AZ10" s="1227"/>
      <c r="BA10" s="1227"/>
      <c r="BB10" s="1227"/>
      <c r="BC10" s="1227"/>
      <c r="BD10" s="1227"/>
      <c r="BE10" s="1227"/>
      <c r="BF10" s="1227"/>
      <c r="BG10" s="1227"/>
      <c r="BH10" s="1227"/>
      <c r="BI10" s="1227"/>
      <c r="BJ10" s="1227"/>
      <c r="BK10" s="1227"/>
      <c r="BL10" s="1227"/>
      <c r="BM10" s="1227"/>
      <c r="BN10" s="1227"/>
      <c r="BO10" s="1227"/>
      <c r="BP10" s="1227"/>
      <c r="BQ10" s="1227"/>
      <c r="BR10" s="1227"/>
      <c r="BS10" s="1227"/>
      <c r="BT10" s="1227"/>
      <c r="BU10" s="1227"/>
      <c r="BV10" s="1227"/>
      <c r="BW10" s="1227"/>
      <c r="BX10" s="1227"/>
      <c r="BY10" s="1227"/>
      <c r="BZ10" s="1227"/>
      <c r="CA10" s="1227"/>
      <c r="CB10" s="1227"/>
    </row>
    <row r="11" spans="1:80" ht="45" customHeight="1">
      <c r="A11" s="1680"/>
      <c r="B11" s="1680"/>
      <c r="C11" s="1680"/>
      <c r="D11" s="1680"/>
      <c r="E11" s="1680"/>
      <c r="F11" s="1680"/>
      <c r="G11" s="1680"/>
      <c r="H11" s="1680"/>
      <c r="I11" s="1680"/>
      <c r="J11" s="1680"/>
      <c r="K11" s="1680"/>
      <c r="L11" s="1680"/>
      <c r="M11" s="1680"/>
      <c r="N11" s="1680"/>
      <c r="O11" s="1680"/>
      <c r="P11" s="1680"/>
      <c r="Q11" s="1680"/>
      <c r="R11" s="1680"/>
      <c r="S11" s="1680"/>
      <c r="T11" s="1680"/>
      <c r="U11" s="1227"/>
      <c r="V11" s="1227"/>
      <c r="W11" s="1227"/>
      <c r="X11" s="1227"/>
      <c r="Y11" s="1227"/>
      <c r="Z11" s="1227"/>
      <c r="AA11" s="1227"/>
      <c r="AB11" s="1227"/>
      <c r="AC11" s="1227"/>
      <c r="AD11" s="1227"/>
      <c r="AE11" s="1227"/>
      <c r="AF11" s="1227"/>
      <c r="AG11" s="1227"/>
      <c r="AH11" s="1227"/>
      <c r="AI11" s="1227"/>
      <c r="AJ11" s="1227"/>
      <c r="AK11" s="1227"/>
      <c r="AL11" s="1227"/>
      <c r="AM11" s="1227"/>
      <c r="AN11" s="1227"/>
      <c r="AO11" s="1227"/>
      <c r="AP11" s="1227"/>
      <c r="AQ11" s="1227"/>
      <c r="AR11" s="1227"/>
      <c r="AS11" s="1227"/>
      <c r="AT11" s="1227"/>
      <c r="AU11" s="1227"/>
      <c r="AV11" s="1227"/>
      <c r="AW11" s="1227"/>
      <c r="AX11" s="1227"/>
      <c r="AY11" s="1227"/>
      <c r="AZ11" s="1227"/>
      <c r="BA11" s="1227"/>
      <c r="BB11" s="1227"/>
      <c r="BC11" s="1227"/>
      <c r="BD11" s="1227"/>
      <c r="BE11" s="1227"/>
      <c r="BF11" s="1227"/>
      <c r="BG11" s="1227"/>
      <c r="BH11" s="1227"/>
      <c r="BI11" s="1227"/>
      <c r="BJ11" s="1227"/>
      <c r="BK11" s="1227"/>
      <c r="BL11" s="1227"/>
      <c r="BM11" s="1227"/>
      <c r="BN11" s="1227"/>
      <c r="BO11" s="1227"/>
      <c r="BP11" s="1227"/>
      <c r="BQ11" s="1227"/>
      <c r="BR11" s="1227"/>
      <c r="BS11" s="1227"/>
      <c r="BT11" s="1227"/>
      <c r="BU11" s="1227"/>
      <c r="BV11" s="1227"/>
      <c r="BW11" s="1227"/>
      <c r="BX11" s="1227"/>
      <c r="BY11" s="1227"/>
      <c r="BZ11" s="1227"/>
      <c r="CA11" s="1227"/>
      <c r="CB11" s="1227"/>
    </row>
    <row r="12" spans="1:80" ht="45" customHeight="1">
      <c r="A12" s="1680"/>
      <c r="B12" s="1680"/>
      <c r="C12" s="1680"/>
      <c r="D12" s="1680"/>
      <c r="E12" s="1680"/>
      <c r="F12" s="1680"/>
      <c r="G12" s="1680"/>
      <c r="H12" s="1680"/>
      <c r="I12" s="1680"/>
      <c r="J12" s="1680"/>
      <c r="K12" s="1680"/>
      <c r="L12" s="1680"/>
      <c r="M12" s="1680"/>
      <c r="N12" s="1680"/>
      <c r="O12" s="1680"/>
      <c r="P12" s="1680"/>
      <c r="Q12" s="1680"/>
      <c r="R12" s="1680"/>
      <c r="S12" s="1680"/>
      <c r="T12" s="1680"/>
      <c r="U12" s="1227"/>
      <c r="V12" s="1227"/>
      <c r="W12" s="1227"/>
      <c r="X12" s="1227"/>
      <c r="Y12" s="1227"/>
      <c r="Z12" s="1227"/>
      <c r="AA12" s="1227"/>
      <c r="AB12" s="1227"/>
      <c r="AC12" s="1227"/>
      <c r="AD12" s="1227"/>
      <c r="AE12" s="1227"/>
      <c r="AF12" s="1227"/>
      <c r="AG12" s="1227"/>
      <c r="AH12" s="1227"/>
      <c r="AI12" s="1227"/>
      <c r="AJ12" s="1227"/>
      <c r="AK12" s="1227"/>
      <c r="AL12" s="1227"/>
      <c r="AM12" s="1227"/>
      <c r="AN12" s="1227"/>
      <c r="AO12" s="1227"/>
      <c r="AP12" s="1227"/>
      <c r="AQ12" s="1227"/>
      <c r="AR12" s="1227"/>
      <c r="AS12" s="1227"/>
      <c r="AT12" s="1227"/>
      <c r="AU12" s="1227"/>
      <c r="AV12" s="1227"/>
      <c r="AW12" s="1227"/>
      <c r="AX12" s="1227"/>
      <c r="AY12" s="1227"/>
      <c r="AZ12" s="1227"/>
      <c r="BA12" s="1227"/>
      <c r="BB12" s="1227"/>
      <c r="BC12" s="1227"/>
      <c r="BD12" s="1227"/>
      <c r="BE12" s="1227"/>
      <c r="BF12" s="1227"/>
      <c r="BG12" s="1227"/>
      <c r="BH12" s="1227"/>
      <c r="BI12" s="1227"/>
      <c r="BJ12" s="1227"/>
      <c r="BK12" s="1227"/>
      <c r="BL12" s="1227"/>
      <c r="BM12" s="1227"/>
      <c r="BN12" s="1227"/>
      <c r="BO12" s="1227"/>
      <c r="BP12" s="1227"/>
      <c r="BQ12" s="1227"/>
      <c r="BR12" s="1227"/>
      <c r="BS12" s="1227"/>
      <c r="BT12" s="1227"/>
      <c r="BU12" s="1227"/>
      <c r="BV12" s="1227"/>
      <c r="BW12" s="1227"/>
      <c r="BX12" s="1227"/>
      <c r="BY12" s="1227"/>
      <c r="BZ12" s="1227"/>
      <c r="CA12" s="1227"/>
      <c r="CB12" s="1227"/>
    </row>
    <row r="13" spans="1:80" ht="45" customHeight="1">
      <c r="A13" s="1680"/>
      <c r="B13" s="1680"/>
      <c r="C13" s="1680"/>
      <c r="D13" s="1680"/>
      <c r="E13" s="1680"/>
      <c r="F13" s="1680"/>
      <c r="G13" s="1680"/>
      <c r="H13" s="1680"/>
      <c r="I13" s="1680"/>
      <c r="J13" s="1680"/>
      <c r="K13" s="1680"/>
      <c r="L13" s="1680"/>
      <c r="M13" s="1680"/>
      <c r="N13" s="1680"/>
      <c r="O13" s="1680"/>
      <c r="P13" s="1680"/>
      <c r="Q13" s="1680"/>
      <c r="R13" s="1680"/>
      <c r="S13" s="1680"/>
      <c r="T13" s="1680"/>
      <c r="U13" s="1227"/>
      <c r="V13" s="1227"/>
      <c r="W13" s="1227"/>
      <c r="X13" s="1227"/>
      <c r="Y13" s="1227"/>
      <c r="Z13" s="1227"/>
      <c r="AA13" s="1227"/>
      <c r="AB13" s="1227"/>
      <c r="AC13" s="1227"/>
      <c r="AD13" s="1227"/>
      <c r="AE13" s="1227"/>
      <c r="AF13" s="1227"/>
      <c r="AG13" s="1227"/>
      <c r="AH13" s="1227"/>
      <c r="AI13" s="1227"/>
      <c r="AJ13" s="1227"/>
      <c r="AK13" s="1227"/>
      <c r="AL13" s="1227"/>
      <c r="AM13" s="1227"/>
      <c r="AN13" s="1227"/>
      <c r="AO13" s="1227"/>
      <c r="AP13" s="1227"/>
      <c r="AQ13" s="1227"/>
      <c r="AR13" s="1227"/>
      <c r="AS13" s="1227"/>
      <c r="AT13" s="1227"/>
      <c r="AU13" s="1227"/>
      <c r="AV13" s="1227"/>
      <c r="AW13" s="1227"/>
      <c r="AX13" s="1227"/>
      <c r="AY13" s="1227"/>
      <c r="AZ13" s="1227"/>
      <c r="BA13" s="1227"/>
      <c r="BB13" s="1227"/>
      <c r="BC13" s="1227"/>
      <c r="BD13" s="1227"/>
      <c r="BE13" s="1227"/>
      <c r="BF13" s="1227"/>
      <c r="BG13" s="1227"/>
      <c r="BH13" s="1227"/>
      <c r="BI13" s="1227"/>
      <c r="BJ13" s="1227"/>
      <c r="BK13" s="1227"/>
      <c r="BL13" s="1227"/>
      <c r="BM13" s="1227"/>
      <c r="BN13" s="1227"/>
      <c r="BO13" s="1227"/>
      <c r="BP13" s="1227"/>
      <c r="BQ13" s="1227"/>
      <c r="BR13" s="1227"/>
      <c r="BS13" s="1227"/>
      <c r="BT13" s="1227"/>
      <c r="BU13" s="1227"/>
      <c r="BV13" s="1227"/>
      <c r="BW13" s="1227"/>
      <c r="BX13" s="1227"/>
      <c r="BY13" s="1227"/>
      <c r="BZ13" s="1227"/>
      <c r="CA13" s="1227"/>
      <c r="CB13" s="1227"/>
    </row>
    <row r="14" spans="1:80" ht="45" customHeight="1">
      <c r="A14" s="1680"/>
      <c r="B14" s="1680"/>
      <c r="C14" s="1680"/>
      <c r="D14" s="1680"/>
      <c r="E14" s="1680"/>
      <c r="F14" s="1680"/>
      <c r="G14" s="1680"/>
      <c r="H14" s="1680"/>
      <c r="I14" s="1680"/>
      <c r="J14" s="1680"/>
      <c r="K14" s="1680"/>
      <c r="L14" s="1680"/>
      <c r="M14" s="1680"/>
      <c r="N14" s="1680"/>
      <c r="O14" s="1680"/>
      <c r="P14" s="1680"/>
      <c r="Q14" s="1680"/>
      <c r="R14" s="1680"/>
      <c r="S14" s="1680"/>
      <c r="T14" s="1680"/>
      <c r="U14" s="1227"/>
      <c r="V14" s="1227"/>
      <c r="W14" s="1227"/>
      <c r="X14" s="1227"/>
      <c r="Y14" s="1227"/>
      <c r="Z14" s="1227"/>
      <c r="AA14" s="1227"/>
      <c r="AB14" s="1227"/>
      <c r="AC14" s="1227"/>
      <c r="AD14" s="1227"/>
      <c r="AE14" s="1227"/>
      <c r="AF14" s="1227"/>
      <c r="AG14" s="1227"/>
      <c r="AH14" s="1227"/>
      <c r="AI14" s="1227"/>
      <c r="AJ14" s="1227"/>
      <c r="AK14" s="1227"/>
      <c r="AL14" s="1227"/>
      <c r="AM14" s="1227"/>
      <c r="AN14" s="1227"/>
      <c r="AO14" s="1227"/>
      <c r="AP14" s="1227"/>
      <c r="AQ14" s="1227"/>
      <c r="AR14" s="1227"/>
      <c r="AS14" s="1227"/>
      <c r="AT14" s="1227"/>
      <c r="AU14" s="1227"/>
      <c r="AV14" s="1227"/>
      <c r="AW14" s="1227"/>
      <c r="AX14" s="1227"/>
      <c r="AY14" s="1227"/>
      <c r="AZ14" s="1227"/>
      <c r="BA14" s="1227"/>
      <c r="BB14" s="1227"/>
      <c r="BC14" s="1227"/>
      <c r="BD14" s="1227"/>
      <c r="BE14" s="1227"/>
      <c r="BF14" s="1227"/>
      <c r="BG14" s="1227"/>
      <c r="BH14" s="1227"/>
      <c r="BI14" s="1227"/>
      <c r="BJ14" s="1227"/>
      <c r="BK14" s="1227"/>
      <c r="BL14" s="1227"/>
      <c r="BM14" s="1227"/>
      <c r="BN14" s="1227"/>
      <c r="BO14" s="1227"/>
      <c r="BP14" s="1227"/>
      <c r="BQ14" s="1227"/>
      <c r="BR14" s="1227"/>
      <c r="BS14" s="1227"/>
      <c r="BT14" s="1227"/>
      <c r="BU14" s="1227"/>
      <c r="BV14" s="1227"/>
      <c r="BW14" s="1227"/>
      <c r="BX14" s="1227"/>
      <c r="BY14" s="1227"/>
      <c r="BZ14" s="1227"/>
      <c r="CA14" s="1227"/>
      <c r="CB14" s="1227"/>
    </row>
    <row r="15" spans="1:80" ht="45" customHeight="1">
      <c r="A15" s="1680"/>
      <c r="B15" s="1680"/>
      <c r="C15" s="1680"/>
      <c r="D15" s="1680"/>
      <c r="E15" s="1680"/>
      <c r="F15" s="1680"/>
      <c r="G15" s="1680"/>
      <c r="H15" s="1680"/>
      <c r="I15" s="1680"/>
      <c r="J15" s="1680"/>
      <c r="K15" s="1680"/>
      <c r="L15" s="1680"/>
      <c r="M15" s="1680"/>
      <c r="N15" s="1680"/>
      <c r="O15" s="1680"/>
      <c r="P15" s="1680"/>
      <c r="Q15" s="1680"/>
      <c r="R15" s="1680"/>
      <c r="S15" s="1680"/>
      <c r="T15" s="1680"/>
      <c r="U15" s="1227"/>
      <c r="V15" s="1227"/>
      <c r="W15" s="1227"/>
      <c r="X15" s="1227"/>
      <c r="Y15" s="1227"/>
      <c r="Z15" s="1227"/>
      <c r="AA15" s="1227"/>
      <c r="AB15" s="1227"/>
      <c r="AC15" s="1227"/>
      <c r="AD15" s="1227"/>
      <c r="AE15" s="1227"/>
      <c r="AF15" s="1227"/>
      <c r="AG15" s="1227"/>
      <c r="AH15" s="1227"/>
      <c r="AI15" s="1227"/>
      <c r="AJ15" s="1227"/>
      <c r="AK15" s="1227"/>
      <c r="AL15" s="1227"/>
      <c r="AM15" s="1227"/>
      <c r="AN15" s="1227"/>
      <c r="AO15" s="1227"/>
      <c r="AP15" s="1227"/>
      <c r="AQ15" s="1227"/>
      <c r="AR15" s="1227"/>
      <c r="AS15" s="1227"/>
      <c r="AT15" s="1227"/>
      <c r="AU15" s="1227"/>
      <c r="AV15" s="1227"/>
      <c r="AW15" s="1227"/>
      <c r="AX15" s="1227"/>
      <c r="AY15" s="1227"/>
      <c r="AZ15" s="1227"/>
      <c r="BA15" s="1227"/>
      <c r="BB15" s="1227"/>
      <c r="BC15" s="1227"/>
      <c r="BD15" s="1227"/>
      <c r="BE15" s="1227"/>
      <c r="BF15" s="1227"/>
      <c r="BG15" s="1227"/>
      <c r="BH15" s="1227"/>
      <c r="BI15" s="1227"/>
      <c r="BJ15" s="1227"/>
      <c r="BK15" s="1227"/>
      <c r="BL15" s="1227"/>
      <c r="BM15" s="1227"/>
      <c r="BN15" s="1227"/>
      <c r="BO15" s="1227"/>
      <c r="BP15" s="1227"/>
      <c r="BQ15" s="1227"/>
      <c r="BR15" s="1227"/>
      <c r="BS15" s="1227"/>
      <c r="BT15" s="1227"/>
      <c r="BU15" s="1227"/>
      <c r="BV15" s="1227"/>
      <c r="BW15" s="1227"/>
      <c r="BX15" s="1227"/>
      <c r="BY15" s="1227"/>
      <c r="BZ15" s="1227"/>
      <c r="CA15" s="1227"/>
      <c r="CB15" s="1227"/>
    </row>
    <row r="16" spans="1:80" ht="45" customHeight="1">
      <c r="A16" s="1680"/>
      <c r="B16" s="1680"/>
      <c r="C16" s="1680"/>
      <c r="D16" s="1680"/>
      <c r="E16" s="1680"/>
      <c r="F16" s="1680"/>
      <c r="G16" s="1680"/>
      <c r="H16" s="1680"/>
      <c r="I16" s="1680"/>
      <c r="J16" s="1680"/>
      <c r="K16" s="1680"/>
      <c r="L16" s="1680"/>
      <c r="M16" s="1680"/>
      <c r="N16" s="1680"/>
      <c r="O16" s="1680"/>
      <c r="P16" s="1680"/>
      <c r="Q16" s="1680"/>
      <c r="R16" s="1680"/>
      <c r="S16" s="1680"/>
      <c r="T16" s="1680"/>
      <c r="U16" s="1227"/>
      <c r="V16" s="1227"/>
      <c r="W16" s="1227"/>
      <c r="X16" s="1227"/>
      <c r="Y16" s="1227"/>
      <c r="Z16" s="1227"/>
      <c r="AA16" s="1227"/>
      <c r="AB16" s="1227"/>
      <c r="AC16" s="1227"/>
      <c r="AD16" s="1227"/>
      <c r="AE16" s="1227"/>
      <c r="AF16" s="1227"/>
      <c r="AG16" s="1227"/>
      <c r="AH16" s="1227"/>
      <c r="AI16" s="1227"/>
      <c r="AJ16" s="1227"/>
      <c r="AK16" s="1227"/>
      <c r="AL16" s="1227"/>
      <c r="AM16" s="1227"/>
      <c r="AN16" s="1227"/>
      <c r="AO16" s="1227"/>
      <c r="AP16" s="1227"/>
      <c r="AQ16" s="1227"/>
      <c r="AR16" s="1227"/>
      <c r="AS16" s="1227"/>
      <c r="AT16" s="1227"/>
      <c r="AU16" s="1227"/>
      <c r="AV16" s="1227"/>
      <c r="AW16" s="1227"/>
      <c r="AX16" s="1227"/>
      <c r="AY16" s="1227"/>
      <c r="AZ16" s="1227"/>
      <c r="BA16" s="1227"/>
      <c r="BB16" s="1227"/>
      <c r="BC16" s="1227"/>
      <c r="BD16" s="1227"/>
      <c r="BE16" s="1227"/>
      <c r="BF16" s="1227"/>
      <c r="BG16" s="1227"/>
      <c r="BH16" s="1227"/>
      <c r="BI16" s="1227"/>
      <c r="BJ16" s="1227"/>
      <c r="BK16" s="1227"/>
      <c r="BL16" s="1227"/>
      <c r="BM16" s="1227"/>
      <c r="BN16" s="1227"/>
      <c r="BO16" s="1227"/>
      <c r="BP16" s="1227"/>
      <c r="BQ16" s="1227"/>
      <c r="BR16" s="1227"/>
      <c r="BS16" s="1227"/>
      <c r="BT16" s="1227"/>
      <c r="BU16" s="1227"/>
      <c r="BV16" s="1227"/>
      <c r="BW16" s="1227"/>
      <c r="BX16" s="1227"/>
      <c r="BY16" s="1227"/>
      <c r="BZ16" s="1227"/>
      <c r="CA16" s="1227"/>
      <c r="CB16" s="1227"/>
    </row>
    <row r="17" spans="1:80" ht="45" customHeight="1">
      <c r="A17" s="1680"/>
      <c r="B17" s="1680"/>
      <c r="C17" s="1680"/>
      <c r="D17" s="1680"/>
      <c r="E17" s="1680"/>
      <c r="F17" s="1680"/>
      <c r="G17" s="1680"/>
      <c r="H17" s="1680"/>
      <c r="I17" s="1680"/>
      <c r="J17" s="1680"/>
      <c r="K17" s="1680"/>
      <c r="L17" s="1680"/>
      <c r="M17" s="1680"/>
      <c r="N17" s="1680"/>
      <c r="O17" s="1680"/>
      <c r="P17" s="1680"/>
      <c r="Q17" s="1680"/>
      <c r="R17" s="1680"/>
      <c r="S17" s="1680"/>
      <c r="T17" s="1680"/>
      <c r="U17" s="1227"/>
      <c r="V17" s="1227"/>
      <c r="W17" s="1227"/>
      <c r="X17" s="1227"/>
      <c r="Y17" s="1227"/>
      <c r="Z17" s="1227"/>
      <c r="AA17" s="1227"/>
      <c r="AB17" s="1227"/>
      <c r="AC17" s="1227"/>
      <c r="AD17" s="1227"/>
      <c r="AE17" s="1227"/>
      <c r="AF17" s="1227"/>
      <c r="AG17" s="1227"/>
      <c r="AH17" s="1227"/>
      <c r="AI17" s="1227"/>
      <c r="AJ17" s="1227"/>
      <c r="AK17" s="1227"/>
      <c r="AL17" s="1227"/>
      <c r="AM17" s="1227"/>
      <c r="AN17" s="1227"/>
      <c r="AO17" s="1227"/>
      <c r="AP17" s="1227"/>
      <c r="AQ17" s="1227"/>
      <c r="AR17" s="1227"/>
      <c r="AS17" s="1227"/>
      <c r="AT17" s="1227"/>
      <c r="AU17" s="1227"/>
      <c r="AV17" s="1227"/>
      <c r="AW17" s="1227"/>
      <c r="AX17" s="1227"/>
      <c r="AY17" s="1227"/>
      <c r="AZ17" s="1227"/>
      <c r="BA17" s="1227"/>
      <c r="BB17" s="1227"/>
      <c r="BC17" s="1227"/>
      <c r="BD17" s="1227"/>
      <c r="BE17" s="1227"/>
      <c r="BF17" s="1227"/>
      <c r="BG17" s="1227"/>
      <c r="BH17" s="1227"/>
      <c r="BI17" s="1227"/>
      <c r="BJ17" s="1227"/>
      <c r="BK17" s="1227"/>
      <c r="BL17" s="1227"/>
      <c r="BM17" s="1227"/>
      <c r="BN17" s="1227"/>
      <c r="BO17" s="1227"/>
      <c r="BP17" s="1227"/>
      <c r="BQ17" s="1227"/>
      <c r="BR17" s="1227"/>
      <c r="BS17" s="1227"/>
      <c r="BT17" s="1227"/>
      <c r="BU17" s="1227"/>
      <c r="BV17" s="1227"/>
      <c r="BW17" s="1227"/>
      <c r="BX17" s="1227"/>
      <c r="BY17" s="1227"/>
      <c r="BZ17" s="1227"/>
      <c r="CA17" s="1227"/>
      <c r="CB17" s="1227"/>
    </row>
    <row r="18" spans="1:80" ht="45" customHeight="1">
      <c r="A18" s="1680"/>
      <c r="B18" s="1680"/>
      <c r="C18" s="1680"/>
      <c r="D18" s="1680"/>
      <c r="E18" s="1680"/>
      <c r="F18" s="1680"/>
      <c r="G18" s="1680"/>
      <c r="H18" s="1680"/>
      <c r="I18" s="1680"/>
      <c r="J18" s="1680"/>
      <c r="K18" s="1680"/>
      <c r="L18" s="1680"/>
      <c r="M18" s="1680"/>
      <c r="N18" s="1680"/>
      <c r="O18" s="1680"/>
      <c r="P18" s="1680"/>
      <c r="Q18" s="1680"/>
      <c r="R18" s="1680"/>
      <c r="S18" s="1680"/>
      <c r="T18" s="1680"/>
      <c r="U18" s="1227"/>
      <c r="V18" s="1227"/>
      <c r="W18" s="1227"/>
      <c r="X18" s="1227"/>
      <c r="Y18" s="1227"/>
      <c r="Z18" s="1227"/>
      <c r="AA18" s="1227"/>
      <c r="AB18" s="1227"/>
      <c r="AC18" s="1227"/>
      <c r="AD18" s="1227"/>
      <c r="AE18" s="1227"/>
      <c r="AF18" s="1227"/>
      <c r="AG18" s="1227"/>
      <c r="AH18" s="1227"/>
      <c r="AI18" s="1227"/>
      <c r="AJ18" s="1227"/>
      <c r="AK18" s="1227"/>
      <c r="AL18" s="1227"/>
      <c r="AM18" s="1227"/>
      <c r="AN18" s="1227"/>
      <c r="AO18" s="1227"/>
      <c r="AP18" s="1227"/>
      <c r="AQ18" s="1227"/>
      <c r="AR18" s="1227"/>
      <c r="AS18" s="1227"/>
      <c r="AT18" s="1227"/>
      <c r="AU18" s="1227"/>
      <c r="AV18" s="1227"/>
      <c r="AW18" s="1227"/>
      <c r="AX18" s="1227"/>
      <c r="AY18" s="1227"/>
      <c r="AZ18" s="1227"/>
      <c r="BA18" s="1227"/>
      <c r="BB18" s="1227"/>
      <c r="BC18" s="1227"/>
      <c r="BD18" s="1227"/>
      <c r="BE18" s="1227"/>
      <c r="BF18" s="1227"/>
      <c r="BG18" s="1227"/>
      <c r="BH18" s="1227"/>
      <c r="BI18" s="1227"/>
      <c r="BJ18" s="1227"/>
      <c r="BK18" s="1227"/>
      <c r="BL18" s="1227"/>
      <c r="BM18" s="1227"/>
      <c r="BN18" s="1227"/>
      <c r="BO18" s="1227"/>
      <c r="BP18" s="1227"/>
      <c r="BQ18" s="1227"/>
      <c r="BR18" s="1227"/>
      <c r="BS18" s="1227"/>
      <c r="BT18" s="1227"/>
      <c r="BU18" s="1227"/>
      <c r="BV18" s="1227"/>
      <c r="BW18" s="1227"/>
      <c r="BX18" s="1227"/>
      <c r="BY18" s="1227"/>
      <c r="BZ18" s="1227"/>
      <c r="CA18" s="1227"/>
      <c r="CB18" s="1227"/>
    </row>
    <row r="19" spans="1:80" ht="45" customHeight="1">
      <c r="A19" s="1680"/>
      <c r="B19" s="1680"/>
      <c r="C19" s="1680"/>
      <c r="D19" s="1680"/>
      <c r="E19" s="1680"/>
      <c r="F19" s="1680"/>
      <c r="G19" s="1680"/>
      <c r="H19" s="1680"/>
      <c r="I19" s="1680"/>
      <c r="J19" s="1680"/>
      <c r="K19" s="1680"/>
      <c r="L19" s="1680"/>
      <c r="M19" s="1680"/>
      <c r="N19" s="1680"/>
      <c r="O19" s="1680"/>
      <c r="P19" s="1680"/>
      <c r="Q19" s="1680"/>
      <c r="R19" s="1680"/>
      <c r="S19" s="1680"/>
      <c r="T19" s="1680"/>
      <c r="U19" s="1227"/>
      <c r="V19" s="1227"/>
      <c r="W19" s="1227"/>
      <c r="X19" s="1227"/>
      <c r="Y19" s="1227"/>
      <c r="Z19" s="1227"/>
      <c r="AA19" s="1227"/>
      <c r="AB19" s="1227"/>
      <c r="AC19" s="1227"/>
      <c r="AD19" s="1227"/>
      <c r="AE19" s="1227"/>
      <c r="AF19" s="1227"/>
      <c r="AG19" s="1227"/>
      <c r="AH19" s="1227"/>
      <c r="AI19" s="1227"/>
      <c r="AJ19" s="1227"/>
      <c r="AK19" s="1227"/>
      <c r="AL19" s="1227"/>
      <c r="AM19" s="1227"/>
      <c r="AN19" s="1227"/>
      <c r="AO19" s="1227"/>
      <c r="AP19" s="1227"/>
      <c r="AQ19" s="1227"/>
      <c r="AR19" s="1227"/>
      <c r="AS19" s="1227"/>
      <c r="AT19" s="1227"/>
      <c r="AU19" s="1227"/>
      <c r="AV19" s="1227"/>
      <c r="AW19" s="1227"/>
      <c r="AX19" s="1227"/>
      <c r="AY19" s="1227"/>
      <c r="AZ19" s="1227"/>
      <c r="BA19" s="1227"/>
      <c r="BB19" s="1227"/>
      <c r="BC19" s="1227"/>
      <c r="BD19" s="1227"/>
      <c r="BE19" s="1227"/>
      <c r="BF19" s="1227"/>
      <c r="BG19" s="1227"/>
      <c r="BH19" s="1227"/>
      <c r="BI19" s="1227"/>
      <c r="BJ19" s="1227"/>
      <c r="BK19" s="1227"/>
      <c r="BL19" s="1227"/>
      <c r="BM19" s="1227"/>
      <c r="BN19" s="1227"/>
      <c r="BO19" s="1227"/>
      <c r="BP19" s="1227"/>
      <c r="BQ19" s="1227"/>
      <c r="BR19" s="1227"/>
      <c r="BS19" s="1227"/>
      <c r="BT19" s="1227"/>
      <c r="BU19" s="1227"/>
      <c r="BV19" s="1227"/>
      <c r="BW19" s="1227"/>
      <c r="BX19" s="1227"/>
      <c r="BY19" s="1227"/>
      <c r="BZ19" s="1227"/>
      <c r="CA19" s="1227"/>
      <c r="CB19" s="1227"/>
    </row>
    <row r="20" spans="1:80" ht="45" customHeight="1">
      <c r="A20" s="1681"/>
      <c r="B20" s="1681"/>
      <c r="C20" s="1681"/>
      <c r="D20" s="1681"/>
      <c r="E20" s="1681"/>
      <c r="F20" s="1681"/>
      <c r="G20" s="1681"/>
      <c r="H20" s="1681"/>
      <c r="I20" s="1681"/>
      <c r="J20" s="1681"/>
      <c r="K20" s="1681"/>
      <c r="L20" s="1681"/>
      <c r="M20" s="1681"/>
      <c r="N20" s="1681"/>
      <c r="O20" s="1681"/>
      <c r="P20" s="1681"/>
      <c r="Q20" s="1681"/>
      <c r="R20" s="1681"/>
      <c r="S20" s="1681"/>
      <c r="T20" s="1681"/>
      <c r="U20" s="1227"/>
      <c r="V20" s="1227"/>
      <c r="W20" s="1227"/>
      <c r="X20" s="1227"/>
      <c r="Y20" s="1227"/>
      <c r="Z20" s="1227"/>
      <c r="AA20" s="1227"/>
      <c r="AB20" s="1227"/>
      <c r="AC20" s="1227"/>
      <c r="AD20" s="1227"/>
      <c r="AE20" s="1227"/>
      <c r="AF20" s="1227"/>
      <c r="AG20" s="1227"/>
      <c r="AH20" s="1227"/>
      <c r="AI20" s="1227"/>
      <c r="AJ20" s="1227"/>
      <c r="AK20" s="1227"/>
      <c r="AL20" s="1227"/>
      <c r="AM20" s="1227"/>
      <c r="AN20" s="1227"/>
      <c r="AO20" s="1227"/>
      <c r="AP20" s="1227"/>
      <c r="AQ20" s="1227"/>
      <c r="AR20" s="1227"/>
      <c r="AS20" s="1227"/>
      <c r="AT20" s="1227"/>
      <c r="AU20" s="1227"/>
      <c r="AV20" s="1227"/>
      <c r="AW20" s="1227"/>
      <c r="AX20" s="1227"/>
      <c r="AY20" s="1227"/>
      <c r="AZ20" s="1227"/>
      <c r="BA20" s="1227"/>
      <c r="BB20" s="1227"/>
      <c r="BC20" s="1227"/>
      <c r="BD20" s="1227"/>
      <c r="BE20" s="1227"/>
      <c r="BF20" s="1227"/>
      <c r="BG20" s="1227"/>
      <c r="BH20" s="1227"/>
      <c r="BI20" s="1227"/>
      <c r="BJ20" s="1227"/>
      <c r="BK20" s="1227"/>
      <c r="BL20" s="1227"/>
      <c r="BM20" s="1227"/>
      <c r="BN20" s="1227"/>
      <c r="BO20" s="1227"/>
      <c r="BP20" s="1227"/>
      <c r="BQ20" s="1227"/>
      <c r="BR20" s="1227"/>
      <c r="BS20" s="1227"/>
      <c r="BT20" s="1227"/>
      <c r="BU20" s="1227"/>
      <c r="BV20" s="1227"/>
      <c r="BW20" s="1227"/>
      <c r="BX20" s="1227"/>
      <c r="BY20" s="1227"/>
      <c r="BZ20" s="1227"/>
      <c r="CA20" s="1227"/>
      <c r="CB20" s="1227"/>
    </row>
    <row r="21" spans="1:80" ht="30" customHeight="1"/>
    <row r="22" spans="1:80" ht="30" customHeight="1">
      <c r="A22" s="1185"/>
      <c r="B22" s="1185"/>
      <c r="C22" s="1185"/>
      <c r="D22" s="1185"/>
      <c r="E22" s="1185"/>
      <c r="F22" s="1185"/>
      <c r="G22" s="1185"/>
      <c r="H22" s="1185"/>
      <c r="I22" s="1185"/>
      <c r="J22" s="1185"/>
      <c r="K22" s="1185"/>
      <c r="L22" s="1185"/>
      <c r="M22" s="1185"/>
      <c r="N22" s="1185"/>
      <c r="O22" s="1185"/>
      <c r="P22" s="1185"/>
      <c r="Q22" s="1185"/>
      <c r="R22" s="1185"/>
      <c r="S22" s="1185"/>
      <c r="T22" s="1185"/>
      <c r="U22" s="1206" t="s">
        <v>4</v>
      </c>
      <c r="V22" s="1206"/>
      <c r="W22" s="1206"/>
      <c r="X22" s="1206"/>
      <c r="Y22" s="1206"/>
      <c r="Z22" s="1206"/>
      <c r="AA22" s="1206"/>
      <c r="AB22" s="1206"/>
      <c r="AC22" s="1206"/>
      <c r="AD22" s="1206"/>
      <c r="AE22" s="1206"/>
      <c r="AF22" s="1206"/>
      <c r="AG22" s="1206"/>
      <c r="AH22" s="1206"/>
      <c r="AI22" s="1206"/>
      <c r="AJ22" s="1206"/>
      <c r="AK22" s="1206"/>
      <c r="AL22" s="1206"/>
      <c r="AM22" s="1206"/>
      <c r="AN22" s="1206"/>
      <c r="AO22" s="1206"/>
      <c r="AP22" s="1206"/>
      <c r="AQ22" s="1206"/>
      <c r="AR22" s="1206"/>
      <c r="AS22" s="1206"/>
      <c r="AT22" s="1206"/>
      <c r="AU22" s="1206"/>
      <c r="AV22" s="1206"/>
      <c r="AW22" s="1206"/>
      <c r="AX22" s="1206"/>
      <c r="AY22" s="1206"/>
      <c r="AZ22" s="1206"/>
      <c r="BA22" s="1206"/>
      <c r="BB22" s="1206"/>
      <c r="BC22" s="1206"/>
      <c r="BD22" s="1185"/>
      <c r="BE22" s="1185"/>
      <c r="BF22" s="1229" t="s">
        <v>131</v>
      </c>
      <c r="BG22" s="1229"/>
      <c r="BH22" s="1229"/>
      <c r="BI22" s="1229"/>
      <c r="BJ22" s="1229"/>
      <c r="BK22" s="1185"/>
      <c r="BL22" s="1185"/>
      <c r="BM22" s="1185"/>
      <c r="BN22" s="1185"/>
      <c r="BO22" s="1185"/>
      <c r="BP22" s="1185"/>
      <c r="BQ22" s="1185"/>
      <c r="BR22" s="1185"/>
      <c r="BS22" s="1185"/>
      <c r="BT22" s="1185"/>
      <c r="BU22" s="1185"/>
      <c r="BV22" s="1185"/>
      <c r="BW22" s="1185"/>
      <c r="BX22" s="1185"/>
      <c r="BY22" s="1185"/>
      <c r="BZ22" s="1185"/>
      <c r="CA22" s="1185"/>
      <c r="CB22" s="1185"/>
    </row>
    <row r="23" spans="1:80" ht="36" customHeight="1"/>
    <row r="24" spans="1:80" ht="30" customHeight="1"/>
    <row r="25" spans="1:80" s="1184" customFormat="1" ht="39.950000000000003" customHeight="1">
      <c r="A25" s="1213" t="s">
        <v>1977</v>
      </c>
      <c r="B25" s="1214"/>
      <c r="C25" s="1214"/>
      <c r="D25" s="1214"/>
      <c r="E25" s="1214"/>
      <c r="F25" s="1214"/>
      <c r="G25" s="1214"/>
      <c r="H25" s="1214"/>
      <c r="I25" s="1214"/>
      <c r="J25" s="1214"/>
      <c r="K25" s="1214"/>
      <c r="L25" s="1214"/>
      <c r="M25" s="1214"/>
      <c r="N25" s="1214"/>
      <c r="O25" s="1214"/>
      <c r="P25" s="1214"/>
      <c r="Q25" s="1214"/>
      <c r="R25" s="1214"/>
      <c r="S25" s="1214"/>
      <c r="T25" s="1230"/>
      <c r="U25" s="1213" t="s">
        <v>636</v>
      </c>
      <c r="V25" s="1214"/>
      <c r="W25" s="1214"/>
      <c r="X25" s="1214"/>
      <c r="Y25" s="1214"/>
      <c r="Z25" s="1214"/>
      <c r="AA25" s="1214"/>
      <c r="AB25" s="1214"/>
      <c r="AC25" s="1214"/>
      <c r="AD25" s="1214"/>
      <c r="AE25" s="1214"/>
      <c r="AF25" s="1214"/>
      <c r="AG25" s="1214"/>
      <c r="AH25" s="1214"/>
      <c r="AI25" s="1214"/>
      <c r="AJ25" s="1214"/>
      <c r="AK25" s="1214"/>
      <c r="AL25" s="1214"/>
      <c r="AM25" s="1214"/>
      <c r="AN25" s="1214"/>
      <c r="AO25" s="1214"/>
      <c r="AP25" s="1214"/>
      <c r="AQ25" s="1214"/>
      <c r="AR25" s="1214"/>
      <c r="AS25" s="1214"/>
      <c r="AT25" s="1214"/>
      <c r="AU25" s="1214"/>
      <c r="AV25" s="1214"/>
      <c r="AW25" s="1230"/>
      <c r="AX25" s="1213" t="s">
        <v>307</v>
      </c>
      <c r="AY25" s="1214"/>
      <c r="AZ25" s="1214"/>
      <c r="BA25" s="1214"/>
      <c r="BB25" s="1214"/>
      <c r="BC25" s="1214"/>
      <c r="BD25" s="1214"/>
      <c r="BE25" s="1214"/>
      <c r="BF25" s="1214"/>
      <c r="BG25" s="1214"/>
      <c r="BH25" s="1214"/>
      <c r="BI25" s="1214"/>
      <c r="BJ25" s="1214"/>
      <c r="BK25" s="1230"/>
      <c r="BL25" s="1237" t="s">
        <v>195</v>
      </c>
      <c r="BM25" s="1237"/>
      <c r="BN25" s="1237"/>
      <c r="BO25" s="1237"/>
      <c r="BP25" s="1237"/>
      <c r="BQ25" s="1237"/>
      <c r="BR25" s="1186" t="s">
        <v>47</v>
      </c>
      <c r="BS25" s="1193"/>
      <c r="BT25" s="1193"/>
      <c r="BU25" s="1193"/>
      <c r="BV25" s="1193"/>
      <c r="BW25" s="1193"/>
      <c r="BX25" s="1193"/>
      <c r="BY25" s="1193"/>
      <c r="BZ25" s="1193"/>
      <c r="CA25" s="1193"/>
      <c r="CB25" s="1198"/>
    </row>
    <row r="26" spans="1:80" s="1184" customFormat="1" ht="50.1" customHeight="1">
      <c r="A26" s="1237" t="s">
        <v>1978</v>
      </c>
      <c r="B26" s="1237"/>
      <c r="C26" s="1237"/>
      <c r="D26" s="1237"/>
      <c r="E26" s="1237"/>
      <c r="F26" s="1237"/>
      <c r="G26" s="1237"/>
      <c r="H26" s="1237"/>
      <c r="I26" s="1237"/>
      <c r="J26" s="1237"/>
      <c r="K26" s="1683" t="s">
        <v>1979</v>
      </c>
      <c r="L26" s="1237"/>
      <c r="M26" s="1237"/>
      <c r="N26" s="1237"/>
      <c r="O26" s="1237"/>
      <c r="P26" s="1237"/>
      <c r="Q26" s="1237"/>
      <c r="R26" s="1237"/>
      <c r="S26" s="1237"/>
      <c r="T26" s="1237"/>
      <c r="U26" s="1237" t="s">
        <v>792</v>
      </c>
      <c r="V26" s="1237"/>
      <c r="W26" s="1237"/>
      <c r="X26" s="1237"/>
      <c r="Y26" s="1237"/>
      <c r="Z26" s="1237"/>
      <c r="AA26" s="1237"/>
      <c r="AB26" s="1237" t="s">
        <v>1981</v>
      </c>
      <c r="AC26" s="1237"/>
      <c r="AD26" s="1237"/>
      <c r="AE26" s="1237"/>
      <c r="AF26" s="1237"/>
      <c r="AG26" s="1237"/>
      <c r="AH26" s="1237"/>
      <c r="AI26" s="1237" t="s">
        <v>620</v>
      </c>
      <c r="AJ26" s="1237"/>
      <c r="AK26" s="1237"/>
      <c r="AL26" s="1237"/>
      <c r="AM26" s="1237"/>
      <c r="AN26" s="1237"/>
      <c r="AO26" s="1237"/>
      <c r="AP26" s="1683" t="s">
        <v>1117</v>
      </c>
      <c r="AQ26" s="1237"/>
      <c r="AR26" s="1237" t="s">
        <v>1124</v>
      </c>
      <c r="AS26" s="1237"/>
      <c r="AT26" s="1237"/>
      <c r="AU26" s="1237"/>
      <c r="AV26" s="1237"/>
      <c r="AW26" s="1237"/>
      <c r="AX26" s="1683" t="s">
        <v>1117</v>
      </c>
      <c r="AY26" s="1237"/>
      <c r="AZ26" s="1683" t="s">
        <v>1464</v>
      </c>
      <c r="BA26" s="1237"/>
      <c r="BB26" s="1237"/>
      <c r="BC26" s="1237"/>
      <c r="BD26" s="1237"/>
      <c r="BE26" s="1237"/>
      <c r="BF26" s="1683" t="s">
        <v>1982</v>
      </c>
      <c r="BG26" s="1237"/>
      <c r="BH26" s="1237"/>
      <c r="BI26" s="1237"/>
      <c r="BJ26" s="1237"/>
      <c r="BK26" s="1237"/>
      <c r="BL26" s="1237" t="s">
        <v>625</v>
      </c>
      <c r="BM26" s="1237"/>
      <c r="BN26" s="1237"/>
      <c r="BO26" s="1237"/>
      <c r="BP26" s="1237"/>
      <c r="BQ26" s="1237"/>
      <c r="BR26" s="1188"/>
      <c r="BS26" s="1195"/>
      <c r="BT26" s="1195"/>
      <c r="BU26" s="1195"/>
      <c r="BV26" s="1195"/>
      <c r="BW26" s="1195"/>
      <c r="BX26" s="1195"/>
      <c r="BY26" s="1195"/>
      <c r="BZ26" s="1195"/>
      <c r="CA26" s="1195"/>
      <c r="CB26" s="1200"/>
    </row>
    <row r="27" spans="1:80" ht="45" customHeight="1">
      <c r="A27" s="1679"/>
      <c r="B27" s="1679"/>
      <c r="C27" s="1679"/>
      <c r="D27" s="1679"/>
      <c r="E27" s="1679"/>
      <c r="F27" s="1679"/>
      <c r="G27" s="1679"/>
      <c r="H27" s="1679"/>
      <c r="I27" s="1679"/>
      <c r="J27" s="1679"/>
      <c r="K27" s="1679"/>
      <c r="L27" s="1679"/>
      <c r="M27" s="1679"/>
      <c r="N27" s="1679"/>
      <c r="O27" s="1679"/>
      <c r="P27" s="1679"/>
      <c r="Q27" s="1679"/>
      <c r="R27" s="1679"/>
      <c r="S27" s="1679"/>
      <c r="T27" s="1679"/>
      <c r="U27" s="1227"/>
      <c r="V27" s="1227"/>
      <c r="W27" s="1227"/>
      <c r="X27" s="1227"/>
      <c r="Y27" s="1227"/>
      <c r="Z27" s="1227"/>
      <c r="AA27" s="1227"/>
      <c r="AB27" s="1227"/>
      <c r="AC27" s="1227"/>
      <c r="AD27" s="1227"/>
      <c r="AE27" s="1227"/>
      <c r="AF27" s="1227"/>
      <c r="AG27" s="1227"/>
      <c r="AH27" s="1227"/>
      <c r="AI27" s="1227"/>
      <c r="AJ27" s="1227"/>
      <c r="AK27" s="1227"/>
      <c r="AL27" s="1227"/>
      <c r="AM27" s="1227"/>
      <c r="AN27" s="1227"/>
      <c r="AO27" s="1227"/>
      <c r="AP27" s="1227"/>
      <c r="AQ27" s="1227"/>
      <c r="AR27" s="1227"/>
      <c r="AS27" s="1227"/>
      <c r="AT27" s="1227"/>
      <c r="AU27" s="1227"/>
      <c r="AV27" s="1227"/>
      <c r="AW27" s="1227"/>
      <c r="AX27" s="1227"/>
      <c r="AY27" s="1227"/>
      <c r="AZ27" s="1227"/>
      <c r="BA27" s="1227"/>
      <c r="BB27" s="1227"/>
      <c r="BC27" s="1227"/>
      <c r="BD27" s="1227"/>
      <c r="BE27" s="1227"/>
      <c r="BF27" s="1227"/>
      <c r="BG27" s="1227"/>
      <c r="BH27" s="1227"/>
      <c r="BI27" s="1227"/>
      <c r="BJ27" s="1227"/>
      <c r="BK27" s="1227"/>
      <c r="BL27" s="1227"/>
      <c r="BM27" s="1227"/>
      <c r="BN27" s="1227"/>
      <c r="BO27" s="1227"/>
      <c r="BP27" s="1227"/>
      <c r="BQ27" s="1227"/>
      <c r="BR27" s="1227"/>
      <c r="BS27" s="1227"/>
      <c r="BT27" s="1227"/>
      <c r="BU27" s="1227"/>
      <c r="BV27" s="1227"/>
      <c r="BW27" s="1227"/>
      <c r="BX27" s="1227"/>
      <c r="BY27" s="1227"/>
      <c r="BZ27" s="1227"/>
      <c r="CA27" s="1227"/>
      <c r="CB27" s="1227"/>
    </row>
    <row r="28" spans="1:80" ht="45" customHeight="1">
      <c r="A28" s="1680"/>
      <c r="B28" s="1680"/>
      <c r="C28" s="1680"/>
      <c r="D28" s="1680"/>
      <c r="E28" s="1680"/>
      <c r="F28" s="1680"/>
      <c r="G28" s="1680"/>
      <c r="H28" s="1680"/>
      <c r="I28" s="1680"/>
      <c r="J28" s="1680"/>
      <c r="K28" s="1680"/>
      <c r="L28" s="1680"/>
      <c r="M28" s="1680"/>
      <c r="N28" s="1680"/>
      <c r="O28" s="1680"/>
      <c r="P28" s="1680"/>
      <c r="Q28" s="1680"/>
      <c r="R28" s="1680"/>
      <c r="S28" s="1680"/>
      <c r="T28" s="1680"/>
      <c r="U28" s="1227"/>
      <c r="V28" s="1227"/>
      <c r="W28" s="1227"/>
      <c r="X28" s="1227"/>
      <c r="Y28" s="1227"/>
      <c r="Z28" s="1227"/>
      <c r="AA28" s="1227"/>
      <c r="AB28" s="1227"/>
      <c r="AC28" s="1227"/>
      <c r="AD28" s="1227"/>
      <c r="AE28" s="1227"/>
      <c r="AF28" s="1227"/>
      <c r="AG28" s="1227"/>
      <c r="AH28" s="1227"/>
      <c r="AI28" s="1227"/>
      <c r="AJ28" s="1227"/>
      <c r="AK28" s="1227"/>
      <c r="AL28" s="1227"/>
      <c r="AM28" s="1227"/>
      <c r="AN28" s="1227"/>
      <c r="AO28" s="1227"/>
      <c r="AP28" s="1227"/>
      <c r="AQ28" s="1227"/>
      <c r="AR28" s="1227"/>
      <c r="AS28" s="1227"/>
      <c r="AT28" s="1227"/>
      <c r="AU28" s="1227"/>
      <c r="AV28" s="1227"/>
      <c r="AW28" s="1227"/>
      <c r="AX28" s="1227"/>
      <c r="AY28" s="1227"/>
      <c r="AZ28" s="1227"/>
      <c r="BA28" s="1227"/>
      <c r="BB28" s="1227"/>
      <c r="BC28" s="1227"/>
      <c r="BD28" s="1227"/>
      <c r="BE28" s="1227"/>
      <c r="BF28" s="1227"/>
      <c r="BG28" s="1227"/>
      <c r="BH28" s="1227"/>
      <c r="BI28" s="1227"/>
      <c r="BJ28" s="1227"/>
      <c r="BK28" s="1227"/>
      <c r="BL28" s="1227"/>
      <c r="BM28" s="1227"/>
      <c r="BN28" s="1227"/>
      <c r="BO28" s="1227"/>
      <c r="BP28" s="1227"/>
      <c r="BQ28" s="1227"/>
      <c r="BR28" s="1227"/>
      <c r="BS28" s="1227"/>
      <c r="BT28" s="1227"/>
      <c r="BU28" s="1227"/>
      <c r="BV28" s="1227"/>
      <c r="BW28" s="1227"/>
      <c r="BX28" s="1227"/>
      <c r="BY28" s="1227"/>
      <c r="BZ28" s="1227"/>
      <c r="CA28" s="1227"/>
      <c r="CB28" s="1227"/>
    </row>
    <row r="29" spans="1:80" ht="45" customHeight="1">
      <c r="A29" s="1680"/>
      <c r="B29" s="1680"/>
      <c r="C29" s="1680"/>
      <c r="D29" s="1680"/>
      <c r="E29" s="1680"/>
      <c r="F29" s="1680"/>
      <c r="G29" s="1680"/>
      <c r="H29" s="1680"/>
      <c r="I29" s="1680"/>
      <c r="J29" s="1680"/>
      <c r="K29" s="1680"/>
      <c r="L29" s="1680"/>
      <c r="M29" s="1680"/>
      <c r="N29" s="1680"/>
      <c r="O29" s="1680"/>
      <c r="P29" s="1680"/>
      <c r="Q29" s="1680"/>
      <c r="R29" s="1680"/>
      <c r="S29" s="1680"/>
      <c r="T29" s="1680"/>
      <c r="U29" s="1227"/>
      <c r="V29" s="1227"/>
      <c r="W29" s="1227"/>
      <c r="X29" s="1227"/>
      <c r="Y29" s="1227"/>
      <c r="Z29" s="1227"/>
      <c r="AA29" s="1227"/>
      <c r="AB29" s="1227"/>
      <c r="AC29" s="1227"/>
      <c r="AD29" s="1227"/>
      <c r="AE29" s="1227"/>
      <c r="AF29" s="1227"/>
      <c r="AG29" s="1227"/>
      <c r="AH29" s="1227"/>
      <c r="AI29" s="1227"/>
      <c r="AJ29" s="1227"/>
      <c r="AK29" s="1227"/>
      <c r="AL29" s="1227"/>
      <c r="AM29" s="1227"/>
      <c r="AN29" s="1227"/>
      <c r="AO29" s="1227"/>
      <c r="AP29" s="1227"/>
      <c r="AQ29" s="1227"/>
      <c r="AR29" s="1227"/>
      <c r="AS29" s="1227"/>
      <c r="AT29" s="1227"/>
      <c r="AU29" s="1227"/>
      <c r="AV29" s="1227"/>
      <c r="AW29" s="1227"/>
      <c r="AX29" s="1227"/>
      <c r="AY29" s="1227"/>
      <c r="AZ29" s="1227"/>
      <c r="BA29" s="1227"/>
      <c r="BB29" s="1227"/>
      <c r="BC29" s="1227"/>
      <c r="BD29" s="1227"/>
      <c r="BE29" s="1227"/>
      <c r="BF29" s="1227"/>
      <c r="BG29" s="1227"/>
      <c r="BH29" s="1227"/>
      <c r="BI29" s="1227"/>
      <c r="BJ29" s="1227"/>
      <c r="BK29" s="1227"/>
      <c r="BL29" s="1227"/>
      <c r="BM29" s="1227"/>
      <c r="BN29" s="1227"/>
      <c r="BO29" s="1227"/>
      <c r="BP29" s="1227"/>
      <c r="BQ29" s="1227"/>
      <c r="BR29" s="1227"/>
      <c r="BS29" s="1227"/>
      <c r="BT29" s="1227"/>
      <c r="BU29" s="1227"/>
      <c r="BV29" s="1227"/>
      <c r="BW29" s="1227"/>
      <c r="BX29" s="1227"/>
      <c r="BY29" s="1227"/>
      <c r="BZ29" s="1227"/>
      <c r="CA29" s="1227"/>
      <c r="CB29" s="1227"/>
    </row>
    <row r="30" spans="1:80" ht="45" customHeight="1">
      <c r="A30" s="1680"/>
      <c r="B30" s="1680"/>
      <c r="C30" s="1680"/>
      <c r="D30" s="1680"/>
      <c r="E30" s="1680"/>
      <c r="F30" s="1680"/>
      <c r="G30" s="1680"/>
      <c r="H30" s="1680"/>
      <c r="I30" s="1680"/>
      <c r="J30" s="1680"/>
      <c r="K30" s="1680"/>
      <c r="L30" s="1680"/>
      <c r="M30" s="1680"/>
      <c r="N30" s="1680"/>
      <c r="O30" s="1680"/>
      <c r="P30" s="1680"/>
      <c r="Q30" s="1680"/>
      <c r="R30" s="1680"/>
      <c r="S30" s="1680"/>
      <c r="T30" s="1680"/>
      <c r="U30" s="1227"/>
      <c r="V30" s="1227"/>
      <c r="W30" s="1227"/>
      <c r="X30" s="1227"/>
      <c r="Y30" s="1227"/>
      <c r="Z30" s="1227"/>
      <c r="AA30" s="1227"/>
      <c r="AB30" s="1227"/>
      <c r="AC30" s="1227"/>
      <c r="AD30" s="1227"/>
      <c r="AE30" s="1227"/>
      <c r="AF30" s="1227"/>
      <c r="AG30" s="1227"/>
      <c r="AH30" s="1227"/>
      <c r="AI30" s="1227"/>
      <c r="AJ30" s="1227"/>
      <c r="AK30" s="1227"/>
      <c r="AL30" s="1227"/>
      <c r="AM30" s="1227"/>
      <c r="AN30" s="1227"/>
      <c r="AO30" s="1227"/>
      <c r="AP30" s="1227"/>
      <c r="AQ30" s="1227"/>
      <c r="AR30" s="1227"/>
      <c r="AS30" s="1227"/>
      <c r="AT30" s="1227"/>
      <c r="AU30" s="1227"/>
      <c r="AV30" s="1227"/>
      <c r="AW30" s="1227"/>
      <c r="AX30" s="1227"/>
      <c r="AY30" s="1227"/>
      <c r="AZ30" s="1227"/>
      <c r="BA30" s="1227"/>
      <c r="BB30" s="1227"/>
      <c r="BC30" s="1227"/>
      <c r="BD30" s="1227"/>
      <c r="BE30" s="1227"/>
      <c r="BF30" s="1227"/>
      <c r="BG30" s="1227"/>
      <c r="BH30" s="1227"/>
      <c r="BI30" s="1227"/>
      <c r="BJ30" s="1227"/>
      <c r="BK30" s="1227"/>
      <c r="BL30" s="1227"/>
      <c r="BM30" s="1227"/>
      <c r="BN30" s="1227"/>
      <c r="BO30" s="1227"/>
      <c r="BP30" s="1227"/>
      <c r="BQ30" s="1227"/>
      <c r="BR30" s="1227"/>
      <c r="BS30" s="1227"/>
      <c r="BT30" s="1227"/>
      <c r="BU30" s="1227"/>
      <c r="BV30" s="1227"/>
      <c r="BW30" s="1227"/>
      <c r="BX30" s="1227"/>
      <c r="BY30" s="1227"/>
      <c r="BZ30" s="1227"/>
      <c r="CA30" s="1227"/>
      <c r="CB30" s="1227"/>
    </row>
    <row r="31" spans="1:80" ht="45" customHeight="1">
      <c r="A31" s="1680"/>
      <c r="B31" s="1680"/>
      <c r="C31" s="1680"/>
      <c r="D31" s="1680"/>
      <c r="E31" s="1680"/>
      <c r="F31" s="1680"/>
      <c r="G31" s="1680"/>
      <c r="H31" s="1680"/>
      <c r="I31" s="1680"/>
      <c r="J31" s="1680"/>
      <c r="K31" s="1680"/>
      <c r="L31" s="1680"/>
      <c r="M31" s="1680"/>
      <c r="N31" s="1680"/>
      <c r="O31" s="1680"/>
      <c r="P31" s="1680"/>
      <c r="Q31" s="1680"/>
      <c r="R31" s="1680"/>
      <c r="S31" s="1680"/>
      <c r="T31" s="1680"/>
      <c r="U31" s="1227"/>
      <c r="V31" s="1227"/>
      <c r="W31" s="1227"/>
      <c r="X31" s="1227"/>
      <c r="Y31" s="1227"/>
      <c r="Z31" s="1227"/>
      <c r="AA31" s="1227"/>
      <c r="AB31" s="1227"/>
      <c r="AC31" s="1227"/>
      <c r="AD31" s="1227"/>
      <c r="AE31" s="1227"/>
      <c r="AF31" s="1227"/>
      <c r="AG31" s="1227"/>
      <c r="AH31" s="1227"/>
      <c r="AI31" s="1227"/>
      <c r="AJ31" s="1227"/>
      <c r="AK31" s="1227"/>
      <c r="AL31" s="1227"/>
      <c r="AM31" s="1227"/>
      <c r="AN31" s="1227"/>
      <c r="AO31" s="1227"/>
      <c r="AP31" s="1227"/>
      <c r="AQ31" s="1227"/>
      <c r="AR31" s="1227"/>
      <c r="AS31" s="1227"/>
      <c r="AT31" s="1227"/>
      <c r="AU31" s="1227"/>
      <c r="AV31" s="1227"/>
      <c r="AW31" s="1227"/>
      <c r="AX31" s="1227"/>
      <c r="AY31" s="1227"/>
      <c r="AZ31" s="1227"/>
      <c r="BA31" s="1227"/>
      <c r="BB31" s="1227"/>
      <c r="BC31" s="1227"/>
      <c r="BD31" s="1227"/>
      <c r="BE31" s="1227"/>
      <c r="BF31" s="1227"/>
      <c r="BG31" s="1227"/>
      <c r="BH31" s="1227"/>
      <c r="BI31" s="1227"/>
      <c r="BJ31" s="1227"/>
      <c r="BK31" s="1227"/>
      <c r="BL31" s="1227"/>
      <c r="BM31" s="1227"/>
      <c r="BN31" s="1227"/>
      <c r="BO31" s="1227"/>
      <c r="BP31" s="1227"/>
      <c r="BQ31" s="1227"/>
      <c r="BR31" s="1227"/>
      <c r="BS31" s="1227"/>
      <c r="BT31" s="1227"/>
      <c r="BU31" s="1227"/>
      <c r="BV31" s="1227"/>
      <c r="BW31" s="1227"/>
      <c r="BX31" s="1227"/>
      <c r="BY31" s="1227"/>
      <c r="BZ31" s="1227"/>
      <c r="CA31" s="1227"/>
      <c r="CB31" s="1227"/>
    </row>
    <row r="32" spans="1:80" ht="45" customHeight="1">
      <c r="A32" s="1680"/>
      <c r="B32" s="1680"/>
      <c r="C32" s="1680"/>
      <c r="D32" s="1680"/>
      <c r="E32" s="1680"/>
      <c r="F32" s="1680"/>
      <c r="G32" s="1680"/>
      <c r="H32" s="1680"/>
      <c r="I32" s="1680"/>
      <c r="J32" s="1680"/>
      <c r="K32" s="1680"/>
      <c r="L32" s="1680"/>
      <c r="M32" s="1680"/>
      <c r="N32" s="1680"/>
      <c r="O32" s="1680"/>
      <c r="P32" s="1680"/>
      <c r="Q32" s="1680"/>
      <c r="R32" s="1680"/>
      <c r="S32" s="1680"/>
      <c r="T32" s="1680"/>
      <c r="U32" s="1227"/>
      <c r="V32" s="1227"/>
      <c r="W32" s="1227"/>
      <c r="X32" s="1227"/>
      <c r="Y32" s="1227"/>
      <c r="Z32" s="1227"/>
      <c r="AA32" s="1227"/>
      <c r="AB32" s="1227"/>
      <c r="AC32" s="1227"/>
      <c r="AD32" s="1227"/>
      <c r="AE32" s="1227"/>
      <c r="AF32" s="1227"/>
      <c r="AG32" s="1227"/>
      <c r="AH32" s="1227"/>
      <c r="AI32" s="1227"/>
      <c r="AJ32" s="1227"/>
      <c r="AK32" s="1227"/>
      <c r="AL32" s="1227"/>
      <c r="AM32" s="1227"/>
      <c r="AN32" s="1227"/>
      <c r="AO32" s="1227"/>
      <c r="AP32" s="1227"/>
      <c r="AQ32" s="1227"/>
      <c r="AR32" s="1227"/>
      <c r="AS32" s="1227"/>
      <c r="AT32" s="1227"/>
      <c r="AU32" s="1227"/>
      <c r="AV32" s="1227"/>
      <c r="AW32" s="1227"/>
      <c r="AX32" s="1227"/>
      <c r="AY32" s="1227"/>
      <c r="AZ32" s="1227"/>
      <c r="BA32" s="1227"/>
      <c r="BB32" s="1227"/>
      <c r="BC32" s="1227"/>
      <c r="BD32" s="1227"/>
      <c r="BE32" s="1227"/>
      <c r="BF32" s="1227"/>
      <c r="BG32" s="1227"/>
      <c r="BH32" s="1227"/>
      <c r="BI32" s="1227"/>
      <c r="BJ32" s="1227"/>
      <c r="BK32" s="1227"/>
      <c r="BL32" s="1227"/>
      <c r="BM32" s="1227"/>
      <c r="BN32" s="1227"/>
      <c r="BO32" s="1227"/>
      <c r="BP32" s="1227"/>
      <c r="BQ32" s="1227"/>
      <c r="BR32" s="1227"/>
      <c r="BS32" s="1227"/>
      <c r="BT32" s="1227"/>
      <c r="BU32" s="1227"/>
      <c r="BV32" s="1227"/>
      <c r="BW32" s="1227"/>
      <c r="BX32" s="1227"/>
      <c r="BY32" s="1227"/>
      <c r="BZ32" s="1227"/>
      <c r="CA32" s="1227"/>
      <c r="CB32" s="1227"/>
    </row>
    <row r="33" spans="1:80" ht="45" customHeight="1">
      <c r="A33" s="1680"/>
      <c r="B33" s="1680"/>
      <c r="C33" s="1680"/>
      <c r="D33" s="1680"/>
      <c r="E33" s="1680"/>
      <c r="F33" s="1680"/>
      <c r="G33" s="1680"/>
      <c r="H33" s="1680"/>
      <c r="I33" s="1680"/>
      <c r="J33" s="1680"/>
      <c r="K33" s="1680"/>
      <c r="L33" s="1680"/>
      <c r="M33" s="1680"/>
      <c r="N33" s="1680"/>
      <c r="O33" s="1680"/>
      <c r="P33" s="1680"/>
      <c r="Q33" s="1680"/>
      <c r="R33" s="1680"/>
      <c r="S33" s="1680"/>
      <c r="T33" s="1680"/>
      <c r="U33" s="1227"/>
      <c r="V33" s="1227"/>
      <c r="W33" s="1227"/>
      <c r="X33" s="1227"/>
      <c r="Y33" s="1227"/>
      <c r="Z33" s="1227"/>
      <c r="AA33" s="1227"/>
      <c r="AB33" s="1227"/>
      <c r="AC33" s="1227"/>
      <c r="AD33" s="1227"/>
      <c r="AE33" s="1227"/>
      <c r="AF33" s="1227"/>
      <c r="AG33" s="1227"/>
      <c r="AH33" s="1227"/>
      <c r="AI33" s="1227"/>
      <c r="AJ33" s="1227"/>
      <c r="AK33" s="1227"/>
      <c r="AL33" s="1227"/>
      <c r="AM33" s="1227"/>
      <c r="AN33" s="1227"/>
      <c r="AO33" s="1227"/>
      <c r="AP33" s="1227"/>
      <c r="AQ33" s="1227"/>
      <c r="AR33" s="1227"/>
      <c r="AS33" s="1227"/>
      <c r="AT33" s="1227"/>
      <c r="AU33" s="1227"/>
      <c r="AV33" s="1227"/>
      <c r="AW33" s="1227"/>
      <c r="AX33" s="1227"/>
      <c r="AY33" s="1227"/>
      <c r="AZ33" s="1227"/>
      <c r="BA33" s="1227"/>
      <c r="BB33" s="1227"/>
      <c r="BC33" s="1227"/>
      <c r="BD33" s="1227"/>
      <c r="BE33" s="1227"/>
      <c r="BF33" s="1227"/>
      <c r="BG33" s="1227"/>
      <c r="BH33" s="1227"/>
      <c r="BI33" s="1227"/>
      <c r="BJ33" s="1227"/>
      <c r="BK33" s="1227"/>
      <c r="BL33" s="1227"/>
      <c r="BM33" s="1227"/>
      <c r="BN33" s="1227"/>
      <c r="BO33" s="1227"/>
      <c r="BP33" s="1227"/>
      <c r="BQ33" s="1227"/>
      <c r="BR33" s="1227"/>
      <c r="BS33" s="1227"/>
      <c r="BT33" s="1227"/>
      <c r="BU33" s="1227"/>
      <c r="BV33" s="1227"/>
      <c r="BW33" s="1227"/>
      <c r="BX33" s="1227"/>
      <c r="BY33" s="1227"/>
      <c r="BZ33" s="1227"/>
      <c r="CA33" s="1227"/>
      <c r="CB33" s="1227"/>
    </row>
    <row r="34" spans="1:80" ht="45" customHeight="1">
      <c r="A34" s="1680"/>
      <c r="B34" s="1680"/>
      <c r="C34" s="1680"/>
      <c r="D34" s="1680"/>
      <c r="E34" s="1680"/>
      <c r="F34" s="1680"/>
      <c r="G34" s="1680"/>
      <c r="H34" s="1680"/>
      <c r="I34" s="1680"/>
      <c r="J34" s="1680"/>
      <c r="K34" s="1680"/>
      <c r="L34" s="1680"/>
      <c r="M34" s="1680"/>
      <c r="N34" s="1680"/>
      <c r="O34" s="1680"/>
      <c r="P34" s="1680"/>
      <c r="Q34" s="1680"/>
      <c r="R34" s="1680"/>
      <c r="S34" s="1680"/>
      <c r="T34" s="1680"/>
      <c r="U34" s="1227"/>
      <c r="V34" s="1227"/>
      <c r="W34" s="1227"/>
      <c r="X34" s="1227"/>
      <c r="Y34" s="1227"/>
      <c r="Z34" s="1227"/>
      <c r="AA34" s="1227"/>
      <c r="AB34" s="1227"/>
      <c r="AC34" s="1227"/>
      <c r="AD34" s="1227"/>
      <c r="AE34" s="1227"/>
      <c r="AF34" s="1227"/>
      <c r="AG34" s="1227"/>
      <c r="AH34" s="1227"/>
      <c r="AI34" s="1227"/>
      <c r="AJ34" s="1227"/>
      <c r="AK34" s="1227"/>
      <c r="AL34" s="1227"/>
      <c r="AM34" s="1227"/>
      <c r="AN34" s="1227"/>
      <c r="AO34" s="1227"/>
      <c r="AP34" s="1227"/>
      <c r="AQ34" s="1227"/>
      <c r="AR34" s="1227"/>
      <c r="AS34" s="1227"/>
      <c r="AT34" s="1227"/>
      <c r="AU34" s="1227"/>
      <c r="AV34" s="1227"/>
      <c r="AW34" s="1227"/>
      <c r="AX34" s="1227"/>
      <c r="AY34" s="1227"/>
      <c r="AZ34" s="1227"/>
      <c r="BA34" s="1227"/>
      <c r="BB34" s="1227"/>
      <c r="BC34" s="1227"/>
      <c r="BD34" s="1227"/>
      <c r="BE34" s="1227"/>
      <c r="BF34" s="1227"/>
      <c r="BG34" s="1227"/>
      <c r="BH34" s="1227"/>
      <c r="BI34" s="1227"/>
      <c r="BJ34" s="1227"/>
      <c r="BK34" s="1227"/>
      <c r="BL34" s="1227"/>
      <c r="BM34" s="1227"/>
      <c r="BN34" s="1227"/>
      <c r="BO34" s="1227"/>
      <c r="BP34" s="1227"/>
      <c r="BQ34" s="1227"/>
      <c r="BR34" s="1227"/>
      <c r="BS34" s="1227"/>
      <c r="BT34" s="1227"/>
      <c r="BU34" s="1227"/>
      <c r="BV34" s="1227"/>
      <c r="BW34" s="1227"/>
      <c r="BX34" s="1227"/>
      <c r="BY34" s="1227"/>
      <c r="BZ34" s="1227"/>
      <c r="CA34" s="1227"/>
      <c r="CB34" s="1227"/>
    </row>
    <row r="35" spans="1:80" ht="45" customHeight="1">
      <c r="A35" s="1680"/>
      <c r="B35" s="1680"/>
      <c r="C35" s="1680"/>
      <c r="D35" s="1680"/>
      <c r="E35" s="1680"/>
      <c r="F35" s="1680"/>
      <c r="G35" s="1680"/>
      <c r="H35" s="1680"/>
      <c r="I35" s="1680"/>
      <c r="J35" s="1680"/>
      <c r="K35" s="1680"/>
      <c r="L35" s="1680"/>
      <c r="M35" s="1680"/>
      <c r="N35" s="1680"/>
      <c r="O35" s="1680"/>
      <c r="P35" s="1680"/>
      <c r="Q35" s="1680"/>
      <c r="R35" s="1680"/>
      <c r="S35" s="1680"/>
      <c r="T35" s="1680"/>
      <c r="U35" s="1227"/>
      <c r="V35" s="1227"/>
      <c r="W35" s="1227"/>
      <c r="X35" s="1227"/>
      <c r="Y35" s="1227"/>
      <c r="Z35" s="1227"/>
      <c r="AA35" s="1227"/>
      <c r="AB35" s="1227"/>
      <c r="AC35" s="1227"/>
      <c r="AD35" s="1227"/>
      <c r="AE35" s="1227"/>
      <c r="AF35" s="1227"/>
      <c r="AG35" s="1227"/>
      <c r="AH35" s="1227"/>
      <c r="AI35" s="1227"/>
      <c r="AJ35" s="1227"/>
      <c r="AK35" s="1227"/>
      <c r="AL35" s="1227"/>
      <c r="AM35" s="1227"/>
      <c r="AN35" s="1227"/>
      <c r="AO35" s="1227"/>
      <c r="AP35" s="1227"/>
      <c r="AQ35" s="1227"/>
      <c r="AR35" s="1227"/>
      <c r="AS35" s="1227"/>
      <c r="AT35" s="1227"/>
      <c r="AU35" s="1227"/>
      <c r="AV35" s="1227"/>
      <c r="AW35" s="1227"/>
      <c r="AX35" s="1227"/>
      <c r="AY35" s="1227"/>
      <c r="AZ35" s="1227"/>
      <c r="BA35" s="1227"/>
      <c r="BB35" s="1227"/>
      <c r="BC35" s="1227"/>
      <c r="BD35" s="1227"/>
      <c r="BE35" s="1227"/>
      <c r="BF35" s="1227"/>
      <c r="BG35" s="1227"/>
      <c r="BH35" s="1227"/>
      <c r="BI35" s="1227"/>
      <c r="BJ35" s="1227"/>
      <c r="BK35" s="1227"/>
      <c r="BL35" s="1227"/>
      <c r="BM35" s="1227"/>
      <c r="BN35" s="1227"/>
      <c r="BO35" s="1227"/>
      <c r="BP35" s="1227"/>
      <c r="BQ35" s="1227"/>
      <c r="BR35" s="1227"/>
      <c r="BS35" s="1227"/>
      <c r="BT35" s="1227"/>
      <c r="BU35" s="1227"/>
      <c r="BV35" s="1227"/>
      <c r="BW35" s="1227"/>
      <c r="BX35" s="1227"/>
      <c r="BY35" s="1227"/>
      <c r="BZ35" s="1227"/>
      <c r="CA35" s="1227"/>
      <c r="CB35" s="1227"/>
    </row>
    <row r="36" spans="1:80" ht="45" customHeight="1">
      <c r="A36" s="1680"/>
      <c r="B36" s="1680"/>
      <c r="C36" s="1680"/>
      <c r="D36" s="1680"/>
      <c r="E36" s="1680"/>
      <c r="F36" s="1680"/>
      <c r="G36" s="1680"/>
      <c r="H36" s="1680"/>
      <c r="I36" s="1680"/>
      <c r="J36" s="1680"/>
      <c r="K36" s="1680"/>
      <c r="L36" s="1680"/>
      <c r="M36" s="1680"/>
      <c r="N36" s="1680"/>
      <c r="O36" s="1680"/>
      <c r="P36" s="1680"/>
      <c r="Q36" s="1680"/>
      <c r="R36" s="1680"/>
      <c r="S36" s="1680"/>
      <c r="T36" s="1680"/>
      <c r="U36" s="1227"/>
      <c r="V36" s="1227"/>
      <c r="W36" s="1227"/>
      <c r="X36" s="1227"/>
      <c r="Y36" s="1227"/>
      <c r="Z36" s="1227"/>
      <c r="AA36" s="1227"/>
      <c r="AB36" s="1227"/>
      <c r="AC36" s="1227"/>
      <c r="AD36" s="1227"/>
      <c r="AE36" s="1227"/>
      <c r="AF36" s="1227"/>
      <c r="AG36" s="1227"/>
      <c r="AH36" s="1227"/>
      <c r="AI36" s="1227"/>
      <c r="AJ36" s="1227"/>
      <c r="AK36" s="1227"/>
      <c r="AL36" s="1227"/>
      <c r="AM36" s="1227"/>
      <c r="AN36" s="1227"/>
      <c r="AO36" s="1227"/>
      <c r="AP36" s="1227"/>
      <c r="AQ36" s="1227"/>
      <c r="AR36" s="1227"/>
      <c r="AS36" s="1227"/>
      <c r="AT36" s="1227"/>
      <c r="AU36" s="1227"/>
      <c r="AV36" s="1227"/>
      <c r="AW36" s="1227"/>
      <c r="AX36" s="1227"/>
      <c r="AY36" s="1227"/>
      <c r="AZ36" s="1227"/>
      <c r="BA36" s="1227"/>
      <c r="BB36" s="1227"/>
      <c r="BC36" s="1227"/>
      <c r="BD36" s="1227"/>
      <c r="BE36" s="1227"/>
      <c r="BF36" s="1227"/>
      <c r="BG36" s="1227"/>
      <c r="BH36" s="1227"/>
      <c r="BI36" s="1227"/>
      <c r="BJ36" s="1227"/>
      <c r="BK36" s="1227"/>
      <c r="BL36" s="1227"/>
      <c r="BM36" s="1227"/>
      <c r="BN36" s="1227"/>
      <c r="BO36" s="1227"/>
      <c r="BP36" s="1227"/>
      <c r="BQ36" s="1227"/>
      <c r="BR36" s="1227"/>
      <c r="BS36" s="1227"/>
      <c r="BT36" s="1227"/>
      <c r="BU36" s="1227"/>
      <c r="BV36" s="1227"/>
      <c r="BW36" s="1227"/>
      <c r="BX36" s="1227"/>
      <c r="BY36" s="1227"/>
      <c r="BZ36" s="1227"/>
      <c r="CA36" s="1227"/>
      <c r="CB36" s="1227"/>
    </row>
    <row r="37" spans="1:80" ht="45" customHeight="1">
      <c r="A37" s="1680"/>
      <c r="B37" s="1680"/>
      <c r="C37" s="1680"/>
      <c r="D37" s="1680"/>
      <c r="E37" s="1680"/>
      <c r="F37" s="1680"/>
      <c r="G37" s="1680"/>
      <c r="H37" s="1680"/>
      <c r="I37" s="1680"/>
      <c r="J37" s="1680"/>
      <c r="K37" s="1680"/>
      <c r="L37" s="1680"/>
      <c r="M37" s="1680"/>
      <c r="N37" s="1680"/>
      <c r="O37" s="1680"/>
      <c r="P37" s="1680"/>
      <c r="Q37" s="1680"/>
      <c r="R37" s="1680"/>
      <c r="S37" s="1680"/>
      <c r="T37" s="1680"/>
      <c r="U37" s="1227"/>
      <c r="V37" s="1227"/>
      <c r="W37" s="1227"/>
      <c r="X37" s="1227"/>
      <c r="Y37" s="1227"/>
      <c r="Z37" s="1227"/>
      <c r="AA37" s="1227"/>
      <c r="AB37" s="1227"/>
      <c r="AC37" s="1227"/>
      <c r="AD37" s="1227"/>
      <c r="AE37" s="1227"/>
      <c r="AF37" s="1227"/>
      <c r="AG37" s="1227"/>
      <c r="AH37" s="1227"/>
      <c r="AI37" s="1227"/>
      <c r="AJ37" s="1227"/>
      <c r="AK37" s="1227"/>
      <c r="AL37" s="1227"/>
      <c r="AM37" s="1227"/>
      <c r="AN37" s="1227"/>
      <c r="AO37" s="1227"/>
      <c r="AP37" s="1227"/>
      <c r="AQ37" s="1227"/>
      <c r="AR37" s="1227"/>
      <c r="AS37" s="1227"/>
      <c r="AT37" s="1227"/>
      <c r="AU37" s="1227"/>
      <c r="AV37" s="1227"/>
      <c r="AW37" s="1227"/>
      <c r="AX37" s="1227"/>
      <c r="AY37" s="1227"/>
      <c r="AZ37" s="1227"/>
      <c r="BA37" s="1227"/>
      <c r="BB37" s="1227"/>
      <c r="BC37" s="1227"/>
      <c r="BD37" s="1227"/>
      <c r="BE37" s="1227"/>
      <c r="BF37" s="1227"/>
      <c r="BG37" s="1227"/>
      <c r="BH37" s="1227"/>
      <c r="BI37" s="1227"/>
      <c r="BJ37" s="1227"/>
      <c r="BK37" s="1227"/>
      <c r="BL37" s="1227"/>
      <c r="BM37" s="1227"/>
      <c r="BN37" s="1227"/>
      <c r="BO37" s="1227"/>
      <c r="BP37" s="1227"/>
      <c r="BQ37" s="1227"/>
      <c r="BR37" s="1227"/>
      <c r="BS37" s="1227"/>
      <c r="BT37" s="1227"/>
      <c r="BU37" s="1227"/>
      <c r="BV37" s="1227"/>
      <c r="BW37" s="1227"/>
      <c r="BX37" s="1227"/>
      <c r="BY37" s="1227"/>
      <c r="BZ37" s="1227"/>
      <c r="CA37" s="1227"/>
      <c r="CB37" s="1227"/>
    </row>
    <row r="38" spans="1:80" ht="45" customHeight="1">
      <c r="A38" s="1680"/>
      <c r="B38" s="1680"/>
      <c r="C38" s="1680"/>
      <c r="D38" s="1680"/>
      <c r="E38" s="1680"/>
      <c r="F38" s="1680"/>
      <c r="G38" s="1680"/>
      <c r="H38" s="1680"/>
      <c r="I38" s="1680"/>
      <c r="J38" s="1680"/>
      <c r="K38" s="1680"/>
      <c r="L38" s="1680"/>
      <c r="M38" s="1680"/>
      <c r="N38" s="1680"/>
      <c r="O38" s="1680"/>
      <c r="P38" s="1680"/>
      <c r="Q38" s="1680"/>
      <c r="R38" s="1680"/>
      <c r="S38" s="1680"/>
      <c r="T38" s="1680"/>
      <c r="U38" s="1227"/>
      <c r="V38" s="1227"/>
      <c r="W38" s="1227"/>
      <c r="X38" s="1227"/>
      <c r="Y38" s="1227"/>
      <c r="Z38" s="1227"/>
      <c r="AA38" s="1227"/>
      <c r="AB38" s="1227"/>
      <c r="AC38" s="1227"/>
      <c r="AD38" s="1227"/>
      <c r="AE38" s="1227"/>
      <c r="AF38" s="1227"/>
      <c r="AG38" s="1227"/>
      <c r="AH38" s="1227"/>
      <c r="AI38" s="1227"/>
      <c r="AJ38" s="1227"/>
      <c r="AK38" s="1227"/>
      <c r="AL38" s="1227"/>
      <c r="AM38" s="1227"/>
      <c r="AN38" s="1227"/>
      <c r="AO38" s="1227"/>
      <c r="AP38" s="1227"/>
      <c r="AQ38" s="1227"/>
      <c r="AR38" s="1227"/>
      <c r="AS38" s="1227"/>
      <c r="AT38" s="1227"/>
      <c r="AU38" s="1227"/>
      <c r="AV38" s="1227"/>
      <c r="AW38" s="1227"/>
      <c r="AX38" s="1227"/>
      <c r="AY38" s="1227"/>
      <c r="AZ38" s="1227"/>
      <c r="BA38" s="1227"/>
      <c r="BB38" s="1227"/>
      <c r="BC38" s="1227"/>
      <c r="BD38" s="1227"/>
      <c r="BE38" s="1227"/>
      <c r="BF38" s="1227"/>
      <c r="BG38" s="1227"/>
      <c r="BH38" s="1227"/>
      <c r="BI38" s="1227"/>
      <c r="BJ38" s="1227"/>
      <c r="BK38" s="1227"/>
      <c r="BL38" s="1227"/>
      <c r="BM38" s="1227"/>
      <c r="BN38" s="1227"/>
      <c r="BO38" s="1227"/>
      <c r="BP38" s="1227"/>
      <c r="BQ38" s="1227"/>
      <c r="BR38" s="1227"/>
      <c r="BS38" s="1227"/>
      <c r="BT38" s="1227"/>
      <c r="BU38" s="1227"/>
      <c r="BV38" s="1227"/>
      <c r="BW38" s="1227"/>
      <c r="BX38" s="1227"/>
      <c r="BY38" s="1227"/>
      <c r="BZ38" s="1227"/>
      <c r="CA38" s="1227"/>
      <c r="CB38" s="1227"/>
    </row>
    <row r="39" spans="1:80" ht="45" customHeight="1">
      <c r="A39" s="1680"/>
      <c r="B39" s="1680"/>
      <c r="C39" s="1680"/>
      <c r="D39" s="1680"/>
      <c r="E39" s="1680"/>
      <c r="F39" s="1680"/>
      <c r="G39" s="1680"/>
      <c r="H39" s="1680"/>
      <c r="I39" s="1680"/>
      <c r="J39" s="1680"/>
      <c r="K39" s="1680"/>
      <c r="L39" s="1680"/>
      <c r="M39" s="1680"/>
      <c r="N39" s="1680"/>
      <c r="O39" s="1680"/>
      <c r="P39" s="1680"/>
      <c r="Q39" s="1680"/>
      <c r="R39" s="1680"/>
      <c r="S39" s="1680"/>
      <c r="T39" s="1680"/>
      <c r="U39" s="1227"/>
      <c r="V39" s="1227"/>
      <c r="W39" s="1227"/>
      <c r="X39" s="1227"/>
      <c r="Y39" s="1227"/>
      <c r="Z39" s="1227"/>
      <c r="AA39" s="1227"/>
      <c r="AB39" s="1227"/>
      <c r="AC39" s="1227"/>
      <c r="AD39" s="1227"/>
      <c r="AE39" s="1227"/>
      <c r="AF39" s="1227"/>
      <c r="AG39" s="1227"/>
      <c r="AH39" s="1227"/>
      <c r="AI39" s="1227"/>
      <c r="AJ39" s="1227"/>
      <c r="AK39" s="1227"/>
      <c r="AL39" s="1227"/>
      <c r="AM39" s="1227"/>
      <c r="AN39" s="1227"/>
      <c r="AO39" s="1227"/>
      <c r="AP39" s="1227"/>
      <c r="AQ39" s="1227"/>
      <c r="AR39" s="1227"/>
      <c r="AS39" s="1227"/>
      <c r="AT39" s="1227"/>
      <c r="AU39" s="1227"/>
      <c r="AV39" s="1227"/>
      <c r="AW39" s="1227"/>
      <c r="AX39" s="1227"/>
      <c r="AY39" s="1227"/>
      <c r="AZ39" s="1227"/>
      <c r="BA39" s="1227"/>
      <c r="BB39" s="1227"/>
      <c r="BC39" s="1227"/>
      <c r="BD39" s="1227"/>
      <c r="BE39" s="1227"/>
      <c r="BF39" s="1227"/>
      <c r="BG39" s="1227"/>
      <c r="BH39" s="1227"/>
      <c r="BI39" s="1227"/>
      <c r="BJ39" s="1227"/>
      <c r="BK39" s="1227"/>
      <c r="BL39" s="1227"/>
      <c r="BM39" s="1227"/>
      <c r="BN39" s="1227"/>
      <c r="BO39" s="1227"/>
      <c r="BP39" s="1227"/>
      <c r="BQ39" s="1227"/>
      <c r="BR39" s="1227"/>
      <c r="BS39" s="1227"/>
      <c r="BT39" s="1227"/>
      <c r="BU39" s="1227"/>
      <c r="BV39" s="1227"/>
      <c r="BW39" s="1227"/>
      <c r="BX39" s="1227"/>
      <c r="BY39" s="1227"/>
      <c r="BZ39" s="1227"/>
      <c r="CA39" s="1227"/>
      <c r="CB39" s="1227"/>
    </row>
    <row r="40" spans="1:80" ht="45" customHeight="1">
      <c r="A40" s="1681"/>
      <c r="B40" s="1681"/>
      <c r="C40" s="1681"/>
      <c r="D40" s="1681"/>
      <c r="E40" s="1681"/>
      <c r="F40" s="1681"/>
      <c r="G40" s="1681"/>
      <c r="H40" s="1681"/>
      <c r="I40" s="1681"/>
      <c r="J40" s="1681"/>
      <c r="K40" s="1681"/>
      <c r="L40" s="1681"/>
      <c r="M40" s="1681"/>
      <c r="N40" s="1681"/>
      <c r="O40" s="1681"/>
      <c r="P40" s="1681"/>
      <c r="Q40" s="1681"/>
      <c r="R40" s="1681"/>
      <c r="S40" s="1681"/>
      <c r="T40" s="1681"/>
      <c r="U40" s="1227"/>
      <c r="V40" s="1227"/>
      <c r="W40" s="1227"/>
      <c r="X40" s="1227"/>
      <c r="Y40" s="1227"/>
      <c r="Z40" s="1227"/>
      <c r="AA40" s="1227"/>
      <c r="AB40" s="1227"/>
      <c r="AC40" s="1227"/>
      <c r="AD40" s="1227"/>
      <c r="AE40" s="1227"/>
      <c r="AF40" s="1227"/>
      <c r="AG40" s="1227"/>
      <c r="AH40" s="1227"/>
      <c r="AI40" s="1227"/>
      <c r="AJ40" s="1227"/>
      <c r="AK40" s="1227"/>
      <c r="AL40" s="1227"/>
      <c r="AM40" s="1227"/>
      <c r="AN40" s="1227"/>
      <c r="AO40" s="1227"/>
      <c r="AP40" s="1227"/>
      <c r="AQ40" s="1227"/>
      <c r="AR40" s="1227"/>
      <c r="AS40" s="1227"/>
      <c r="AT40" s="1227"/>
      <c r="AU40" s="1227"/>
      <c r="AV40" s="1227"/>
      <c r="AW40" s="1227"/>
      <c r="AX40" s="1227"/>
      <c r="AY40" s="1227"/>
      <c r="AZ40" s="1227"/>
      <c r="BA40" s="1227"/>
      <c r="BB40" s="1227"/>
      <c r="BC40" s="1227"/>
      <c r="BD40" s="1227"/>
      <c r="BE40" s="1227"/>
      <c r="BF40" s="1227"/>
      <c r="BG40" s="1227"/>
      <c r="BH40" s="1227"/>
      <c r="BI40" s="1227"/>
      <c r="BJ40" s="1227"/>
      <c r="BK40" s="1227"/>
      <c r="BL40" s="1227"/>
      <c r="BM40" s="1227"/>
      <c r="BN40" s="1227"/>
      <c r="BO40" s="1227"/>
      <c r="BP40" s="1227"/>
      <c r="BQ40" s="1227"/>
      <c r="BR40" s="1227"/>
      <c r="BS40" s="1227"/>
      <c r="BT40" s="1227"/>
      <c r="BU40" s="1227"/>
      <c r="BV40" s="1227"/>
      <c r="BW40" s="1227"/>
      <c r="BX40" s="1227"/>
      <c r="BY40" s="1227"/>
      <c r="BZ40" s="1227"/>
      <c r="CA40" s="1227"/>
      <c r="CB40" s="1227"/>
    </row>
    <row r="41" spans="1:80" ht="30" customHeight="1"/>
  </sheetData>
  <mergeCells count="362">
    <mergeCell ref="U1:BC1"/>
    <mergeCell ref="BF1:BJ1"/>
    <mergeCell ref="B3:F3"/>
    <mergeCell ref="G3:AA3"/>
    <mergeCell ref="AE3:AI3"/>
    <mergeCell ref="BF3:BM3"/>
    <mergeCell ref="BN3:CB3"/>
    <mergeCell ref="B4:F4"/>
    <mergeCell ref="G4:AA4"/>
    <mergeCell ref="AE4:AI4"/>
    <mergeCell ref="AJ4:BA4"/>
    <mergeCell ref="BF4:BM4"/>
    <mergeCell ref="B5:F5"/>
    <mergeCell ref="AE5:AI5"/>
    <mergeCell ref="BF5:BM5"/>
    <mergeCell ref="BN5:BZ5"/>
    <mergeCell ref="A7:T7"/>
    <mergeCell ref="U7:AW7"/>
    <mergeCell ref="AX7:BK7"/>
    <mergeCell ref="BL7:BQ7"/>
    <mergeCell ref="A8:J8"/>
    <mergeCell ref="K8:T8"/>
    <mergeCell ref="U8:AA8"/>
    <mergeCell ref="AB8:AH8"/>
    <mergeCell ref="AI8:AO8"/>
    <mergeCell ref="AP8:AQ8"/>
    <mergeCell ref="AR8:AW8"/>
    <mergeCell ref="AX8:AY8"/>
    <mergeCell ref="AZ8:BE8"/>
    <mergeCell ref="BF8:BK8"/>
    <mergeCell ref="BL8:BQ8"/>
    <mergeCell ref="A9:J9"/>
    <mergeCell ref="K9:T9"/>
    <mergeCell ref="U9:AA9"/>
    <mergeCell ref="AB9:AH9"/>
    <mergeCell ref="AI9:AO9"/>
    <mergeCell ref="AP9:AQ9"/>
    <mergeCell ref="AR9:AW9"/>
    <mergeCell ref="AX9:AY9"/>
    <mergeCell ref="AZ9:BE9"/>
    <mergeCell ref="BF9:BK9"/>
    <mergeCell ref="BL9:BQ9"/>
    <mergeCell ref="BR9:CB9"/>
    <mergeCell ref="A10:J10"/>
    <mergeCell ref="K10:T10"/>
    <mergeCell ref="U10:AA10"/>
    <mergeCell ref="AB10:AH10"/>
    <mergeCell ref="AI10:AO10"/>
    <mergeCell ref="AP10:AQ10"/>
    <mergeCell ref="AR10:AW10"/>
    <mergeCell ref="AX10:AY10"/>
    <mergeCell ref="AZ10:BE10"/>
    <mergeCell ref="BF10:BK10"/>
    <mergeCell ref="BL10:BQ10"/>
    <mergeCell ref="BR10:CB10"/>
    <mergeCell ref="A11:J11"/>
    <mergeCell ref="K11:T11"/>
    <mergeCell ref="U11:AA11"/>
    <mergeCell ref="AB11:AH11"/>
    <mergeCell ref="AI11:AO11"/>
    <mergeCell ref="AP11:AQ11"/>
    <mergeCell ref="AR11:AW11"/>
    <mergeCell ref="AX11:AY11"/>
    <mergeCell ref="AZ11:BE11"/>
    <mergeCell ref="BF11:BK11"/>
    <mergeCell ref="BL11:BQ11"/>
    <mergeCell ref="BR11:CB11"/>
    <mergeCell ref="A12:J12"/>
    <mergeCell ref="K12:T12"/>
    <mergeCell ref="U12:AA12"/>
    <mergeCell ref="AB12:AH12"/>
    <mergeCell ref="AI12:AO12"/>
    <mergeCell ref="AP12:AQ12"/>
    <mergeCell ref="AR12:AW12"/>
    <mergeCell ref="AX12:AY12"/>
    <mergeCell ref="AZ12:BE12"/>
    <mergeCell ref="BF12:BK12"/>
    <mergeCell ref="BL12:BQ12"/>
    <mergeCell ref="BR12:CB12"/>
    <mergeCell ref="A13:J13"/>
    <mergeCell ref="K13:T13"/>
    <mergeCell ref="U13:AA13"/>
    <mergeCell ref="AB13:AH13"/>
    <mergeCell ref="AI13:AO13"/>
    <mergeCell ref="AP13:AQ13"/>
    <mergeCell ref="AR13:AW13"/>
    <mergeCell ref="AX13:AY13"/>
    <mergeCell ref="AZ13:BE13"/>
    <mergeCell ref="BF13:BK13"/>
    <mergeCell ref="BL13:BQ13"/>
    <mergeCell ref="BR13:CB13"/>
    <mergeCell ref="A14:J14"/>
    <mergeCell ref="K14:T14"/>
    <mergeCell ref="U14:AA14"/>
    <mergeCell ref="AB14:AH14"/>
    <mergeCell ref="AI14:AO14"/>
    <mergeCell ref="AP14:AQ14"/>
    <mergeCell ref="AR14:AW14"/>
    <mergeCell ref="AX14:AY14"/>
    <mergeCell ref="AZ14:BE14"/>
    <mergeCell ref="BF14:BK14"/>
    <mergeCell ref="BL14:BQ14"/>
    <mergeCell ref="BR14:CB14"/>
    <mergeCell ref="A15:J15"/>
    <mergeCell ref="K15:T15"/>
    <mergeCell ref="U15:AA15"/>
    <mergeCell ref="AB15:AH15"/>
    <mergeCell ref="AI15:AO15"/>
    <mergeCell ref="AP15:AQ15"/>
    <mergeCell ref="AR15:AW15"/>
    <mergeCell ref="AX15:AY15"/>
    <mergeCell ref="AZ15:BE15"/>
    <mergeCell ref="BF15:BK15"/>
    <mergeCell ref="BL15:BQ15"/>
    <mergeCell ref="BR15:CB15"/>
    <mergeCell ref="A16:J16"/>
    <mergeCell ref="K16:T16"/>
    <mergeCell ref="U16:AA16"/>
    <mergeCell ref="AB16:AH16"/>
    <mergeCell ref="AI16:AO16"/>
    <mergeCell ref="AP16:AQ16"/>
    <mergeCell ref="AR16:AW16"/>
    <mergeCell ref="AX16:AY16"/>
    <mergeCell ref="AZ16:BE16"/>
    <mergeCell ref="BF16:BK16"/>
    <mergeCell ref="BL16:BQ16"/>
    <mergeCell ref="BR16:CB16"/>
    <mergeCell ref="A17:J17"/>
    <mergeCell ref="K17:T17"/>
    <mergeCell ref="U17:AA17"/>
    <mergeCell ref="AB17:AH17"/>
    <mergeCell ref="AI17:AO17"/>
    <mergeCell ref="AP17:AQ17"/>
    <mergeCell ref="AR17:AW17"/>
    <mergeCell ref="AX17:AY17"/>
    <mergeCell ref="AZ17:BE17"/>
    <mergeCell ref="BF17:BK17"/>
    <mergeCell ref="BL17:BQ17"/>
    <mergeCell ref="BR17:CB17"/>
    <mergeCell ref="A18:J18"/>
    <mergeCell ref="K18:T18"/>
    <mergeCell ref="U18:AA18"/>
    <mergeCell ref="AB18:AH18"/>
    <mergeCell ref="AI18:AO18"/>
    <mergeCell ref="AP18:AQ18"/>
    <mergeCell ref="AR18:AW18"/>
    <mergeCell ref="AX18:AY18"/>
    <mergeCell ref="AZ18:BE18"/>
    <mergeCell ref="BF18:BK18"/>
    <mergeCell ref="BL18:BQ18"/>
    <mergeCell ref="BR18:CB18"/>
    <mergeCell ref="A19:J19"/>
    <mergeCell ref="K19:T19"/>
    <mergeCell ref="U19:AA19"/>
    <mergeCell ref="AB19:AH19"/>
    <mergeCell ref="AI19:AO19"/>
    <mergeCell ref="AP19:AQ19"/>
    <mergeCell ref="AR19:AW19"/>
    <mergeCell ref="AX19:AY19"/>
    <mergeCell ref="AZ19:BE19"/>
    <mergeCell ref="BF19:BK19"/>
    <mergeCell ref="BL19:BQ19"/>
    <mergeCell ref="BR19:CB19"/>
    <mergeCell ref="A20:J20"/>
    <mergeCell ref="K20:T20"/>
    <mergeCell ref="U20:AA20"/>
    <mergeCell ref="AB20:AH20"/>
    <mergeCell ref="AI20:AO20"/>
    <mergeCell ref="AP20:AQ20"/>
    <mergeCell ref="AR20:AW20"/>
    <mergeCell ref="AX20:AY20"/>
    <mergeCell ref="AZ20:BE20"/>
    <mergeCell ref="BF20:BK20"/>
    <mergeCell ref="BL20:BQ20"/>
    <mergeCell ref="BR20:CB20"/>
    <mergeCell ref="U22:BC22"/>
    <mergeCell ref="BF22:BJ22"/>
    <mergeCell ref="A25:T25"/>
    <mergeCell ref="U25:AW25"/>
    <mergeCell ref="AX25:BK25"/>
    <mergeCell ref="BL25:BQ25"/>
    <mergeCell ref="A26:J26"/>
    <mergeCell ref="K26:T26"/>
    <mergeCell ref="U26:AA26"/>
    <mergeCell ref="AB26:AH26"/>
    <mergeCell ref="AI26:AO26"/>
    <mergeCell ref="AP26:AQ26"/>
    <mergeCell ref="AR26:AW26"/>
    <mergeCell ref="AX26:AY26"/>
    <mergeCell ref="AZ26:BE26"/>
    <mergeCell ref="BF26:BK26"/>
    <mergeCell ref="BL26:BQ26"/>
    <mergeCell ref="A27:J27"/>
    <mergeCell ref="K27:T27"/>
    <mergeCell ref="U27:AA27"/>
    <mergeCell ref="AB27:AH27"/>
    <mergeCell ref="AI27:AO27"/>
    <mergeCell ref="AP27:AQ27"/>
    <mergeCell ref="AR27:AW27"/>
    <mergeCell ref="AX27:AY27"/>
    <mergeCell ref="AZ27:BE27"/>
    <mergeCell ref="BF27:BK27"/>
    <mergeCell ref="BL27:BQ27"/>
    <mergeCell ref="BR27:CB27"/>
    <mergeCell ref="A28:J28"/>
    <mergeCell ref="K28:T28"/>
    <mergeCell ref="U28:AA28"/>
    <mergeCell ref="AB28:AH28"/>
    <mergeCell ref="AI28:AO28"/>
    <mergeCell ref="AP28:AQ28"/>
    <mergeCell ref="AR28:AW28"/>
    <mergeCell ref="AX28:AY28"/>
    <mergeCell ref="AZ28:BE28"/>
    <mergeCell ref="BF28:BK28"/>
    <mergeCell ref="BL28:BQ28"/>
    <mergeCell ref="BR28:CB28"/>
    <mergeCell ref="A29:J29"/>
    <mergeCell ref="K29:T29"/>
    <mergeCell ref="U29:AA29"/>
    <mergeCell ref="AB29:AH29"/>
    <mergeCell ref="AI29:AO29"/>
    <mergeCell ref="AP29:AQ29"/>
    <mergeCell ref="AR29:AW29"/>
    <mergeCell ref="AX29:AY29"/>
    <mergeCell ref="AZ29:BE29"/>
    <mergeCell ref="BF29:BK29"/>
    <mergeCell ref="BL29:BQ29"/>
    <mergeCell ref="BR29:CB29"/>
    <mergeCell ref="A30:J30"/>
    <mergeCell ref="K30:T30"/>
    <mergeCell ref="U30:AA30"/>
    <mergeCell ref="AB30:AH30"/>
    <mergeCell ref="AI30:AO30"/>
    <mergeCell ref="AP30:AQ30"/>
    <mergeCell ref="AR30:AW30"/>
    <mergeCell ref="AX30:AY30"/>
    <mergeCell ref="AZ30:BE30"/>
    <mergeCell ref="BF30:BK30"/>
    <mergeCell ref="BL30:BQ30"/>
    <mergeCell ref="BR30:CB30"/>
    <mergeCell ref="A31:J31"/>
    <mergeCell ref="K31:T31"/>
    <mergeCell ref="U31:AA31"/>
    <mergeCell ref="AB31:AH31"/>
    <mergeCell ref="AI31:AO31"/>
    <mergeCell ref="AP31:AQ31"/>
    <mergeCell ref="AR31:AW31"/>
    <mergeCell ref="AX31:AY31"/>
    <mergeCell ref="AZ31:BE31"/>
    <mergeCell ref="BF31:BK31"/>
    <mergeCell ref="BL31:BQ31"/>
    <mergeCell ref="BR31:CB31"/>
    <mergeCell ref="A32:J32"/>
    <mergeCell ref="K32:T32"/>
    <mergeCell ref="U32:AA32"/>
    <mergeCell ref="AB32:AH32"/>
    <mergeCell ref="AI32:AO32"/>
    <mergeCell ref="AP32:AQ32"/>
    <mergeCell ref="AR32:AW32"/>
    <mergeCell ref="AX32:AY32"/>
    <mergeCell ref="AZ32:BE32"/>
    <mergeCell ref="BF32:BK32"/>
    <mergeCell ref="BL32:BQ32"/>
    <mergeCell ref="BR32:CB32"/>
    <mergeCell ref="A33:J33"/>
    <mergeCell ref="K33:T33"/>
    <mergeCell ref="U33:AA33"/>
    <mergeCell ref="AB33:AH33"/>
    <mergeCell ref="AI33:AO33"/>
    <mergeCell ref="AP33:AQ33"/>
    <mergeCell ref="AR33:AW33"/>
    <mergeCell ref="AX33:AY33"/>
    <mergeCell ref="AZ33:BE33"/>
    <mergeCell ref="BF33:BK33"/>
    <mergeCell ref="BL33:BQ33"/>
    <mergeCell ref="BR33:CB33"/>
    <mergeCell ref="A34:J34"/>
    <mergeCell ref="K34:T34"/>
    <mergeCell ref="U34:AA34"/>
    <mergeCell ref="AB34:AH34"/>
    <mergeCell ref="AI34:AO34"/>
    <mergeCell ref="AP34:AQ34"/>
    <mergeCell ref="AR34:AW34"/>
    <mergeCell ref="AX34:AY34"/>
    <mergeCell ref="AZ34:BE34"/>
    <mergeCell ref="BF34:BK34"/>
    <mergeCell ref="BL34:BQ34"/>
    <mergeCell ref="BR34:CB34"/>
    <mergeCell ref="A35:J35"/>
    <mergeCell ref="K35:T35"/>
    <mergeCell ref="U35:AA35"/>
    <mergeCell ref="AB35:AH35"/>
    <mergeCell ref="AI35:AO35"/>
    <mergeCell ref="AP35:AQ35"/>
    <mergeCell ref="AR35:AW35"/>
    <mergeCell ref="AX35:AY35"/>
    <mergeCell ref="AZ35:BE35"/>
    <mergeCell ref="BF35:BK35"/>
    <mergeCell ref="BL35:BQ35"/>
    <mergeCell ref="BR35:CB35"/>
    <mergeCell ref="A36:J36"/>
    <mergeCell ref="K36:T36"/>
    <mergeCell ref="U36:AA36"/>
    <mergeCell ref="AB36:AH36"/>
    <mergeCell ref="AI36:AO36"/>
    <mergeCell ref="AP36:AQ36"/>
    <mergeCell ref="AR36:AW36"/>
    <mergeCell ref="AX36:AY36"/>
    <mergeCell ref="AZ36:BE36"/>
    <mergeCell ref="BF36:BK36"/>
    <mergeCell ref="BL36:BQ36"/>
    <mergeCell ref="BR36:CB36"/>
    <mergeCell ref="A37:J37"/>
    <mergeCell ref="K37:T37"/>
    <mergeCell ref="U37:AA37"/>
    <mergeCell ref="AB37:AH37"/>
    <mergeCell ref="AI37:AO37"/>
    <mergeCell ref="AP37:AQ37"/>
    <mergeCell ref="AR37:AW37"/>
    <mergeCell ref="AX37:AY37"/>
    <mergeCell ref="AZ37:BE37"/>
    <mergeCell ref="BF37:BK37"/>
    <mergeCell ref="BL37:BQ37"/>
    <mergeCell ref="BR37:CB37"/>
    <mergeCell ref="A38:J38"/>
    <mergeCell ref="K38:T38"/>
    <mergeCell ref="U38:AA38"/>
    <mergeCell ref="AB38:AH38"/>
    <mergeCell ref="AI38:AO38"/>
    <mergeCell ref="AP38:AQ38"/>
    <mergeCell ref="AR38:AW38"/>
    <mergeCell ref="AX38:AY38"/>
    <mergeCell ref="AZ38:BE38"/>
    <mergeCell ref="BF38:BK38"/>
    <mergeCell ref="BL38:BQ38"/>
    <mergeCell ref="BR38:CB38"/>
    <mergeCell ref="A39:J39"/>
    <mergeCell ref="K39:T39"/>
    <mergeCell ref="U39:AA39"/>
    <mergeCell ref="AB39:AH39"/>
    <mergeCell ref="AI39:AO39"/>
    <mergeCell ref="AP39:AQ39"/>
    <mergeCell ref="AR39:AW39"/>
    <mergeCell ref="AX39:AY39"/>
    <mergeCell ref="AZ39:BE39"/>
    <mergeCell ref="BF39:BK39"/>
    <mergeCell ref="BL39:BQ39"/>
    <mergeCell ref="BR39:CB39"/>
    <mergeCell ref="A40:J40"/>
    <mergeCell ref="K40:T40"/>
    <mergeCell ref="U40:AA40"/>
    <mergeCell ref="AB40:AH40"/>
    <mergeCell ref="AI40:AO40"/>
    <mergeCell ref="AP40:AQ40"/>
    <mergeCell ref="AR40:AW40"/>
    <mergeCell ref="AX40:AY40"/>
    <mergeCell ref="AZ40:BE40"/>
    <mergeCell ref="BF40:BK40"/>
    <mergeCell ref="BL40:BQ40"/>
    <mergeCell ref="BR40:CB40"/>
    <mergeCell ref="BR7:CB8"/>
    <mergeCell ref="BR25:CB26"/>
  </mergeCells>
  <phoneticPr fontId="12"/>
  <printOptions horizontalCentered="1"/>
  <pageMargins left="0.70866141732283472" right="0.70866141732283472" top="0.94488188976377963" bottom="0.74803149606299213" header="0.31496062992125984" footer="0.31496062992125984"/>
  <pageSetup paperSize="9" scale="60" fitToWidth="1" fitToHeight="1" orientation="landscape" usePrinterDefaults="1" r:id="rId1"/>
  <rowBreaks count="1" manualBreakCount="1">
    <brk id="21" max="79" man="1"/>
  </rowBreaks>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sheetPr codeName="Sheet64">
    <tabColor rgb="FFFFFF00"/>
  </sheetPr>
  <dimension ref="A1:E71"/>
  <sheetViews>
    <sheetView showGridLines="0" view="pageBreakPreview" zoomScale="80" zoomScaleSheetLayoutView="80" workbookViewId="0">
      <selection sqref="A1:E1"/>
    </sheetView>
  </sheetViews>
  <sheetFormatPr defaultColWidth="9" defaultRowHeight="13.5"/>
  <cols>
    <col min="1" max="1" width="13.6640625" customWidth="1"/>
    <col min="2" max="2" width="17.6640625" customWidth="1"/>
    <col min="3" max="3" width="22.6640625" customWidth="1"/>
    <col min="4" max="4" width="9.6640625" customWidth="1"/>
    <col min="5" max="5" width="22.6640625" customWidth="1"/>
  </cols>
  <sheetData>
    <row r="1" spans="1:5">
      <c r="A1" s="1684" t="s">
        <v>898</v>
      </c>
      <c r="B1" s="339"/>
      <c r="C1" s="339"/>
      <c r="D1" s="339"/>
      <c r="E1" s="339"/>
    </row>
    <row r="2" spans="1:5" ht="30" customHeight="1">
      <c r="A2" s="1685" t="s">
        <v>966</v>
      </c>
      <c r="B2" s="1696"/>
      <c r="C2" s="1696"/>
      <c r="D2" s="1696"/>
      <c r="E2" s="1696"/>
    </row>
    <row r="3" spans="1:5" ht="15" customHeight="1">
      <c r="A3" s="1685"/>
      <c r="B3" s="1696"/>
      <c r="C3" s="1696"/>
      <c r="D3" s="1696"/>
      <c r="E3" s="1696"/>
    </row>
    <row r="4" spans="1:5" ht="14.25">
      <c r="A4" s="336"/>
      <c r="B4" s="339"/>
      <c r="C4" s="339"/>
      <c r="D4" s="339"/>
      <c r="E4" s="339"/>
    </row>
    <row r="5" spans="1:5" ht="40" customHeight="1">
      <c r="A5" s="1686" t="s">
        <v>190</v>
      </c>
      <c r="B5" s="1697" t="str">
        <f>基本データ!D4&amp;CHAR(10)&amp;基本データ!D5</f>
        <v>土下維工　第○○号
○○○○○○○○○○○○○○○○○○○○○○○○○○○○○○○○○工事</v>
      </c>
      <c r="C5" s="1707"/>
      <c r="D5" s="1711" t="s">
        <v>10</v>
      </c>
      <c r="E5" s="1718" t="str">
        <f>基本データ!D15</f>
        <v>○○○○　(株)</v>
      </c>
    </row>
    <row r="6" spans="1:5" ht="20.85" customHeight="1">
      <c r="A6" s="1687" t="s">
        <v>457</v>
      </c>
      <c r="B6" s="1698" t="s">
        <v>973</v>
      </c>
      <c r="C6" s="1687" t="s">
        <v>971</v>
      </c>
      <c r="D6" s="1712"/>
      <c r="E6" s="1710"/>
    </row>
    <row r="7" spans="1:5" ht="20.85" customHeight="1">
      <c r="A7" s="1688" t="s">
        <v>728</v>
      </c>
      <c r="B7" s="1698" t="s">
        <v>240</v>
      </c>
      <c r="C7" s="1695"/>
      <c r="D7" s="1706"/>
      <c r="E7" s="1719"/>
    </row>
    <row r="8" spans="1:5" ht="15.75" customHeight="1">
      <c r="A8" s="1688"/>
      <c r="B8" s="1699" t="s">
        <v>581</v>
      </c>
      <c r="C8" s="1708" t="s">
        <v>938</v>
      </c>
      <c r="D8" s="1713"/>
      <c r="E8" s="1720"/>
    </row>
    <row r="9" spans="1:5" ht="15.75" customHeight="1">
      <c r="A9" s="1688" t="s">
        <v>978</v>
      </c>
      <c r="B9" s="1698"/>
      <c r="C9" s="1691" t="s">
        <v>810</v>
      </c>
      <c r="D9" s="1714"/>
      <c r="E9" s="1721"/>
    </row>
    <row r="10" spans="1:5" ht="15.75" customHeight="1">
      <c r="A10" s="1688" t="s">
        <v>587</v>
      </c>
      <c r="B10" s="1699" t="s">
        <v>739</v>
      </c>
      <c r="C10" s="1708" t="s">
        <v>979</v>
      </c>
      <c r="D10" s="1713"/>
      <c r="E10" s="1720"/>
    </row>
    <row r="11" spans="1:5" ht="15.75" customHeight="1">
      <c r="A11" s="1688" t="s">
        <v>980</v>
      </c>
      <c r="B11" s="1698"/>
      <c r="C11" s="1691" t="s">
        <v>525</v>
      </c>
      <c r="D11" s="1714"/>
      <c r="E11" s="1721"/>
    </row>
    <row r="12" spans="1:5" ht="13.5" customHeight="1">
      <c r="A12" s="1688" t="s">
        <v>879</v>
      </c>
      <c r="B12" s="1699" t="s">
        <v>172</v>
      </c>
      <c r="C12" s="1708" t="s">
        <v>139</v>
      </c>
      <c r="D12" s="1713"/>
      <c r="E12" s="1720"/>
    </row>
    <row r="13" spans="1:5" ht="13.5" customHeight="1">
      <c r="A13" s="1688" t="s">
        <v>492</v>
      </c>
      <c r="B13" s="1700"/>
      <c r="C13" s="1688" t="s">
        <v>376</v>
      </c>
      <c r="D13" s="1715"/>
      <c r="E13" s="1722"/>
    </row>
    <row r="14" spans="1:5" ht="13.5" customHeight="1">
      <c r="A14" s="1689"/>
      <c r="B14" s="1700"/>
      <c r="C14" s="1688" t="s">
        <v>981</v>
      </c>
      <c r="D14" s="1715"/>
      <c r="E14" s="1722"/>
    </row>
    <row r="15" spans="1:5" ht="13.5" customHeight="1">
      <c r="A15" s="1689"/>
      <c r="B15" s="1700"/>
      <c r="C15" s="1688" t="s">
        <v>983</v>
      </c>
      <c r="D15" s="1715"/>
      <c r="E15" s="1722"/>
    </row>
    <row r="16" spans="1:5" ht="13.5" customHeight="1">
      <c r="A16" s="1689"/>
      <c r="B16" s="1698"/>
      <c r="C16" s="1691" t="s">
        <v>564</v>
      </c>
      <c r="D16" s="1714"/>
      <c r="E16" s="1721"/>
    </row>
    <row r="17" spans="1:5" ht="13.5" customHeight="1">
      <c r="A17" s="1689"/>
      <c r="B17" s="1700" t="s">
        <v>985</v>
      </c>
      <c r="C17" s="1708" t="s">
        <v>989</v>
      </c>
      <c r="D17" s="1713"/>
      <c r="E17" s="1720"/>
    </row>
    <row r="18" spans="1:5" ht="13.5" customHeight="1">
      <c r="A18" s="1689"/>
      <c r="B18" s="1700" t="s">
        <v>994</v>
      </c>
      <c r="C18" s="1688" t="s">
        <v>154</v>
      </c>
      <c r="D18" s="1715"/>
      <c r="E18" s="1722"/>
    </row>
    <row r="19" spans="1:5" ht="13.5" customHeight="1">
      <c r="A19" s="1689"/>
      <c r="B19" s="1701"/>
      <c r="C19" s="1688" t="s">
        <v>997</v>
      </c>
      <c r="D19" s="1715"/>
      <c r="E19" s="1722"/>
    </row>
    <row r="20" spans="1:5" ht="13.5" customHeight="1">
      <c r="A20" s="1689"/>
      <c r="B20" s="1701"/>
      <c r="C20" s="1688" t="s">
        <v>999</v>
      </c>
      <c r="D20" s="1715"/>
      <c r="E20" s="1722"/>
    </row>
    <row r="21" spans="1:5" ht="13.5" customHeight="1">
      <c r="A21" s="1689"/>
      <c r="B21" s="1702"/>
      <c r="C21" s="1691" t="s">
        <v>382</v>
      </c>
      <c r="D21" s="1714"/>
      <c r="E21" s="1721"/>
    </row>
    <row r="22" spans="1:5" ht="15.75" customHeight="1">
      <c r="A22" s="1689"/>
      <c r="B22" s="1699" t="s">
        <v>1002</v>
      </c>
      <c r="C22" s="1708" t="s">
        <v>1004</v>
      </c>
      <c r="D22" s="1713"/>
      <c r="E22" s="1720"/>
    </row>
    <row r="23" spans="1:5" ht="15.75" customHeight="1">
      <c r="A23" s="1689"/>
      <c r="B23" s="1698"/>
      <c r="C23" s="1691" t="s">
        <v>579</v>
      </c>
      <c r="D23" s="1714"/>
      <c r="E23" s="1721"/>
    </row>
    <row r="24" spans="1:5" ht="21" customHeight="1">
      <c r="A24" s="1690"/>
      <c r="B24" s="1698" t="s">
        <v>732</v>
      </c>
      <c r="C24" s="1695"/>
      <c r="D24" s="1706"/>
      <c r="E24" s="1719"/>
    </row>
    <row r="25" spans="1:5" ht="21" customHeight="1">
      <c r="A25" s="1688" t="s">
        <v>159</v>
      </c>
      <c r="B25" s="1698" t="s">
        <v>744</v>
      </c>
      <c r="C25" s="1695"/>
      <c r="D25" s="1706"/>
      <c r="E25" s="1719"/>
    </row>
    <row r="26" spans="1:5" ht="13.5" customHeight="1">
      <c r="A26" s="1688"/>
      <c r="B26" s="1699" t="s">
        <v>66</v>
      </c>
      <c r="C26" s="1708" t="s">
        <v>513</v>
      </c>
      <c r="D26" s="1713"/>
      <c r="E26" s="1720"/>
    </row>
    <row r="27" spans="1:5" ht="13.5" customHeight="1">
      <c r="A27" s="1688" t="s">
        <v>590</v>
      </c>
      <c r="B27" s="1700"/>
      <c r="C27" s="1688" t="s">
        <v>387</v>
      </c>
      <c r="D27" s="1715"/>
      <c r="E27" s="1722"/>
    </row>
    <row r="28" spans="1:5" ht="13.5" customHeight="1">
      <c r="A28" s="1688" t="s">
        <v>1005</v>
      </c>
      <c r="B28" s="1700"/>
      <c r="C28" s="1688" t="s">
        <v>1006</v>
      </c>
      <c r="D28" s="1715"/>
      <c r="E28" s="1722"/>
    </row>
    <row r="29" spans="1:5" ht="13.5" customHeight="1">
      <c r="A29" s="1688" t="s">
        <v>1010</v>
      </c>
      <c r="B29" s="1700"/>
      <c r="C29" s="1688" t="s">
        <v>818</v>
      </c>
      <c r="D29" s="1715"/>
      <c r="E29" s="1722"/>
    </row>
    <row r="30" spans="1:5" ht="13.5" customHeight="1">
      <c r="A30" s="1688" t="s">
        <v>385</v>
      </c>
      <c r="B30" s="1700"/>
      <c r="C30" s="1688" t="s">
        <v>1012</v>
      </c>
      <c r="D30" s="1715"/>
      <c r="E30" s="1722"/>
    </row>
    <row r="31" spans="1:5" ht="13.5" customHeight="1">
      <c r="A31" s="1689"/>
      <c r="B31" s="1698"/>
      <c r="C31" s="1691" t="s">
        <v>1015</v>
      </c>
      <c r="D31" s="1714"/>
      <c r="E31" s="1721"/>
    </row>
    <row r="32" spans="1:5" ht="21" customHeight="1">
      <c r="A32" s="1689"/>
      <c r="B32" s="1698" t="s">
        <v>98</v>
      </c>
      <c r="C32" s="1695"/>
      <c r="D32" s="1706"/>
      <c r="E32" s="1719"/>
    </row>
    <row r="33" spans="1:5" ht="13.5" customHeight="1">
      <c r="A33" s="1689"/>
      <c r="B33" s="1699" t="s">
        <v>916</v>
      </c>
      <c r="C33" s="1708" t="s">
        <v>992</v>
      </c>
      <c r="D33" s="1713"/>
      <c r="E33" s="1720"/>
    </row>
    <row r="34" spans="1:5" ht="13.5" customHeight="1">
      <c r="A34" s="1689"/>
      <c r="B34" s="1700"/>
      <c r="C34" s="1688" t="s">
        <v>1019</v>
      </c>
      <c r="D34" s="1715"/>
      <c r="E34" s="1722"/>
    </row>
    <row r="35" spans="1:5" ht="13.5" customHeight="1">
      <c r="A35" s="1689"/>
      <c r="B35" s="1700"/>
      <c r="C35" s="1688" t="s">
        <v>617</v>
      </c>
      <c r="D35" s="1715"/>
      <c r="E35" s="1722"/>
    </row>
    <row r="36" spans="1:5" ht="13.5" customHeight="1">
      <c r="A36" s="1689"/>
      <c r="B36" s="1698"/>
      <c r="C36" s="1691" t="s">
        <v>836</v>
      </c>
      <c r="D36" s="1714"/>
      <c r="E36" s="1721"/>
    </row>
    <row r="37" spans="1:5" ht="21" customHeight="1">
      <c r="A37" s="1689"/>
      <c r="B37" s="1698" t="s">
        <v>135</v>
      </c>
      <c r="C37" s="1695"/>
      <c r="D37" s="1706"/>
      <c r="E37" s="1719"/>
    </row>
    <row r="38" spans="1:5" ht="21" customHeight="1">
      <c r="A38" s="1690"/>
      <c r="B38" s="1698" t="s">
        <v>768</v>
      </c>
      <c r="C38" s="1695"/>
      <c r="D38" s="1706"/>
      <c r="E38" s="1719"/>
    </row>
    <row r="39" spans="1:5" ht="13.5" customHeight="1">
      <c r="A39" s="1688" t="s">
        <v>1021</v>
      </c>
      <c r="B39" s="1699" t="s">
        <v>436</v>
      </c>
      <c r="C39" s="1708" t="s">
        <v>408</v>
      </c>
      <c r="D39" s="1713"/>
      <c r="E39" s="1720"/>
    </row>
    <row r="40" spans="1:5" ht="13.5" customHeight="1">
      <c r="A40" s="1688"/>
      <c r="B40" s="1700"/>
      <c r="C40" s="1688" t="s">
        <v>1023</v>
      </c>
      <c r="D40" s="1715"/>
      <c r="E40" s="1722"/>
    </row>
    <row r="41" spans="1:5" ht="13.5" customHeight="1">
      <c r="A41" s="1688" t="s">
        <v>681</v>
      </c>
      <c r="B41" s="1700"/>
      <c r="C41" s="1688" t="s">
        <v>1025</v>
      </c>
      <c r="D41" s="1715"/>
      <c r="E41" s="1722"/>
    </row>
    <row r="42" spans="1:5" ht="13.5" customHeight="1">
      <c r="A42" s="1691" t="s">
        <v>1027</v>
      </c>
      <c r="B42" s="1698"/>
      <c r="C42" s="1691" t="s">
        <v>1028</v>
      </c>
      <c r="D42" s="1714"/>
      <c r="E42" s="1721"/>
    </row>
    <row r="43" spans="1:5" hidden="1">
      <c r="A43" s="1692"/>
      <c r="B43" s="1692"/>
      <c r="C43" s="1692"/>
      <c r="D43" s="1692"/>
      <c r="E43" s="1692"/>
    </row>
    <row r="44" spans="1:5">
      <c r="A44" s="336"/>
      <c r="B44" s="339"/>
      <c r="C44" s="339"/>
      <c r="D44" s="339"/>
      <c r="E44" s="339"/>
    </row>
    <row r="45" spans="1:5">
      <c r="A45" s="1684" t="s">
        <v>653</v>
      </c>
      <c r="B45" s="339"/>
      <c r="C45" s="339"/>
      <c r="D45" s="339"/>
      <c r="E45" s="339"/>
    </row>
    <row r="46" spans="1:5">
      <c r="A46" s="1684" t="s">
        <v>186</v>
      </c>
      <c r="B46" s="339"/>
      <c r="C46" s="339"/>
      <c r="D46" s="339"/>
      <c r="E46" s="339"/>
    </row>
    <row r="47" spans="1:5">
      <c r="A47" s="336"/>
      <c r="B47" s="339"/>
      <c r="C47" s="339"/>
      <c r="D47" s="339"/>
      <c r="E47" s="339"/>
    </row>
    <row r="48" spans="1:5">
      <c r="A48" s="336"/>
      <c r="B48" s="339"/>
      <c r="C48" s="339"/>
      <c r="D48" s="339"/>
      <c r="E48" s="339"/>
    </row>
    <row r="49" spans="1:5">
      <c r="A49" s="336"/>
      <c r="B49" s="339"/>
      <c r="C49" s="339"/>
      <c r="D49" s="339"/>
      <c r="E49" s="339"/>
    </row>
    <row r="50" spans="1:5">
      <c r="A50" s="336"/>
      <c r="B50" s="339"/>
      <c r="C50" s="339"/>
      <c r="D50" s="339"/>
      <c r="E50" s="339"/>
    </row>
    <row r="51" spans="1:5">
      <c r="A51" s="336"/>
      <c r="B51" s="339"/>
      <c r="C51" s="339"/>
      <c r="D51" s="339"/>
      <c r="E51" s="339"/>
    </row>
    <row r="52" spans="1:5">
      <c r="A52" s="336"/>
      <c r="B52" s="339"/>
      <c r="C52" s="339"/>
      <c r="D52" s="339"/>
      <c r="E52" s="339"/>
    </row>
    <row r="53" spans="1:5">
      <c r="A53" s="1684" t="s">
        <v>638</v>
      </c>
      <c r="B53" s="339"/>
      <c r="C53" s="339"/>
      <c r="D53" s="339"/>
      <c r="E53" s="339"/>
    </row>
    <row r="54" spans="1:5">
      <c r="A54" s="1684" t="s">
        <v>213</v>
      </c>
      <c r="B54" s="339"/>
      <c r="C54" s="339"/>
      <c r="D54" s="339"/>
      <c r="E54" s="339"/>
    </row>
    <row r="55" spans="1:5" ht="30" customHeight="1">
      <c r="A55" s="1693" t="s">
        <v>704</v>
      </c>
      <c r="B55" s="1703"/>
      <c r="C55" s="1703"/>
      <c r="D55" s="1703"/>
      <c r="E55" s="1703"/>
    </row>
    <row r="56" spans="1:5">
      <c r="A56" s="336"/>
      <c r="B56" s="339"/>
      <c r="C56" s="339"/>
      <c r="D56" s="339"/>
      <c r="E56" s="339"/>
    </row>
    <row r="57" spans="1:5" ht="14.25">
      <c r="A57" s="336"/>
      <c r="B57" s="339"/>
      <c r="C57" s="339"/>
      <c r="D57" s="339"/>
      <c r="E57" s="339"/>
    </row>
    <row r="58" spans="1:5" ht="30" customHeight="1">
      <c r="A58" s="1694" t="s">
        <v>14</v>
      </c>
      <c r="B58" s="1704" t="str">
        <f>基本データ!D5</f>
        <v>○○○○○○○○○○○○○○○○○○○○○○○○○○○○○○○○○工事</v>
      </c>
      <c r="C58" s="1709"/>
      <c r="D58" s="1716"/>
      <c r="E58" s="1723" t="s">
        <v>67</v>
      </c>
    </row>
    <row r="59" spans="1:5" ht="20.85" customHeight="1">
      <c r="A59" s="1687" t="s">
        <v>935</v>
      </c>
      <c r="B59" s="1705"/>
      <c r="C59" s="1710" t="s">
        <v>1029</v>
      </c>
      <c r="D59" s="1717"/>
      <c r="E59" s="1724"/>
    </row>
    <row r="60" spans="1:5" ht="20.85" customHeight="1">
      <c r="A60" s="1687" t="s">
        <v>1031</v>
      </c>
      <c r="B60" s="1704"/>
      <c r="C60" s="1709"/>
      <c r="D60" s="1709"/>
      <c r="E60" s="1716"/>
    </row>
    <row r="61" spans="1:5" ht="63" customHeight="1">
      <c r="A61" s="1695" t="s">
        <v>572</v>
      </c>
      <c r="B61" s="1706"/>
      <c r="C61" s="1706"/>
      <c r="D61" s="1706"/>
      <c r="E61" s="1719"/>
    </row>
    <row r="62" spans="1:5" ht="409.5" customHeight="1">
      <c r="A62" s="1695" t="s">
        <v>234</v>
      </c>
      <c r="B62" s="1706"/>
      <c r="C62" s="1706"/>
      <c r="D62" s="1706"/>
      <c r="E62" s="1719"/>
    </row>
    <row r="63" spans="1:5" hidden="1">
      <c r="A63" s="1692"/>
      <c r="B63" s="1692"/>
      <c r="C63" s="1692"/>
      <c r="D63" s="1692"/>
      <c r="E63" s="1692"/>
    </row>
    <row r="64" spans="1:5">
      <c r="A64" s="336"/>
      <c r="B64" s="339"/>
      <c r="C64" s="339"/>
      <c r="D64" s="339"/>
      <c r="E64" s="339"/>
    </row>
    <row r="65" spans="1:5" ht="13.5" customHeight="1">
      <c r="A65" s="1684" t="s">
        <v>762</v>
      </c>
      <c r="B65" s="339"/>
      <c r="C65" s="339"/>
      <c r="D65" s="339"/>
      <c r="E65" s="339"/>
    </row>
    <row r="66" spans="1:5">
      <c r="A66" s="336"/>
      <c r="B66" s="339"/>
      <c r="C66" s="339"/>
      <c r="D66" s="339"/>
      <c r="E66" s="339"/>
    </row>
    <row r="67" spans="1:5">
      <c r="A67" s="336"/>
      <c r="B67" s="339"/>
      <c r="C67" s="339"/>
      <c r="D67" s="339"/>
      <c r="E67" s="339"/>
    </row>
    <row r="68" spans="1:5">
      <c r="A68" s="336"/>
      <c r="B68" s="339"/>
      <c r="C68" s="339"/>
      <c r="D68" s="339"/>
      <c r="E68" s="339"/>
    </row>
    <row r="69" spans="1:5">
      <c r="A69" s="336"/>
      <c r="B69" s="339"/>
      <c r="C69" s="339"/>
      <c r="D69" s="339"/>
      <c r="E69" s="339"/>
    </row>
    <row r="70" spans="1:5">
      <c r="A70" s="336"/>
      <c r="B70" s="339"/>
      <c r="C70" s="339"/>
      <c r="D70" s="339"/>
      <c r="E70" s="339"/>
    </row>
    <row r="71" spans="1:5" ht="13.5" customHeight="1">
      <c r="A71" s="1684" t="s">
        <v>322</v>
      </c>
      <c r="B71" s="339"/>
      <c r="C71" s="339"/>
      <c r="D71" s="339"/>
      <c r="E71" s="339"/>
    </row>
  </sheetData>
  <mergeCells count="59">
    <mergeCell ref="A1:E1"/>
    <mergeCell ref="A2:E2"/>
    <mergeCell ref="B5:C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A45:E45"/>
    <mergeCell ref="A46:E46"/>
    <mergeCell ref="A53:E53"/>
    <mergeCell ref="A54:E54"/>
    <mergeCell ref="A55:E55"/>
    <mergeCell ref="B58:D58"/>
    <mergeCell ref="D59:E59"/>
    <mergeCell ref="B60:E60"/>
    <mergeCell ref="A61:E61"/>
    <mergeCell ref="A62:E62"/>
    <mergeCell ref="A65:E65"/>
    <mergeCell ref="A71:E71"/>
    <mergeCell ref="B8:B9"/>
    <mergeCell ref="B10:B11"/>
    <mergeCell ref="B12:B16"/>
    <mergeCell ref="B22:B23"/>
    <mergeCell ref="B26:B31"/>
    <mergeCell ref="B33:B36"/>
    <mergeCell ref="B39:B42"/>
  </mergeCells>
  <phoneticPr fontId="12"/>
  <pageMargins left="0.75" right="0.75" top="1" bottom="1" header="0.5" footer="0.5"/>
  <pageSetup paperSize="9" fitToWidth="1" fitToHeight="1" orientation="portrait" usePrinterDefaults="1"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sheetPr>
    <tabColor rgb="FFFFFF00"/>
  </sheetPr>
  <dimension ref="A1:AL55"/>
  <sheetViews>
    <sheetView view="pageBreakPreview" zoomScale="80" zoomScaleNormal="80" zoomScaleSheetLayoutView="80" workbookViewId="0"/>
  </sheetViews>
  <sheetFormatPr defaultColWidth="2.21875" defaultRowHeight="13.5"/>
  <cols>
    <col min="1" max="1" width="4.88671875" style="1183" customWidth="1"/>
    <col min="2" max="16384" width="2.21875" style="1183"/>
  </cols>
  <sheetData>
    <row r="1" spans="1:38">
      <c r="A1" s="1183" t="s">
        <v>1499</v>
      </c>
    </row>
    <row r="2" spans="1:38" ht="18.75" customHeight="1"/>
    <row r="3" spans="1:38" ht="21">
      <c r="A3" s="1726" t="s">
        <v>871</v>
      </c>
      <c r="B3" s="1726"/>
      <c r="C3" s="1726"/>
      <c r="D3" s="1726"/>
      <c r="E3" s="1726"/>
      <c r="F3" s="1726"/>
      <c r="G3" s="1726"/>
      <c r="H3" s="1726"/>
      <c r="I3" s="1726"/>
      <c r="J3" s="1726"/>
      <c r="K3" s="1726"/>
      <c r="L3" s="1726"/>
      <c r="M3" s="1726"/>
      <c r="N3" s="1726"/>
      <c r="O3" s="1726"/>
      <c r="P3" s="1726"/>
      <c r="Q3" s="1726"/>
      <c r="R3" s="1726"/>
      <c r="S3" s="1726"/>
      <c r="T3" s="1726"/>
      <c r="U3" s="1726"/>
      <c r="V3" s="1726"/>
      <c r="W3" s="1726"/>
      <c r="X3" s="1726"/>
      <c r="Y3" s="1726"/>
      <c r="Z3" s="1726"/>
      <c r="AA3" s="1726"/>
      <c r="AB3" s="1726"/>
      <c r="AC3" s="1726"/>
      <c r="AD3" s="1726"/>
      <c r="AE3" s="1726"/>
      <c r="AF3" s="1726"/>
      <c r="AG3" s="1726"/>
      <c r="AH3" s="1726"/>
      <c r="AI3" s="1726"/>
      <c r="AJ3" s="1726"/>
      <c r="AK3" s="1726"/>
      <c r="AL3" s="1726"/>
    </row>
    <row r="5" spans="1:38" s="1725" customFormat="1" ht="18.75" customHeight="1">
      <c r="AB5" s="1737"/>
      <c r="AC5" s="1737"/>
      <c r="AD5" s="1737"/>
      <c r="AE5" s="1737"/>
      <c r="AF5" s="1725" t="s">
        <v>205</v>
      </c>
      <c r="AG5" s="1737"/>
      <c r="AH5" s="1737"/>
      <c r="AI5" s="1725" t="s">
        <v>1611</v>
      </c>
      <c r="AJ5" s="1737"/>
      <c r="AK5" s="1737"/>
      <c r="AL5" s="1725" t="s">
        <v>280</v>
      </c>
    </row>
    <row r="6" spans="1:38" s="1725" customFormat="1" ht="12.75">
      <c r="A6" s="1725" t="s">
        <v>1603</v>
      </c>
    </row>
    <row r="7" spans="1:38" s="1725" customFormat="1" ht="22.5" customHeight="1">
      <c r="B7" s="1728" t="s">
        <v>788</v>
      </c>
      <c r="C7" s="1728"/>
      <c r="D7" s="1728"/>
      <c r="E7" s="1728"/>
      <c r="F7" s="1728"/>
      <c r="G7" s="1728"/>
      <c r="H7" s="1728"/>
      <c r="I7" s="1728"/>
      <c r="J7" s="1728"/>
      <c r="K7" s="1728"/>
      <c r="L7" s="1728"/>
      <c r="M7" s="1728"/>
      <c r="N7" s="1728"/>
      <c r="O7" s="1728"/>
      <c r="P7" s="1728"/>
      <c r="Q7" s="1728"/>
      <c r="R7" s="1734" t="s">
        <v>1599</v>
      </c>
    </row>
    <row r="8" spans="1:38" s="1725" customFormat="1" ht="12.75"/>
    <row r="9" spans="1:38" s="1725" customFormat="1" ht="12.75">
      <c r="T9" s="1725" t="s">
        <v>578</v>
      </c>
    </row>
    <row r="10" spans="1:38" s="1725" customFormat="1" ht="18.75" customHeight="1">
      <c r="U10" s="1734" t="s">
        <v>688</v>
      </c>
      <c r="V10" s="1734"/>
      <c r="W10" s="1735" t="str">
        <f>基本データ!D14</f>
        <v xml:space="preserve">
土浦市大和町○○番○号</v>
      </c>
      <c r="X10" s="1735"/>
      <c r="Y10" s="1735"/>
      <c r="Z10" s="1735"/>
      <c r="AA10" s="1735"/>
      <c r="AB10" s="1735"/>
      <c r="AC10" s="1735"/>
      <c r="AD10" s="1735"/>
      <c r="AE10" s="1735"/>
      <c r="AF10" s="1735"/>
      <c r="AG10" s="1735"/>
      <c r="AH10" s="1735"/>
      <c r="AI10" s="1735"/>
      <c r="AJ10" s="1735"/>
      <c r="AK10" s="1735"/>
    </row>
    <row r="11" spans="1:38" s="1725" customFormat="1" ht="12.75">
      <c r="U11" s="1729"/>
      <c r="V11" s="1729"/>
      <c r="W11" s="1729"/>
      <c r="X11" s="1729"/>
      <c r="Y11" s="1729"/>
      <c r="Z11" s="1729"/>
      <c r="AA11" s="1729"/>
      <c r="AB11" s="1729"/>
      <c r="AC11" s="1729"/>
      <c r="AD11" s="1729"/>
      <c r="AE11" s="1729"/>
      <c r="AF11" s="1729"/>
      <c r="AG11" s="1729"/>
      <c r="AH11" s="1729"/>
    </row>
    <row r="12" spans="1:38" s="1725" customFormat="1" ht="18.75" customHeight="1">
      <c r="U12" s="1734" t="s">
        <v>1612</v>
      </c>
      <c r="V12" s="1734"/>
      <c r="W12" s="1736" t="str">
        <f>基本データ!D15</f>
        <v>○○○○　(株)</v>
      </c>
      <c r="X12" s="1736"/>
      <c r="Y12" s="1736"/>
      <c r="Z12" s="1736"/>
      <c r="AA12" s="1736"/>
      <c r="AB12" s="1736"/>
      <c r="AC12" s="1736"/>
      <c r="AD12" s="1736"/>
      <c r="AE12" s="1736"/>
      <c r="AF12" s="1736"/>
      <c r="AG12" s="1736"/>
      <c r="AH12" s="1736"/>
      <c r="AI12" s="1736"/>
      <c r="AJ12" s="1736"/>
      <c r="AK12" s="1736"/>
    </row>
    <row r="13" spans="1:38" s="1725" customFormat="1" ht="12.75">
      <c r="B13" s="1725" t="s">
        <v>772</v>
      </c>
    </row>
    <row r="14" spans="1:38" s="1725" customFormat="1" ht="22.5" customHeight="1">
      <c r="C14" s="1729"/>
      <c r="D14" s="1730"/>
      <c r="E14" s="1730"/>
      <c r="F14" s="1730"/>
      <c r="G14" s="1730"/>
      <c r="H14" s="1730"/>
      <c r="I14" s="1730"/>
      <c r="J14" s="1730"/>
      <c r="K14" s="1730"/>
      <c r="L14" s="1730"/>
      <c r="M14" s="1730"/>
      <c r="N14" s="1730"/>
      <c r="O14" s="1730"/>
      <c r="P14" s="1730"/>
      <c r="Q14" s="1730"/>
      <c r="R14" s="1730"/>
      <c r="S14" s="1730"/>
      <c r="T14" s="1730"/>
      <c r="U14" s="1730"/>
      <c r="V14" s="1730"/>
      <c r="W14" s="1730"/>
      <c r="X14" s="1730"/>
      <c r="Y14" s="1730"/>
      <c r="Z14" s="1730"/>
      <c r="AA14" s="1730"/>
      <c r="AB14" s="1730"/>
      <c r="AC14" s="1730"/>
      <c r="AD14" s="1730"/>
      <c r="AE14" s="1730"/>
      <c r="AF14" s="1730"/>
      <c r="AG14" s="1730"/>
      <c r="AH14" s="1730"/>
      <c r="AI14" s="1730"/>
      <c r="AJ14" s="1730"/>
      <c r="AK14" s="1730"/>
      <c r="AL14" s="1730"/>
    </row>
    <row r="15" spans="1:38" s="1725" customFormat="1">
      <c r="C15" s="1729"/>
    </row>
    <row r="16" spans="1:38" s="1725" customFormat="1" ht="12.75">
      <c r="B16" s="1725" t="s">
        <v>1592</v>
      </c>
      <c r="C16" s="1729"/>
    </row>
    <row r="17" spans="1:38" s="1725" customFormat="1" ht="22.5" customHeight="1">
      <c r="C17" s="1729"/>
      <c r="D17" s="1731" t="str">
        <f>基本データ!D16</f>
        <v>T1234567890122</v>
      </c>
      <c r="E17" s="1731"/>
      <c r="F17" s="1731"/>
      <c r="G17" s="1731"/>
      <c r="H17" s="1731"/>
      <c r="I17" s="1731"/>
      <c r="J17" s="1731"/>
      <c r="K17" s="1731"/>
      <c r="L17" s="1731"/>
      <c r="M17" s="1731"/>
      <c r="N17" s="1731"/>
      <c r="O17" s="1731"/>
      <c r="P17" s="1731"/>
      <c r="Q17" s="1731"/>
      <c r="R17" s="1731"/>
      <c r="S17" s="1731"/>
      <c r="T17" s="1731"/>
      <c r="U17" s="1731"/>
      <c r="V17" s="1731"/>
      <c r="W17" s="1731"/>
      <c r="X17" s="1731"/>
      <c r="Y17" s="1731"/>
      <c r="Z17" s="1731"/>
      <c r="AA17" s="1731"/>
      <c r="AB17" s="1731"/>
      <c r="AC17" s="1731"/>
      <c r="AD17" s="1731"/>
      <c r="AE17" s="1731"/>
      <c r="AF17" s="1731"/>
      <c r="AG17" s="1731"/>
      <c r="AH17" s="1731"/>
      <c r="AI17" s="1731"/>
      <c r="AJ17" s="1731"/>
      <c r="AK17" s="1731"/>
      <c r="AL17" s="1731"/>
    </row>
    <row r="18" spans="1:38" s="1725" customFormat="1">
      <c r="C18" s="1729"/>
    </row>
    <row r="19" spans="1:38" s="1725" customFormat="1" ht="12.75">
      <c r="B19" s="1725" t="s">
        <v>794</v>
      </c>
      <c r="C19" s="1729"/>
    </row>
    <row r="20" spans="1:38" s="1725" customFormat="1" ht="22.5" customHeight="1">
      <c r="C20" s="1729"/>
      <c r="D20" s="1732" t="str">
        <f>基本データ!D4&amp;"　"&amp;基本データ!D5</f>
        <v>土下維工　第○○号　○○○○○○○○○○○○○○○○○○○○○○○○○○○○○○○○○工事</v>
      </c>
      <c r="E20" s="1732"/>
      <c r="F20" s="1732"/>
      <c r="G20" s="1732"/>
      <c r="H20" s="1732"/>
      <c r="I20" s="1732"/>
      <c r="J20" s="1732"/>
      <c r="K20" s="1732"/>
      <c r="L20" s="1732"/>
      <c r="M20" s="1732"/>
      <c r="N20" s="1732"/>
      <c r="O20" s="1732"/>
      <c r="P20" s="1732"/>
      <c r="Q20" s="1732"/>
      <c r="R20" s="1732"/>
      <c r="S20" s="1732"/>
      <c r="T20" s="1732"/>
      <c r="U20" s="1732"/>
      <c r="V20" s="1732"/>
      <c r="W20" s="1732"/>
      <c r="X20" s="1732"/>
      <c r="Y20" s="1732"/>
      <c r="Z20" s="1732"/>
      <c r="AA20" s="1732"/>
      <c r="AB20" s="1732"/>
      <c r="AC20" s="1732"/>
      <c r="AD20" s="1732"/>
      <c r="AE20" s="1732"/>
      <c r="AF20" s="1732"/>
      <c r="AG20" s="1732"/>
      <c r="AH20" s="1732"/>
      <c r="AI20" s="1732"/>
      <c r="AJ20" s="1732"/>
      <c r="AK20" s="1732"/>
      <c r="AL20" s="1732"/>
    </row>
    <row r="21" spans="1:38" s="1725" customFormat="1">
      <c r="C21" s="1729"/>
    </row>
    <row r="22" spans="1:38" s="1725" customFormat="1" ht="12.75">
      <c r="B22" s="1725" t="s">
        <v>881</v>
      </c>
      <c r="C22" s="1729"/>
    </row>
    <row r="23" spans="1:38" s="1725" customFormat="1" ht="22.5" customHeight="1">
      <c r="C23" s="1729"/>
      <c r="D23" s="1730"/>
      <c r="E23" s="1730"/>
      <c r="F23" s="1730"/>
      <c r="G23" s="1730"/>
      <c r="H23" s="1730"/>
      <c r="I23" s="1730"/>
      <c r="J23" s="1730"/>
      <c r="K23" s="1730"/>
      <c r="L23" s="1730"/>
      <c r="M23" s="1730"/>
      <c r="N23" s="1730"/>
      <c r="O23" s="1730"/>
      <c r="P23" s="1730"/>
      <c r="Q23" s="1730"/>
      <c r="R23" s="1730"/>
      <c r="S23" s="1730"/>
      <c r="T23" s="1730"/>
      <c r="U23" s="1730"/>
      <c r="V23" s="1730"/>
      <c r="W23" s="1730"/>
      <c r="X23" s="1730"/>
      <c r="Y23" s="1730"/>
      <c r="Z23" s="1730"/>
      <c r="AA23" s="1730"/>
      <c r="AB23" s="1730"/>
      <c r="AC23" s="1730"/>
      <c r="AD23" s="1730"/>
      <c r="AE23" s="1730"/>
      <c r="AF23" s="1730"/>
      <c r="AG23" s="1730"/>
      <c r="AH23" s="1730"/>
      <c r="AI23" s="1730"/>
      <c r="AJ23" s="1730"/>
      <c r="AK23" s="1730"/>
      <c r="AL23" s="1730"/>
    </row>
    <row r="24" spans="1:38" s="1725" customFormat="1">
      <c r="C24" s="1729"/>
    </row>
    <row r="25" spans="1:38" s="1725" customFormat="1" ht="12.75">
      <c r="B25" s="1725" t="s">
        <v>397</v>
      </c>
      <c r="C25" s="1729"/>
    </row>
    <row r="26" spans="1:38" s="1725" customFormat="1" ht="22.5" customHeight="1">
      <c r="C26" s="1729"/>
      <c r="D26" s="1733"/>
      <c r="E26" s="1733"/>
      <c r="F26" s="1733"/>
      <c r="G26" s="1733"/>
      <c r="H26" s="1731"/>
      <c r="I26" s="1731"/>
      <c r="J26" s="1731"/>
      <c r="K26" s="1731"/>
      <c r="L26" s="1733" t="s">
        <v>205</v>
      </c>
      <c r="M26" s="1731"/>
      <c r="N26" s="1731"/>
      <c r="O26" s="1733" t="s">
        <v>1611</v>
      </c>
      <c r="P26" s="1731"/>
      <c r="Q26" s="1731"/>
      <c r="R26" s="1733" t="s">
        <v>280</v>
      </c>
      <c r="S26" s="1733"/>
      <c r="T26" s="1733" t="s">
        <v>349</v>
      </c>
      <c r="U26" s="1733"/>
      <c r="V26" s="1731"/>
      <c r="W26" s="1731"/>
      <c r="X26" s="1731"/>
      <c r="Y26" s="1731"/>
      <c r="Z26" s="1733" t="s">
        <v>205</v>
      </c>
      <c r="AA26" s="1731"/>
      <c r="AB26" s="1731"/>
      <c r="AC26" s="1733" t="s">
        <v>1611</v>
      </c>
      <c r="AD26" s="1731"/>
      <c r="AE26" s="1731"/>
      <c r="AF26" s="1733" t="s">
        <v>280</v>
      </c>
      <c r="AG26" s="1733"/>
      <c r="AH26" s="1733"/>
      <c r="AI26" s="1733"/>
      <c r="AJ26" s="1733"/>
      <c r="AK26" s="1733"/>
      <c r="AL26" s="1733"/>
    </row>
    <row r="27" spans="1:38" s="1725" customFormat="1"/>
    <row r="28" spans="1:38" s="1725" customFormat="1" ht="12.75">
      <c r="B28" s="1725" t="s">
        <v>1604</v>
      </c>
    </row>
    <row r="29" spans="1:38" s="1725" customFormat="1" ht="12.75"/>
    <row r="30" spans="1:38" s="1725" customFormat="1" ht="12.75">
      <c r="A30" s="1727" t="s">
        <v>167</v>
      </c>
      <c r="B30" s="1725" t="s">
        <v>1606</v>
      </c>
    </row>
    <row r="31" spans="1:38" s="1725" customFormat="1" ht="12.75"/>
    <row r="32" spans="1:38" s="1725" customFormat="1" ht="15.75" customHeight="1">
      <c r="B32" s="1725" t="s">
        <v>1607</v>
      </c>
      <c r="AD32" s="1738"/>
      <c r="AE32" s="1738"/>
      <c r="AF32" s="1738"/>
      <c r="AG32" s="1738"/>
      <c r="AH32" s="1738"/>
      <c r="AI32" s="1738"/>
      <c r="AJ32" s="1738"/>
      <c r="AK32" s="1734" t="s">
        <v>1595</v>
      </c>
      <c r="AL32" s="1734"/>
    </row>
    <row r="33" spans="1:38" s="1725" customFormat="1" ht="12.75"/>
    <row r="34" spans="1:38" s="1725" customFormat="1" ht="15.75" customHeight="1">
      <c r="B34" s="1725" t="s">
        <v>1608</v>
      </c>
      <c r="AD34" s="1738"/>
      <c r="AE34" s="1738"/>
      <c r="AF34" s="1738"/>
      <c r="AG34" s="1738"/>
      <c r="AH34" s="1738"/>
      <c r="AI34" s="1738"/>
      <c r="AJ34" s="1738"/>
      <c r="AK34" s="1738"/>
      <c r="AL34" s="1734" t="s">
        <v>1086</v>
      </c>
    </row>
    <row r="35" spans="1:38" s="1725" customFormat="1" ht="12.75">
      <c r="AI35" s="1739"/>
    </row>
    <row r="36" spans="1:38" s="1725" customFormat="1" ht="15.75" customHeight="1">
      <c r="B36" s="1725" t="s">
        <v>1609</v>
      </c>
      <c r="AD36" s="1738"/>
      <c r="AE36" s="1738"/>
      <c r="AF36" s="1738"/>
      <c r="AG36" s="1738"/>
      <c r="AH36" s="1738"/>
      <c r="AI36" s="1738"/>
      <c r="AJ36" s="1738"/>
      <c r="AK36" s="1738"/>
      <c r="AL36" s="1734" t="s">
        <v>93</v>
      </c>
    </row>
    <row r="37" spans="1:38" s="1725" customFormat="1" ht="12.75"/>
    <row r="38" spans="1:38" s="1725" customFormat="1" ht="12.75">
      <c r="A38" s="1727" t="s">
        <v>212</v>
      </c>
      <c r="B38" s="1725" t="s">
        <v>115</v>
      </c>
    </row>
    <row r="39" spans="1:38" s="1725" customFormat="1" ht="12.75"/>
    <row r="40" spans="1:38" s="1725" customFormat="1" ht="15.75" customHeight="1">
      <c r="B40" s="1725" t="s">
        <v>44</v>
      </c>
      <c r="AD40" s="1738"/>
      <c r="AE40" s="1738"/>
      <c r="AF40" s="1738"/>
      <c r="AG40" s="1738"/>
      <c r="AH40" s="1738"/>
      <c r="AI40" s="1738"/>
      <c r="AJ40" s="1738"/>
      <c r="AK40" s="1734" t="s">
        <v>1595</v>
      </c>
      <c r="AL40" s="1734"/>
    </row>
    <row r="41" spans="1:38" s="1725" customFormat="1" ht="12.75"/>
    <row r="42" spans="1:38" s="1725" customFormat="1" ht="12.75">
      <c r="C42" s="1725" t="s">
        <v>1610</v>
      </c>
    </row>
    <row r="43" spans="1:38" s="1725" customFormat="1" ht="12.75">
      <c r="N43" s="1725" t="s">
        <v>1235</v>
      </c>
      <c r="X43" s="1725" t="s">
        <v>1613</v>
      </c>
    </row>
    <row r="44" spans="1:38" s="1725" customFormat="1" ht="12.75"/>
    <row r="45" spans="1:38" s="1725" customFormat="1" ht="15.75" customHeight="1">
      <c r="B45" s="1725" t="s">
        <v>735</v>
      </c>
      <c r="C45" s="1725" t="s">
        <v>300</v>
      </c>
      <c r="AD45" s="1738"/>
      <c r="AE45" s="1738"/>
      <c r="AF45" s="1738"/>
      <c r="AG45" s="1738"/>
      <c r="AH45" s="1738"/>
      <c r="AI45" s="1738"/>
      <c r="AJ45" s="1738"/>
      <c r="AK45" s="1738"/>
      <c r="AL45" s="1734" t="s">
        <v>1086</v>
      </c>
    </row>
    <row r="46" spans="1:38" s="1725" customFormat="1" ht="12.75"/>
    <row r="47" spans="1:38" s="1725" customFormat="1" ht="15.75" customHeight="1">
      <c r="B47" s="1725" t="s">
        <v>735</v>
      </c>
      <c r="C47" s="1725" t="s">
        <v>1151</v>
      </c>
      <c r="AD47" s="1738"/>
      <c r="AE47" s="1738"/>
      <c r="AF47" s="1738"/>
      <c r="AG47" s="1738"/>
      <c r="AH47" s="1738"/>
      <c r="AI47" s="1738"/>
      <c r="AJ47" s="1738"/>
      <c r="AK47" s="1738"/>
      <c r="AL47" s="1734" t="s">
        <v>93</v>
      </c>
    </row>
    <row r="48" spans="1:38" s="1725" customFormat="1" ht="12.75"/>
    <row r="49" spans="1:38" s="1725" customFormat="1" ht="12.75">
      <c r="A49" s="1725" t="s">
        <v>284</v>
      </c>
    </row>
    <row r="50" spans="1:38" s="1725" customFormat="1" ht="12.75"/>
    <row r="51" spans="1:38" s="1725" customFormat="1" ht="15.75" customHeight="1">
      <c r="B51" s="1725" t="s">
        <v>735</v>
      </c>
      <c r="C51" s="1725" t="s">
        <v>1158</v>
      </c>
      <c r="AD51" s="1738"/>
      <c r="AE51" s="1738"/>
      <c r="AF51" s="1738"/>
      <c r="AG51" s="1738"/>
      <c r="AH51" s="1738"/>
      <c r="AI51" s="1738"/>
      <c r="AJ51" s="1738"/>
      <c r="AK51" s="1734" t="s">
        <v>1595</v>
      </c>
      <c r="AL51" s="1734"/>
    </row>
    <row r="52" spans="1:38" s="1725" customFormat="1" ht="12.75"/>
    <row r="53" spans="1:38" s="1725" customFormat="1" ht="18.75" customHeight="1">
      <c r="B53" s="1725" t="s">
        <v>735</v>
      </c>
      <c r="C53" s="1725" t="s">
        <v>846</v>
      </c>
      <c r="AD53" s="1738"/>
      <c r="AE53" s="1738"/>
      <c r="AF53" s="1738"/>
      <c r="AG53" s="1738"/>
      <c r="AH53" s="1738"/>
      <c r="AI53" s="1738"/>
      <c r="AJ53" s="1738"/>
      <c r="AK53" s="1738"/>
      <c r="AL53" s="1734" t="s">
        <v>1086</v>
      </c>
    </row>
    <row r="54" spans="1:38" s="1725" customFormat="1" ht="12.75"/>
    <row r="55" spans="1:38" s="1725" customFormat="1" ht="15.75" customHeight="1">
      <c r="B55" s="1725" t="s">
        <v>735</v>
      </c>
      <c r="C55" s="1725" t="s">
        <v>1295</v>
      </c>
      <c r="AD55" s="1738"/>
      <c r="AE55" s="1738"/>
      <c r="AF55" s="1738"/>
      <c r="AG55" s="1738"/>
      <c r="AH55" s="1738"/>
      <c r="AI55" s="1738"/>
      <c r="AJ55" s="1738"/>
      <c r="AK55" s="1738"/>
      <c r="AL55" s="1734" t="s">
        <v>93</v>
      </c>
    </row>
  </sheetData>
  <mergeCells count="27">
    <mergeCell ref="A3:AL3"/>
    <mergeCell ref="AB5:AE5"/>
    <mergeCell ref="AG5:AH5"/>
    <mergeCell ref="AJ5:AK5"/>
    <mergeCell ref="B7:Q7"/>
    <mergeCell ref="W10:AK10"/>
    <mergeCell ref="W12:AK12"/>
    <mergeCell ref="D14:AL14"/>
    <mergeCell ref="D17:AL17"/>
    <mergeCell ref="D20:AL20"/>
    <mergeCell ref="D23:AL23"/>
    <mergeCell ref="H26:K26"/>
    <mergeCell ref="M26:N26"/>
    <mergeCell ref="P26:Q26"/>
    <mergeCell ref="V26:Y26"/>
    <mergeCell ref="AA26:AB26"/>
    <mergeCell ref="AD26:AE26"/>
    <mergeCell ref="AD32:AJ32"/>
    <mergeCell ref="AK32:AL32"/>
    <mergeCell ref="AD34:AK34"/>
    <mergeCell ref="AD36:AK36"/>
    <mergeCell ref="AD40:AJ40"/>
    <mergeCell ref="AD45:AK45"/>
    <mergeCell ref="AD47:AK47"/>
    <mergeCell ref="AD51:AJ51"/>
    <mergeCell ref="AD53:AK53"/>
    <mergeCell ref="AD55:AK55"/>
  </mergeCells>
  <phoneticPr fontId="12"/>
  <pageMargins left="0.70866141732283472" right="0.70866141732283472" top="0.55118110236220474" bottom="0.55118110236220474" header="0.31496062992125984" footer="0.31496062992125984"/>
  <pageSetup paperSize="9" fitToWidth="1" fitToHeight="1" orientation="portrait" usePrinterDefaults="1"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B1:AW180"/>
  <sheetViews>
    <sheetView view="pageBreakPreview" zoomScale="80" zoomScaleNormal="70" zoomScaleSheetLayoutView="80" workbookViewId="0">
      <selection activeCell="B2" sqref="B2:AW2"/>
    </sheetView>
  </sheetViews>
  <sheetFormatPr defaultColWidth="9" defaultRowHeight="13.5"/>
  <cols>
    <col min="1" max="1" width="1.6640625" style="800" customWidth="1"/>
    <col min="2" max="2" width="5.109375" style="800" customWidth="1"/>
    <col min="3" max="7" width="3.109375" style="800" customWidth="1"/>
    <col min="8" max="11" width="6.6640625" style="800" customWidth="1"/>
    <col min="12" max="14" width="5.109375" style="800" customWidth="1"/>
    <col min="15" max="15" width="4.6640625" style="800" customWidth="1"/>
    <col min="16" max="16" width="3.88671875" style="800" customWidth="1"/>
    <col min="17" max="17" width="4" style="800" customWidth="1"/>
    <col min="18" max="18" width="3.6640625" style="800" customWidth="1"/>
    <col min="19" max="22" width="4.109375" style="800" customWidth="1"/>
    <col min="23" max="23" width="4.33203125" style="800" customWidth="1"/>
    <col min="24" max="39" width="4.109375" style="800" customWidth="1"/>
    <col min="40" max="41" width="4.33203125" style="800" customWidth="1"/>
    <col min="42" max="42" width="5.33203125" style="800" customWidth="1"/>
    <col min="43" max="44" width="4.109375" style="800" customWidth="1"/>
    <col min="45" max="45" width="3.6640625" style="800" customWidth="1"/>
    <col min="46" max="46" width="3.109375" style="800" customWidth="1"/>
    <col min="47" max="47" width="2.33203125" style="800" customWidth="1"/>
    <col min="48" max="48" width="4.6640625" style="800" customWidth="1"/>
    <col min="49" max="49" width="13.77734375" style="800" customWidth="1"/>
    <col min="50" max="69" width="3.109375" style="800" customWidth="1"/>
    <col min="70" max="16384" width="9" style="800"/>
  </cols>
  <sheetData>
    <row r="1" spans="2:49">
      <c r="B1" s="800" t="s">
        <v>1069</v>
      </c>
    </row>
    <row r="2" spans="2:49" ht="22.5" customHeight="1">
      <c r="B2" s="1740" t="s">
        <v>991</v>
      </c>
      <c r="C2" s="1740"/>
      <c r="D2" s="1740"/>
      <c r="E2" s="1740"/>
      <c r="F2" s="1740"/>
      <c r="G2" s="1740"/>
      <c r="H2" s="1740"/>
      <c r="I2" s="1740"/>
      <c r="J2" s="1740"/>
      <c r="K2" s="1740"/>
      <c r="L2" s="1740"/>
      <c r="M2" s="1740"/>
      <c r="N2" s="1740"/>
      <c r="O2" s="1740"/>
      <c r="P2" s="1740"/>
      <c r="Q2" s="1740"/>
      <c r="R2" s="1740"/>
      <c r="S2" s="1740"/>
      <c r="T2" s="1740"/>
      <c r="U2" s="1740"/>
      <c r="V2" s="1740"/>
      <c r="W2" s="1740"/>
      <c r="X2" s="1740"/>
      <c r="Y2" s="1740"/>
      <c r="Z2" s="1740"/>
      <c r="AA2" s="1740"/>
      <c r="AB2" s="1740"/>
      <c r="AC2" s="1740"/>
      <c r="AD2" s="1740"/>
      <c r="AE2" s="1740"/>
      <c r="AF2" s="1740"/>
      <c r="AG2" s="1740"/>
      <c r="AH2" s="1740"/>
      <c r="AI2" s="1740"/>
      <c r="AJ2" s="1740"/>
      <c r="AK2" s="1740"/>
      <c r="AL2" s="1740"/>
      <c r="AM2" s="1740"/>
      <c r="AN2" s="1740"/>
      <c r="AO2" s="1740"/>
      <c r="AP2" s="1740"/>
      <c r="AQ2" s="1740"/>
      <c r="AR2" s="1740"/>
      <c r="AS2" s="1740"/>
      <c r="AT2" s="1740"/>
      <c r="AU2" s="1740"/>
      <c r="AV2" s="1740"/>
      <c r="AW2" s="1740"/>
    </row>
    <row r="3" spans="2:49" ht="24.9" customHeight="1">
      <c r="B3" s="1741" t="s">
        <v>1105</v>
      </c>
      <c r="C3" s="1741"/>
      <c r="D3" s="1741"/>
      <c r="E3" s="1741"/>
      <c r="F3" s="1741"/>
      <c r="G3" s="1741"/>
      <c r="H3" s="1782" t="s">
        <v>1242</v>
      </c>
      <c r="I3" s="1782"/>
      <c r="J3" s="1782"/>
      <c r="K3" s="1782"/>
      <c r="L3" s="1782"/>
      <c r="M3" s="1782"/>
      <c r="N3" s="1782"/>
      <c r="O3" s="1782"/>
      <c r="P3" s="1782"/>
      <c r="Q3" s="1782"/>
      <c r="R3" s="1782"/>
      <c r="S3" s="1782"/>
      <c r="T3" s="1782"/>
      <c r="U3" s="1782"/>
      <c r="V3" s="1782"/>
      <c r="W3" s="1782"/>
      <c r="X3" s="1782"/>
    </row>
    <row r="4" spans="2:49" ht="29.25" customHeight="1">
      <c r="B4" s="1742" t="s">
        <v>1404</v>
      </c>
      <c r="C4" s="1742"/>
      <c r="D4" s="1742"/>
      <c r="E4" s="1742"/>
      <c r="F4" s="1742"/>
      <c r="G4" s="1742"/>
      <c r="H4" s="1783" t="str">
        <f>基本データ!D4&amp;CHAR(10)&amp;基本データ!D5</f>
        <v>土下維工　第○○号
○○○○○○○○○○○○○○○○○○○○○○○○○○○○○○○○○工事</v>
      </c>
      <c r="I4" s="1783"/>
      <c r="J4" s="1783"/>
      <c r="K4" s="1783"/>
      <c r="L4" s="1783"/>
      <c r="M4" s="1783"/>
      <c r="N4" s="1783"/>
      <c r="O4" s="1783"/>
      <c r="P4" s="1783"/>
      <c r="Q4" s="1783"/>
      <c r="R4" s="1783"/>
      <c r="S4" s="1783"/>
      <c r="T4" s="1783"/>
      <c r="U4" s="1783"/>
      <c r="V4" s="1783"/>
      <c r="W4" s="1783"/>
      <c r="X4" s="1783"/>
      <c r="AJ4" s="2031"/>
      <c r="AK4" s="414"/>
      <c r="AL4" s="414"/>
      <c r="AM4" s="414"/>
      <c r="AN4" s="414"/>
      <c r="AO4" s="414"/>
      <c r="AP4" s="414"/>
      <c r="AQ4" s="414"/>
      <c r="AR4" s="414"/>
      <c r="AS4" s="414"/>
      <c r="AT4" s="414"/>
      <c r="AU4" s="414"/>
      <c r="AV4" s="414"/>
      <c r="AW4" s="414"/>
    </row>
    <row r="5" spans="2:49" ht="30" customHeight="1">
      <c r="B5" s="1743" t="s">
        <v>563</v>
      </c>
      <c r="C5" s="1743"/>
      <c r="D5" s="1743"/>
      <c r="E5" s="1743"/>
      <c r="F5" s="1743"/>
      <c r="G5" s="1743"/>
      <c r="H5" s="1782"/>
      <c r="I5" s="1782"/>
      <c r="J5" s="1782"/>
      <c r="K5" s="1782"/>
      <c r="L5" s="1782"/>
      <c r="M5" s="1782"/>
      <c r="N5" s="1782"/>
      <c r="O5" s="1782"/>
      <c r="P5" s="1782"/>
      <c r="Q5" s="1782"/>
      <c r="R5" s="1782"/>
      <c r="S5" s="1782"/>
      <c r="T5" s="1782"/>
      <c r="U5" s="1782"/>
      <c r="V5" s="1782"/>
      <c r="W5" s="1782"/>
      <c r="X5" s="1782"/>
    </row>
    <row r="6" spans="2:49" ht="12" customHeight="1">
      <c r="AJ6" s="1768"/>
      <c r="AK6" s="1768"/>
    </row>
    <row r="7" spans="2:49" ht="18" customHeight="1">
      <c r="B7" s="1744" t="s">
        <v>241</v>
      </c>
      <c r="C7" s="1759"/>
      <c r="D7" s="1759"/>
      <c r="E7" s="1759"/>
      <c r="F7" s="1759"/>
      <c r="G7" s="1773" t="str">
        <f>基本データ!D4</f>
        <v>土下維工　第○○号</v>
      </c>
      <c r="H7" s="1773"/>
      <c r="I7" s="1773"/>
      <c r="J7" s="1773"/>
      <c r="K7" s="1773"/>
      <c r="L7" s="1773"/>
      <c r="M7" s="1773"/>
      <c r="N7" s="1773"/>
      <c r="O7" s="1773"/>
      <c r="P7" s="1773"/>
      <c r="Q7" s="1773"/>
      <c r="R7" s="1773"/>
      <c r="S7" s="1773"/>
      <c r="T7" s="1773"/>
      <c r="U7" s="1773"/>
      <c r="V7" s="1773"/>
      <c r="W7" s="1773"/>
      <c r="X7" s="1947"/>
      <c r="Y7" s="1755" t="s">
        <v>1633</v>
      </c>
      <c r="Z7" s="1769"/>
      <c r="AA7" s="1769"/>
      <c r="AB7" s="1972"/>
      <c r="AC7" s="1817"/>
      <c r="AD7" s="1994"/>
      <c r="AE7" s="1817"/>
      <c r="AF7" s="1994"/>
      <c r="AG7" s="1817"/>
      <c r="AH7" s="2017"/>
      <c r="AI7" s="1759"/>
      <c r="AJ7" s="2031"/>
      <c r="AK7" s="414"/>
      <c r="AL7" s="1759"/>
      <c r="AM7" s="1759"/>
      <c r="AN7" s="1759"/>
      <c r="AO7" s="1759"/>
      <c r="AP7" s="1759"/>
      <c r="AQ7" s="1759"/>
      <c r="AR7" s="1759"/>
      <c r="AS7" s="1759"/>
      <c r="AT7" s="1759"/>
      <c r="AU7" s="1759"/>
      <c r="AV7" s="1759"/>
      <c r="AW7" s="2085"/>
    </row>
    <row r="8" spans="2:49" ht="18" customHeight="1">
      <c r="B8" s="1745"/>
      <c r="C8" s="1760"/>
      <c r="D8" s="1760"/>
      <c r="E8" s="1760"/>
      <c r="F8" s="1760"/>
      <c r="G8" s="1774"/>
      <c r="H8" s="1774"/>
      <c r="I8" s="1774"/>
      <c r="J8" s="1774"/>
      <c r="K8" s="1774"/>
      <c r="L8" s="1774"/>
      <c r="M8" s="1774"/>
      <c r="N8" s="1774"/>
      <c r="O8" s="1774"/>
      <c r="P8" s="1774"/>
      <c r="Q8" s="1774"/>
      <c r="R8" s="1774"/>
      <c r="S8" s="1774"/>
      <c r="T8" s="1774"/>
      <c r="U8" s="1774"/>
      <c r="V8" s="1774"/>
      <c r="W8" s="1774"/>
      <c r="X8" s="1948"/>
      <c r="Y8" s="1756"/>
      <c r="Z8" s="1758"/>
      <c r="AA8" s="1758"/>
      <c r="AB8" s="1829"/>
      <c r="AC8" s="1829"/>
      <c r="AD8" s="1764" t="s">
        <v>205</v>
      </c>
      <c r="AE8" s="1829"/>
      <c r="AF8" s="1764" t="s">
        <v>282</v>
      </c>
      <c r="AG8" s="2009"/>
      <c r="AH8" s="2018" t="s">
        <v>287</v>
      </c>
      <c r="AI8" s="1760"/>
      <c r="AJ8" s="1760" t="s">
        <v>285</v>
      </c>
      <c r="AK8" s="800" t="s">
        <v>718</v>
      </c>
      <c r="AL8" s="1760"/>
      <c r="AM8" s="1760"/>
      <c r="AN8" s="1760"/>
      <c r="AO8" s="1760"/>
      <c r="AP8" s="1760"/>
      <c r="AQ8" s="1760"/>
      <c r="AR8" s="1760"/>
      <c r="AS8" s="1760"/>
      <c r="AT8" s="1760"/>
      <c r="AU8" s="1760"/>
      <c r="AV8" s="1760"/>
      <c r="AW8" s="1976"/>
    </row>
    <row r="9" spans="2:49" ht="18" customHeight="1">
      <c r="B9" s="1746" t="s">
        <v>1616</v>
      </c>
      <c r="C9" s="1761"/>
      <c r="D9" s="1761"/>
      <c r="E9" s="1761"/>
      <c r="F9" s="1761"/>
      <c r="G9" s="1761"/>
      <c r="H9" s="1784" t="s">
        <v>1624</v>
      </c>
      <c r="I9" s="1784"/>
      <c r="J9" s="1784"/>
      <c r="K9" s="1817"/>
      <c r="L9" s="1817"/>
      <c r="M9" s="1817"/>
      <c r="N9" s="1858"/>
      <c r="O9" s="1860"/>
      <c r="P9" s="1784" t="s">
        <v>205</v>
      </c>
      <c r="Q9" s="1784"/>
      <c r="R9" s="1860"/>
      <c r="S9" s="1784" t="s">
        <v>282</v>
      </c>
      <c r="T9" s="1860"/>
      <c r="U9" s="1784" t="s">
        <v>287</v>
      </c>
      <c r="V9" s="1817"/>
      <c r="W9" s="1817"/>
      <c r="X9" s="1949"/>
      <c r="Y9" s="1756"/>
      <c r="Z9" s="1758"/>
      <c r="AA9" s="1758"/>
      <c r="AB9" s="1829"/>
      <c r="AC9" s="1829"/>
      <c r="AD9" s="1764"/>
      <c r="AE9" s="1829"/>
      <c r="AF9" s="1764"/>
      <c r="AG9" s="2009"/>
      <c r="AH9" s="2018"/>
      <c r="AI9" s="1760"/>
      <c r="AK9" s="1760" t="s">
        <v>1637</v>
      </c>
      <c r="AL9" s="1760"/>
      <c r="AM9" s="1760"/>
      <c r="AN9" s="1760"/>
      <c r="AO9" s="1760"/>
      <c r="AP9" s="1760"/>
      <c r="AQ9" s="1760"/>
      <c r="AR9" s="1760"/>
      <c r="AS9" s="1760"/>
      <c r="AT9" s="1760"/>
      <c r="AU9" s="1760"/>
      <c r="AV9" s="1760"/>
      <c r="AW9" s="1976"/>
    </row>
    <row r="10" spans="2:49" ht="9" customHeight="1">
      <c r="B10" s="1747"/>
      <c r="C10" s="1762"/>
      <c r="D10" s="1762"/>
      <c r="E10" s="1762"/>
      <c r="F10" s="1762"/>
      <c r="G10" s="1762"/>
      <c r="H10" s="1764"/>
      <c r="I10" s="1764"/>
      <c r="J10" s="1764"/>
      <c r="K10" s="1760"/>
      <c r="L10" s="1760"/>
      <c r="M10" s="1760"/>
      <c r="N10" s="1800"/>
      <c r="O10" s="1829"/>
      <c r="P10" s="1764"/>
      <c r="Q10" s="1764"/>
      <c r="R10" s="1829"/>
      <c r="S10" s="1764"/>
      <c r="T10" s="1829"/>
      <c r="U10" s="1764"/>
      <c r="V10" s="1760"/>
      <c r="W10" s="1760"/>
      <c r="X10" s="1950"/>
      <c r="Y10" s="1756"/>
      <c r="Z10" s="1758"/>
      <c r="AA10" s="1758"/>
      <c r="AB10" s="378"/>
      <c r="AC10" s="1985"/>
      <c r="AD10" s="1760"/>
      <c r="AE10" s="1764" t="s">
        <v>349</v>
      </c>
      <c r="AF10" s="1760"/>
      <c r="AG10" s="2010"/>
      <c r="AH10" s="1950"/>
      <c r="AI10" s="1760"/>
      <c r="AJ10" s="1760"/>
      <c r="AK10" s="1760"/>
      <c r="AL10" s="1760"/>
      <c r="AM10" s="1760"/>
      <c r="AN10" s="1760"/>
      <c r="AO10" s="1760"/>
      <c r="AP10" s="1760"/>
      <c r="AQ10" s="1760"/>
      <c r="AR10" s="1760"/>
      <c r="AS10" s="1760"/>
      <c r="AT10" s="1760"/>
      <c r="AU10" s="1760"/>
      <c r="AV10" s="1760"/>
      <c r="AW10" s="1976"/>
    </row>
    <row r="11" spans="2:49" ht="18" customHeight="1">
      <c r="B11" s="1747" t="s">
        <v>695</v>
      </c>
      <c r="C11" s="1762"/>
      <c r="D11" s="1762"/>
      <c r="E11" s="1762"/>
      <c r="F11" s="1762"/>
      <c r="G11" s="1760"/>
      <c r="H11" s="1764"/>
      <c r="I11" s="1800"/>
      <c r="J11" s="1760"/>
      <c r="K11" s="1760"/>
      <c r="L11" s="1829"/>
      <c r="M11" s="1829"/>
      <c r="N11" s="1764" t="s">
        <v>900</v>
      </c>
      <c r="O11" s="1840"/>
      <c r="P11" s="1840"/>
      <c r="Q11" s="1840"/>
      <c r="R11" s="1840"/>
      <c r="S11" s="1840"/>
      <c r="T11" s="1840"/>
      <c r="U11" s="1924"/>
      <c r="V11" s="1800"/>
      <c r="W11" s="1800"/>
      <c r="X11" s="1951"/>
      <c r="Y11" s="1756"/>
      <c r="Z11" s="1758"/>
      <c r="AA11" s="1758"/>
      <c r="AB11" s="1829"/>
      <c r="AC11" s="1829"/>
      <c r="AD11" s="1764" t="s">
        <v>205</v>
      </c>
      <c r="AE11" s="1829"/>
      <c r="AF11" s="1764" t="s">
        <v>282</v>
      </c>
      <c r="AG11" s="2009"/>
      <c r="AH11" s="2018" t="s">
        <v>287</v>
      </c>
      <c r="AI11" s="1760"/>
      <c r="AJ11" s="1760" t="s">
        <v>285</v>
      </c>
      <c r="AK11" s="1760" t="s">
        <v>834</v>
      </c>
      <c r="AL11" s="1760"/>
      <c r="AM11" s="1760"/>
      <c r="AN11" s="1760"/>
      <c r="AO11" s="1760"/>
      <c r="AP11" s="1760"/>
      <c r="AQ11" s="1760"/>
      <c r="AR11" s="1760"/>
      <c r="AS11" s="1760"/>
      <c r="AT11" s="1760"/>
      <c r="AU11" s="1760"/>
      <c r="AV11" s="1760"/>
      <c r="AW11" s="2086"/>
    </row>
    <row r="12" spans="2:49" ht="8.25" customHeight="1">
      <c r="B12" s="1747"/>
      <c r="C12" s="1762"/>
      <c r="D12" s="1762"/>
      <c r="E12" s="1762"/>
      <c r="F12" s="1762"/>
      <c r="G12" s="1760"/>
      <c r="H12" s="1764"/>
      <c r="I12" s="1800"/>
      <c r="J12" s="1760"/>
      <c r="K12" s="1760"/>
      <c r="L12" s="1829"/>
      <c r="M12" s="1829"/>
      <c r="N12" s="1764"/>
      <c r="O12" s="1840"/>
      <c r="P12" s="1840"/>
      <c r="Q12" s="1840"/>
      <c r="R12" s="1840"/>
      <c r="S12" s="1840"/>
      <c r="T12" s="1840"/>
      <c r="U12" s="1924"/>
      <c r="V12" s="1800"/>
      <c r="W12" s="1800"/>
      <c r="X12" s="1951"/>
      <c r="Y12" s="1756"/>
      <c r="Z12" s="1758"/>
      <c r="AA12" s="1758"/>
      <c r="AB12" s="1829"/>
      <c r="AC12" s="1829"/>
      <c r="AD12" s="1764"/>
      <c r="AE12" s="1829"/>
      <c r="AF12" s="1764"/>
      <c r="AG12" s="2009"/>
      <c r="AH12" s="2018"/>
      <c r="AI12" s="1760"/>
      <c r="AJ12" s="2032"/>
      <c r="AK12" s="2042" t="s">
        <v>229</v>
      </c>
      <c r="AL12" s="1762"/>
      <c r="AM12" s="1762"/>
      <c r="AN12" s="1762"/>
      <c r="AO12" s="1762"/>
      <c r="AP12" s="1762"/>
      <c r="AQ12" s="1762"/>
      <c r="AR12" s="1762"/>
      <c r="AS12" s="1762"/>
      <c r="AT12" s="1762"/>
      <c r="AU12" s="1762"/>
      <c r="AV12" s="1762"/>
      <c r="AW12" s="2086"/>
    </row>
    <row r="13" spans="2:49" ht="9.75" customHeight="1">
      <c r="B13" s="1747" t="s">
        <v>296</v>
      </c>
      <c r="C13" s="1762"/>
      <c r="D13" s="1762"/>
      <c r="E13" s="1762"/>
      <c r="F13" s="1762"/>
      <c r="G13" s="1762"/>
      <c r="H13" s="1762"/>
      <c r="I13" s="1762"/>
      <c r="J13" s="1760"/>
      <c r="K13" s="1760"/>
      <c r="L13" s="1760"/>
      <c r="M13" s="1840" t="str">
        <f>基本データ!D16</f>
        <v>T1234567890122</v>
      </c>
      <c r="N13" s="1840"/>
      <c r="O13" s="1840"/>
      <c r="P13" s="1840"/>
      <c r="Q13" s="1840"/>
      <c r="R13" s="1840"/>
      <c r="S13" s="1840"/>
      <c r="T13" s="1840"/>
      <c r="U13" s="1840"/>
      <c r="V13" s="1840"/>
      <c r="W13" s="1840"/>
      <c r="X13" s="1952"/>
      <c r="Y13" s="1756"/>
      <c r="Z13" s="1758"/>
      <c r="AA13" s="1758"/>
      <c r="AB13" s="1829"/>
      <c r="AC13" s="1829"/>
      <c r="AD13" s="1764"/>
      <c r="AE13" s="1829"/>
      <c r="AF13" s="1764"/>
      <c r="AG13" s="2009"/>
      <c r="AH13" s="2018"/>
      <c r="AI13" s="1760"/>
      <c r="AJ13" s="2032"/>
      <c r="AK13" s="1762"/>
      <c r="AL13" s="1762"/>
      <c r="AM13" s="1762"/>
      <c r="AN13" s="1762"/>
      <c r="AO13" s="1762"/>
      <c r="AP13" s="1762"/>
      <c r="AQ13" s="1762"/>
      <c r="AR13" s="1762"/>
      <c r="AS13" s="1762"/>
      <c r="AT13" s="1762"/>
      <c r="AU13" s="1762"/>
      <c r="AV13" s="1762"/>
      <c r="AW13" s="2086"/>
    </row>
    <row r="14" spans="2:49" ht="18" customHeight="1">
      <c r="B14" s="1748"/>
      <c r="C14" s="1763"/>
      <c r="D14" s="1763"/>
      <c r="E14" s="1763"/>
      <c r="F14" s="1763"/>
      <c r="G14" s="1763"/>
      <c r="H14" s="1763"/>
      <c r="I14" s="1763"/>
      <c r="J14" s="1815"/>
      <c r="K14" s="1815"/>
      <c r="L14" s="1815"/>
      <c r="M14" s="1841"/>
      <c r="N14" s="1841"/>
      <c r="O14" s="1841"/>
      <c r="P14" s="1841"/>
      <c r="Q14" s="1841"/>
      <c r="R14" s="1841"/>
      <c r="S14" s="1841"/>
      <c r="T14" s="1841"/>
      <c r="U14" s="1841"/>
      <c r="V14" s="1841"/>
      <c r="W14" s="1841"/>
      <c r="X14" s="1953"/>
      <c r="Y14" s="1757"/>
      <c r="Z14" s="1770"/>
      <c r="AA14" s="1770"/>
      <c r="AB14" s="1815"/>
      <c r="AC14" s="1815"/>
      <c r="AD14" s="1815"/>
      <c r="AE14" s="1815"/>
      <c r="AF14" s="1815"/>
      <c r="AG14" s="1815"/>
      <c r="AH14" s="2019"/>
      <c r="AI14" s="1768"/>
      <c r="AJ14" s="1768"/>
      <c r="AK14" s="1768"/>
      <c r="AL14" s="1768"/>
      <c r="AM14" s="1768"/>
      <c r="AN14" s="1768"/>
      <c r="AO14" s="1768"/>
      <c r="AP14" s="1768"/>
      <c r="AQ14" s="1768"/>
      <c r="AR14" s="1768"/>
      <c r="AS14" s="1768"/>
      <c r="AT14" s="1768"/>
      <c r="AU14" s="1768"/>
      <c r="AV14" s="1768"/>
      <c r="AW14" s="1981"/>
    </row>
    <row r="15" spans="2:49" ht="15.9" customHeight="1">
      <c r="B15" s="1749" t="s">
        <v>390</v>
      </c>
      <c r="C15" s="1764"/>
      <c r="D15" s="1764"/>
      <c r="E15" s="1764"/>
      <c r="F15" s="1764"/>
      <c r="G15" s="1775"/>
      <c r="H15" s="1785" t="s">
        <v>1625</v>
      </c>
      <c r="I15" s="1801"/>
      <c r="J15" s="1801"/>
      <c r="K15" s="1801"/>
      <c r="L15" s="1801"/>
      <c r="M15" s="1801"/>
      <c r="N15" s="1801"/>
      <c r="O15" s="1801"/>
      <c r="P15" s="1801"/>
      <c r="Q15" s="1801"/>
      <c r="R15" s="1801"/>
      <c r="S15" s="1908"/>
      <c r="T15" s="1785" t="s">
        <v>539</v>
      </c>
      <c r="U15" s="1801"/>
      <c r="V15" s="1801"/>
      <c r="W15" s="1801"/>
      <c r="X15" s="1801"/>
      <c r="Y15" s="1801"/>
      <c r="Z15" s="1801"/>
      <c r="AA15" s="1801"/>
      <c r="AB15" s="1801"/>
      <c r="AC15" s="1801"/>
      <c r="AD15" s="1801"/>
      <c r="AE15" s="1801"/>
      <c r="AF15" s="1908"/>
      <c r="AG15" s="1749" t="s">
        <v>380</v>
      </c>
      <c r="AH15" s="1764"/>
      <c r="AI15" s="1775"/>
      <c r="AJ15" s="1786" t="s">
        <v>1508</v>
      </c>
      <c r="AK15" s="1802"/>
      <c r="AL15" s="1802"/>
      <c r="AM15" s="1802"/>
      <c r="AN15" s="1802"/>
      <c r="AO15" s="1802"/>
      <c r="AP15" s="1802"/>
      <c r="AQ15" s="1802"/>
      <c r="AR15" s="1802"/>
      <c r="AS15" s="1802"/>
      <c r="AT15" s="1861"/>
      <c r="AU15" s="2077" t="s">
        <v>24</v>
      </c>
      <c r="AV15" s="2046"/>
      <c r="AW15" s="2087"/>
    </row>
    <row r="16" spans="2:49" ht="15.9" customHeight="1">
      <c r="B16" s="1750" t="s">
        <v>577</v>
      </c>
      <c r="C16" s="1765"/>
      <c r="D16" s="1765"/>
      <c r="E16" s="1765"/>
      <c r="F16" s="1765"/>
      <c r="G16" s="1776"/>
      <c r="H16" s="1786" t="s">
        <v>1626</v>
      </c>
      <c r="I16" s="1802"/>
      <c r="J16" s="1802"/>
      <c r="K16" s="1802"/>
      <c r="L16" s="1802"/>
      <c r="M16" s="1802"/>
      <c r="N16" s="1802"/>
      <c r="O16" s="1861"/>
      <c r="P16" s="1786" t="s">
        <v>1630</v>
      </c>
      <c r="Q16" s="1802"/>
      <c r="R16" s="1802"/>
      <c r="S16" s="1861"/>
      <c r="T16" s="1786" t="s">
        <v>1632</v>
      </c>
      <c r="U16" s="1802"/>
      <c r="V16" s="1802"/>
      <c r="W16" s="1861"/>
      <c r="X16" s="1786" t="s">
        <v>81</v>
      </c>
      <c r="Y16" s="1802"/>
      <c r="Z16" s="1802"/>
      <c r="AA16" s="1802"/>
      <c r="AB16" s="1861"/>
      <c r="AC16" s="1786" t="s">
        <v>903</v>
      </c>
      <c r="AD16" s="1802"/>
      <c r="AE16" s="1802"/>
      <c r="AF16" s="1861"/>
      <c r="AG16" s="1750" t="s">
        <v>905</v>
      </c>
      <c r="AH16" s="1765"/>
      <c r="AI16" s="1776"/>
      <c r="AJ16" s="2033" t="s">
        <v>1268</v>
      </c>
      <c r="AK16" s="2043"/>
      <c r="AL16" s="2053"/>
      <c r="AM16" s="2033" t="s">
        <v>1018</v>
      </c>
      <c r="AN16" s="2043"/>
      <c r="AO16" s="2053"/>
      <c r="AP16" s="1786" t="s">
        <v>901</v>
      </c>
      <c r="AQ16" s="1802"/>
      <c r="AR16" s="1802"/>
      <c r="AS16" s="1802"/>
      <c r="AT16" s="1861"/>
      <c r="AU16" s="1750"/>
      <c r="AV16" s="1765"/>
      <c r="AW16" s="1776"/>
    </row>
    <row r="17" spans="2:49" ht="15" customHeight="1">
      <c r="B17" s="1751" t="s">
        <v>1147</v>
      </c>
      <c r="C17" s="1766"/>
      <c r="D17" s="1766"/>
      <c r="E17" s="1766"/>
      <c r="F17" s="1766"/>
      <c r="G17" s="1777"/>
      <c r="H17" s="1787"/>
      <c r="I17" s="1803"/>
      <c r="J17" s="1803"/>
      <c r="K17" s="1818"/>
      <c r="L17" s="1787"/>
      <c r="M17" s="1842"/>
      <c r="N17" s="1803"/>
      <c r="O17" s="1862"/>
      <c r="P17" s="1875"/>
      <c r="Q17" s="1892"/>
      <c r="R17" s="1892"/>
      <c r="S17" s="1867" t="s">
        <v>909</v>
      </c>
      <c r="T17" s="1914"/>
      <c r="U17" s="1925"/>
      <c r="V17" s="1925"/>
      <c r="W17" s="1925"/>
      <c r="X17" s="1787"/>
      <c r="Y17" s="1842"/>
      <c r="Z17" s="1968"/>
      <c r="AA17" s="1968"/>
      <c r="AB17" s="1973"/>
      <c r="AC17" s="1986"/>
      <c r="AD17" s="1995"/>
      <c r="AE17" s="1995"/>
      <c r="AF17" s="1936"/>
      <c r="AG17" s="1787"/>
      <c r="AH17" s="1842"/>
      <c r="AI17" s="1818"/>
      <c r="AJ17" s="1787"/>
      <c r="AK17" s="1842"/>
      <c r="AL17" s="1818"/>
      <c r="AM17" s="1787"/>
      <c r="AN17" s="1842"/>
      <c r="AO17" s="1818"/>
      <c r="AP17" s="1787"/>
      <c r="AQ17" s="1842"/>
      <c r="AR17" s="1842"/>
      <c r="AS17" s="1842"/>
      <c r="AT17" s="1842"/>
      <c r="AU17" s="1744"/>
      <c r="AV17" s="2080"/>
      <c r="AW17" s="2088"/>
    </row>
    <row r="18" spans="2:49" ht="15" customHeight="1">
      <c r="B18" s="1752"/>
      <c r="C18" s="1767"/>
      <c r="D18" s="1767"/>
      <c r="E18" s="1767"/>
      <c r="F18" s="1767"/>
      <c r="G18" s="1778"/>
      <c r="H18" s="1788"/>
      <c r="I18" s="1804"/>
      <c r="J18" s="1804"/>
      <c r="K18" s="1819"/>
      <c r="L18" s="1788"/>
      <c r="M18" s="1843"/>
      <c r="N18" s="1804"/>
      <c r="O18" s="1863"/>
      <c r="P18" s="1876"/>
      <c r="Q18" s="1893"/>
      <c r="R18" s="1893"/>
      <c r="S18" s="1909"/>
      <c r="T18" s="1915"/>
      <c r="U18" s="1926"/>
      <c r="V18" s="1926"/>
      <c r="W18" s="1926"/>
      <c r="X18" s="1788"/>
      <c r="Y18" s="1843"/>
      <c r="Z18" s="1969"/>
      <c r="AA18" s="1969"/>
      <c r="AB18" s="1974"/>
      <c r="AC18" s="1987"/>
      <c r="AD18" s="1996"/>
      <c r="AE18" s="1996"/>
      <c r="AF18" s="2002"/>
      <c r="AG18" s="1788"/>
      <c r="AH18" s="1843"/>
      <c r="AI18" s="1819"/>
      <c r="AJ18" s="1788"/>
      <c r="AK18" s="1843"/>
      <c r="AL18" s="1819"/>
      <c r="AM18" s="1788"/>
      <c r="AN18" s="1843"/>
      <c r="AO18" s="1819"/>
      <c r="AP18" s="1788"/>
      <c r="AQ18" s="1843"/>
      <c r="AR18" s="1843"/>
      <c r="AS18" s="1843"/>
      <c r="AT18" s="1843"/>
      <c r="AU18" s="2078"/>
      <c r="AV18" s="2081"/>
      <c r="AW18" s="2089"/>
    </row>
    <row r="19" spans="2:49" ht="15" customHeight="1">
      <c r="B19" s="1745"/>
      <c r="C19" s="1760"/>
      <c r="D19" s="1760"/>
      <c r="E19" s="1760"/>
      <c r="F19" s="1760"/>
      <c r="G19" s="1760"/>
      <c r="H19" s="1789" t="s">
        <v>874</v>
      </c>
      <c r="I19" s="1805"/>
      <c r="J19" s="1805"/>
      <c r="K19" s="1820"/>
      <c r="L19" s="1745"/>
      <c r="M19" s="1760"/>
      <c r="N19" s="1760"/>
      <c r="O19" s="1864" t="s">
        <v>909</v>
      </c>
      <c r="P19" s="1877"/>
      <c r="Q19" s="1877"/>
      <c r="R19" s="1877"/>
      <c r="S19" s="1864" t="s">
        <v>909</v>
      </c>
      <c r="T19" s="1916"/>
      <c r="U19" s="1877"/>
      <c r="V19" s="1877"/>
      <c r="W19" s="1877"/>
      <c r="X19" s="1789" t="s">
        <v>534</v>
      </c>
      <c r="Y19" s="1962"/>
      <c r="Z19" s="1970"/>
      <c r="AA19" s="1970"/>
      <c r="AB19" s="1975"/>
      <c r="AC19" s="1988"/>
      <c r="AD19" s="1997"/>
      <c r="AE19" s="1997"/>
      <c r="AF19" s="2003"/>
      <c r="AG19" s="1745"/>
      <c r="AH19" s="1760"/>
      <c r="AI19" s="1864" t="s">
        <v>909</v>
      </c>
      <c r="AJ19" s="1745"/>
      <c r="AK19" s="1760"/>
      <c r="AL19" s="1864" t="s">
        <v>93</v>
      </c>
      <c r="AM19" s="1745"/>
      <c r="AN19" s="1760"/>
      <c r="AO19" s="1864" t="s">
        <v>93</v>
      </c>
      <c r="AP19" s="1745"/>
      <c r="AQ19" s="1760"/>
      <c r="AR19" s="1760"/>
      <c r="AS19" s="1760"/>
      <c r="AT19" s="1760"/>
      <c r="AU19" s="1745"/>
      <c r="AV19" s="639"/>
      <c r="AW19" s="1826"/>
    </row>
    <row r="20" spans="2:49" ht="15" customHeight="1">
      <c r="B20" s="1753"/>
      <c r="C20" s="1760" t="s">
        <v>205</v>
      </c>
      <c r="D20" s="1771"/>
      <c r="E20" s="1760" t="s">
        <v>282</v>
      </c>
      <c r="F20" s="1771"/>
      <c r="G20" s="1760" t="s">
        <v>287</v>
      </c>
      <c r="H20" s="1790"/>
      <c r="I20" s="1806"/>
      <c r="J20" s="1806"/>
      <c r="K20" s="1821"/>
      <c r="L20" s="1830"/>
      <c r="M20" s="1844"/>
      <c r="N20" s="1844"/>
      <c r="O20" s="1865"/>
      <c r="P20" s="1878" t="str">
        <f>IF(F20="","",P17+L20)</f>
        <v/>
      </c>
      <c r="Q20" s="1894"/>
      <c r="R20" s="1894"/>
      <c r="S20" s="1910"/>
      <c r="T20" s="1917"/>
      <c r="U20" s="1927"/>
      <c r="V20" s="1927"/>
      <c r="W20" s="1877"/>
      <c r="X20" s="1954"/>
      <c r="Y20" s="1963"/>
      <c r="Z20" s="1963"/>
      <c r="AA20" s="1963"/>
      <c r="AB20" s="1976"/>
      <c r="AC20" s="1878" t="str">
        <f>IF(F20="","",T20+X20)</f>
        <v/>
      </c>
      <c r="AD20" s="1903"/>
      <c r="AE20" s="1903"/>
      <c r="AF20" s="1976"/>
      <c r="AG20" s="1878" t="str">
        <f>IF(F20="","",P20-AC20)</f>
        <v/>
      </c>
      <c r="AH20" s="1903"/>
      <c r="AI20" s="2024"/>
      <c r="AJ20" s="2034"/>
      <c r="AK20" s="2044"/>
      <c r="AL20" s="2054"/>
      <c r="AM20" s="2034"/>
      <c r="AN20" s="2044"/>
      <c r="AO20" s="2054"/>
      <c r="AP20" s="2066"/>
      <c r="AQ20" s="1760" t="s">
        <v>518</v>
      </c>
      <c r="AR20" s="2072"/>
      <c r="AS20" s="639" t="s">
        <v>1638</v>
      </c>
      <c r="AU20" s="1795"/>
      <c r="AV20" s="639"/>
      <c r="AW20" s="1826"/>
    </row>
    <row r="21" spans="2:49" ht="15" customHeight="1">
      <c r="B21" s="1754"/>
      <c r="C21" s="1768"/>
      <c r="D21" s="1768"/>
      <c r="E21" s="1768"/>
      <c r="F21" s="1768"/>
      <c r="G21" s="1768"/>
      <c r="H21" s="1791"/>
      <c r="I21" s="1807"/>
      <c r="J21" s="1807"/>
      <c r="K21" s="1822"/>
      <c r="L21" s="1831"/>
      <c r="M21" s="1845"/>
      <c r="N21" s="1845"/>
      <c r="O21" s="1866"/>
      <c r="P21" s="1879"/>
      <c r="Q21" s="1895"/>
      <c r="R21" s="1895"/>
      <c r="S21" s="1870"/>
      <c r="T21" s="1918"/>
      <c r="U21" s="1928"/>
      <c r="V21" s="1928"/>
      <c r="W21" s="1776" t="s">
        <v>909</v>
      </c>
      <c r="X21" s="1831"/>
      <c r="Y21" s="1845"/>
      <c r="Z21" s="1845"/>
      <c r="AA21" s="1845"/>
      <c r="AB21" s="1977" t="s">
        <v>909</v>
      </c>
      <c r="AC21" s="1888"/>
      <c r="AD21" s="1904"/>
      <c r="AE21" s="1904"/>
      <c r="AF21" s="1977" t="s">
        <v>909</v>
      </c>
      <c r="AG21" s="1888"/>
      <c r="AH21" s="1904"/>
      <c r="AI21" s="2025"/>
      <c r="AJ21" s="2035"/>
      <c r="AK21" s="2045"/>
      <c r="AL21" s="2055"/>
      <c r="AM21" s="2035"/>
      <c r="AN21" s="2045"/>
      <c r="AO21" s="2055"/>
      <c r="AP21" s="1754"/>
      <c r="AQ21" s="1768"/>
      <c r="AR21" s="1768"/>
      <c r="AS21" s="1768"/>
      <c r="AT21" s="1768"/>
      <c r="AU21" s="1754"/>
      <c r="AV21" s="2082"/>
      <c r="AW21" s="2090"/>
    </row>
    <row r="22" spans="2:49" ht="15" customHeight="1">
      <c r="B22" s="1744"/>
      <c r="C22" s="1759"/>
      <c r="D22" s="1759"/>
      <c r="E22" s="1759"/>
      <c r="F22" s="1759"/>
      <c r="G22" s="1759"/>
      <c r="H22" s="1792" t="s">
        <v>874</v>
      </c>
      <c r="I22" s="1808"/>
      <c r="J22" s="1808"/>
      <c r="K22" s="1823"/>
      <c r="L22" s="1832"/>
      <c r="M22" s="1846"/>
      <c r="N22" s="1847"/>
      <c r="O22" s="1867" t="s">
        <v>909</v>
      </c>
      <c r="P22" s="1859"/>
      <c r="Q22" s="1859"/>
      <c r="R22" s="1859"/>
      <c r="S22" s="1867" t="s">
        <v>909</v>
      </c>
      <c r="T22" s="1916"/>
      <c r="U22" s="1877"/>
      <c r="V22" s="1877"/>
      <c r="W22" s="1936"/>
      <c r="X22" s="1789" t="s">
        <v>534</v>
      </c>
      <c r="Y22" s="1962"/>
      <c r="Z22" s="1971"/>
      <c r="AA22" s="1971"/>
      <c r="AB22" s="1978"/>
      <c r="AC22" s="1989"/>
      <c r="AD22" s="1998"/>
      <c r="AE22" s="1998"/>
      <c r="AF22" s="2004"/>
      <c r="AG22" s="1744"/>
      <c r="AH22" s="1759"/>
      <c r="AI22" s="1867" t="s">
        <v>909</v>
      </c>
      <c r="AJ22" s="1744"/>
      <c r="AK22" s="1759"/>
      <c r="AL22" s="1867" t="s">
        <v>93</v>
      </c>
      <c r="AM22" s="1744"/>
      <c r="AN22" s="1759"/>
      <c r="AO22" s="1867" t="s">
        <v>93</v>
      </c>
      <c r="AP22" s="1744"/>
      <c r="AQ22" s="1759"/>
      <c r="AR22" s="1759"/>
      <c r="AS22" s="1759"/>
      <c r="AT22" s="1759"/>
      <c r="AU22" s="1744"/>
      <c r="AV22" s="2080"/>
      <c r="AW22" s="2088"/>
    </row>
    <row r="23" spans="2:49" ht="15" customHeight="1">
      <c r="B23" s="1753"/>
      <c r="C23" s="1760" t="s">
        <v>205</v>
      </c>
      <c r="D23" s="1771"/>
      <c r="E23" s="1760" t="s">
        <v>282</v>
      </c>
      <c r="F23" s="1771"/>
      <c r="G23" s="1760" t="s">
        <v>287</v>
      </c>
      <c r="H23" s="1790"/>
      <c r="I23" s="1806"/>
      <c r="J23" s="1806"/>
      <c r="K23" s="1821"/>
      <c r="L23" s="1830"/>
      <c r="M23" s="1844"/>
      <c r="N23" s="1844"/>
      <c r="O23" s="1865"/>
      <c r="P23" s="1878" t="str">
        <f>IF(F23="","",P20+L23)</f>
        <v/>
      </c>
      <c r="Q23" s="1894"/>
      <c r="R23" s="1894"/>
      <c r="S23" s="1910"/>
      <c r="T23" s="1919"/>
      <c r="U23" s="1929"/>
      <c r="V23" s="1929"/>
      <c r="W23" s="1775"/>
      <c r="X23" s="1955"/>
      <c r="Y23" s="1964"/>
      <c r="Z23" s="1964"/>
      <c r="AA23" s="1964"/>
      <c r="AB23" s="1976"/>
      <c r="AC23" s="1878" t="str">
        <f>IF(F23="","",AC20+T23+X23)</f>
        <v/>
      </c>
      <c r="AD23" s="1903"/>
      <c r="AE23" s="1903"/>
      <c r="AF23" s="1976"/>
      <c r="AG23" s="1878" t="str">
        <f>IF(F23="","",P23-AC23)</f>
        <v/>
      </c>
      <c r="AH23" s="1903"/>
      <c r="AI23" s="2024"/>
      <c r="AJ23" s="2034"/>
      <c r="AK23" s="2044"/>
      <c r="AL23" s="2054"/>
      <c r="AM23" s="2034"/>
      <c r="AN23" s="2044"/>
      <c r="AO23" s="2054"/>
      <c r="AP23" s="1753"/>
      <c r="AQ23" s="1760" t="s">
        <v>518</v>
      </c>
      <c r="AR23" s="1771"/>
      <c r="AS23" s="1760" t="s">
        <v>1638</v>
      </c>
      <c r="AT23" s="1760"/>
      <c r="AU23" s="2079"/>
      <c r="AV23" s="639"/>
      <c r="AW23" s="1826"/>
    </row>
    <row r="24" spans="2:49" ht="15" customHeight="1">
      <c r="B24" s="1754"/>
      <c r="C24" s="1768"/>
      <c r="D24" s="1768"/>
      <c r="E24" s="1768"/>
      <c r="F24" s="1768"/>
      <c r="G24" s="1768"/>
      <c r="H24" s="1791"/>
      <c r="I24" s="1807"/>
      <c r="J24" s="1807"/>
      <c r="K24" s="1822"/>
      <c r="L24" s="1831"/>
      <c r="M24" s="1845"/>
      <c r="N24" s="1845"/>
      <c r="O24" s="1866"/>
      <c r="P24" s="1879"/>
      <c r="Q24" s="1895"/>
      <c r="R24" s="1895"/>
      <c r="S24" s="1870"/>
      <c r="T24" s="1920"/>
      <c r="U24" s="1930"/>
      <c r="V24" s="1930"/>
      <c r="W24" s="1776" t="s">
        <v>909</v>
      </c>
      <c r="X24" s="1956"/>
      <c r="Y24" s="1965"/>
      <c r="Z24" s="1965"/>
      <c r="AA24" s="1965"/>
      <c r="AB24" s="1977" t="s">
        <v>909</v>
      </c>
      <c r="AC24" s="1888"/>
      <c r="AD24" s="1904"/>
      <c r="AE24" s="1904"/>
      <c r="AF24" s="1977" t="s">
        <v>909</v>
      </c>
      <c r="AG24" s="1888"/>
      <c r="AH24" s="1904"/>
      <c r="AI24" s="2025"/>
      <c r="AJ24" s="2035"/>
      <c r="AK24" s="2045"/>
      <c r="AL24" s="2055"/>
      <c r="AM24" s="2035"/>
      <c r="AN24" s="2045"/>
      <c r="AO24" s="2055"/>
      <c r="AP24" s="1754"/>
      <c r="AQ24" s="1768"/>
      <c r="AR24" s="1768"/>
      <c r="AS24" s="1768"/>
      <c r="AT24" s="1768"/>
      <c r="AU24" s="1754"/>
      <c r="AV24" s="2082"/>
      <c r="AW24" s="2090"/>
    </row>
    <row r="25" spans="2:49" ht="15" customHeight="1">
      <c r="B25" s="1744"/>
      <c r="C25" s="1759"/>
      <c r="D25" s="1759"/>
      <c r="E25" s="1759"/>
      <c r="F25" s="1759"/>
      <c r="G25" s="1759"/>
      <c r="H25" s="1792" t="s">
        <v>874</v>
      </c>
      <c r="I25" s="1808"/>
      <c r="J25" s="1808"/>
      <c r="K25" s="1823"/>
      <c r="L25" s="1832"/>
      <c r="M25" s="1846"/>
      <c r="N25" s="1847"/>
      <c r="O25" s="1864" t="s">
        <v>909</v>
      </c>
      <c r="P25" s="1859"/>
      <c r="Q25" s="1859"/>
      <c r="R25" s="1859"/>
      <c r="S25" s="1867" t="s">
        <v>909</v>
      </c>
      <c r="T25" s="1916"/>
      <c r="U25" s="1877"/>
      <c r="V25" s="1877"/>
      <c r="W25" s="1937"/>
      <c r="X25" s="1789" t="s">
        <v>534</v>
      </c>
      <c r="Y25" s="1966"/>
      <c r="Z25" s="1971"/>
      <c r="AA25" s="1971"/>
      <c r="AB25" s="1978"/>
      <c r="AC25" s="1989"/>
      <c r="AD25" s="1998"/>
      <c r="AE25" s="1998"/>
      <c r="AF25" s="2004"/>
      <c r="AG25" s="1744"/>
      <c r="AH25" s="1759"/>
      <c r="AI25" s="1867" t="s">
        <v>909</v>
      </c>
      <c r="AJ25" s="1744"/>
      <c r="AK25" s="1759"/>
      <c r="AL25" s="1867" t="s">
        <v>93</v>
      </c>
      <c r="AM25" s="1744"/>
      <c r="AN25" s="1759"/>
      <c r="AO25" s="1867" t="s">
        <v>93</v>
      </c>
      <c r="AP25" s="1744"/>
      <c r="AQ25" s="1759"/>
      <c r="AR25" s="1759"/>
      <c r="AS25" s="1759"/>
      <c r="AT25" s="1759"/>
      <c r="AU25" s="1744"/>
      <c r="AV25" s="2080"/>
      <c r="AW25" s="2088"/>
    </row>
    <row r="26" spans="2:49" ht="15" customHeight="1">
      <c r="B26" s="1753"/>
      <c r="C26" s="1760" t="s">
        <v>205</v>
      </c>
      <c r="D26" s="1771"/>
      <c r="E26" s="1760" t="s">
        <v>282</v>
      </c>
      <c r="F26" s="1771"/>
      <c r="G26" s="1760" t="s">
        <v>287</v>
      </c>
      <c r="H26" s="1790"/>
      <c r="I26" s="1806"/>
      <c r="J26" s="1806"/>
      <c r="K26" s="1821"/>
      <c r="L26" s="1830"/>
      <c r="M26" s="1844"/>
      <c r="N26" s="1844"/>
      <c r="O26" s="1865"/>
      <c r="P26" s="1878" t="str">
        <f>IF(F26="","",P23+L26)</f>
        <v/>
      </c>
      <c r="Q26" s="1894"/>
      <c r="R26" s="1894"/>
      <c r="S26" s="1910"/>
      <c r="T26" s="1919"/>
      <c r="U26" s="1929"/>
      <c r="V26" s="1929"/>
      <c r="W26" s="1775"/>
      <c r="X26" s="1955"/>
      <c r="Y26" s="1964"/>
      <c r="Z26" s="1964"/>
      <c r="AA26" s="1964"/>
      <c r="AB26" s="1976"/>
      <c r="AC26" s="1878" t="str">
        <f>IF(F26="","",AC23+T26+X26)</f>
        <v/>
      </c>
      <c r="AD26" s="1903"/>
      <c r="AE26" s="1903"/>
      <c r="AF26" s="1976"/>
      <c r="AG26" s="1878" t="str">
        <f>IF(F26="","",P26-AC26)</f>
        <v/>
      </c>
      <c r="AH26" s="1903"/>
      <c r="AI26" s="2024"/>
      <c r="AJ26" s="2034"/>
      <c r="AK26" s="2044"/>
      <c r="AL26" s="2054"/>
      <c r="AM26" s="2034"/>
      <c r="AN26" s="2044"/>
      <c r="AO26" s="2054"/>
      <c r="AP26" s="1753"/>
      <c r="AQ26" s="1760" t="s">
        <v>518</v>
      </c>
      <c r="AR26" s="1771"/>
      <c r="AS26" s="1760" t="s">
        <v>1638</v>
      </c>
      <c r="AT26" s="1760"/>
      <c r="AU26" s="2079"/>
      <c r="AV26" s="639"/>
      <c r="AW26" s="1826"/>
    </row>
    <row r="27" spans="2:49" ht="15" customHeight="1">
      <c r="B27" s="1754"/>
      <c r="C27" s="1768"/>
      <c r="D27" s="1768"/>
      <c r="E27" s="1768"/>
      <c r="F27" s="1768"/>
      <c r="G27" s="1768"/>
      <c r="H27" s="1791"/>
      <c r="I27" s="1807"/>
      <c r="J27" s="1807"/>
      <c r="K27" s="1822"/>
      <c r="L27" s="1831"/>
      <c r="M27" s="1845"/>
      <c r="N27" s="1845"/>
      <c r="O27" s="1865"/>
      <c r="P27" s="1879"/>
      <c r="Q27" s="1895"/>
      <c r="R27" s="1895"/>
      <c r="S27" s="1870"/>
      <c r="T27" s="1920"/>
      <c r="U27" s="1930"/>
      <c r="V27" s="1930"/>
      <c r="W27" s="1776" t="s">
        <v>909</v>
      </c>
      <c r="X27" s="1956"/>
      <c r="Y27" s="1965"/>
      <c r="Z27" s="1965"/>
      <c r="AA27" s="1965"/>
      <c r="AB27" s="1977" t="s">
        <v>909</v>
      </c>
      <c r="AC27" s="1888"/>
      <c r="AD27" s="1904"/>
      <c r="AE27" s="1904"/>
      <c r="AF27" s="1977" t="s">
        <v>909</v>
      </c>
      <c r="AG27" s="1888"/>
      <c r="AH27" s="1904"/>
      <c r="AI27" s="2025"/>
      <c r="AJ27" s="2035"/>
      <c r="AK27" s="2045"/>
      <c r="AL27" s="2055"/>
      <c r="AM27" s="2035"/>
      <c r="AN27" s="2045"/>
      <c r="AO27" s="2055"/>
      <c r="AP27" s="1754"/>
      <c r="AQ27" s="1768"/>
      <c r="AR27" s="1768"/>
      <c r="AS27" s="1768"/>
      <c r="AT27" s="1768"/>
      <c r="AU27" s="1754"/>
      <c r="AV27" s="2082"/>
      <c r="AW27" s="2090"/>
    </row>
    <row r="28" spans="2:49" ht="15" customHeight="1">
      <c r="B28" s="1744"/>
      <c r="C28" s="1759"/>
      <c r="D28" s="1759"/>
      <c r="E28" s="1759"/>
      <c r="F28" s="1759"/>
      <c r="G28" s="1759"/>
      <c r="H28" s="1792" t="s">
        <v>874</v>
      </c>
      <c r="I28" s="1808"/>
      <c r="J28" s="1808"/>
      <c r="K28" s="1823"/>
      <c r="L28" s="1832"/>
      <c r="M28" s="1846"/>
      <c r="N28" s="1847"/>
      <c r="O28" s="1867" t="s">
        <v>909</v>
      </c>
      <c r="P28" s="1859"/>
      <c r="Q28" s="1859"/>
      <c r="R28" s="1859"/>
      <c r="S28" s="1867" t="s">
        <v>909</v>
      </c>
      <c r="T28" s="1916"/>
      <c r="U28" s="1877"/>
      <c r="V28" s="1877"/>
      <c r="W28" s="1936"/>
      <c r="X28" s="1792" t="s">
        <v>534</v>
      </c>
      <c r="Y28" s="1966"/>
      <c r="Z28" s="1971"/>
      <c r="AA28" s="1971"/>
      <c r="AB28" s="1978"/>
      <c r="AC28" s="1989"/>
      <c r="AD28" s="1998"/>
      <c r="AE28" s="1998"/>
      <c r="AF28" s="2004"/>
      <c r="AG28" s="1744"/>
      <c r="AH28" s="1759"/>
      <c r="AI28" s="1867" t="s">
        <v>909</v>
      </c>
      <c r="AJ28" s="1744"/>
      <c r="AK28" s="1759"/>
      <c r="AL28" s="1867" t="s">
        <v>93</v>
      </c>
      <c r="AM28" s="1744"/>
      <c r="AN28" s="1759"/>
      <c r="AO28" s="1867" t="s">
        <v>93</v>
      </c>
      <c r="AP28" s="1744"/>
      <c r="AQ28" s="1759"/>
      <c r="AR28" s="1759"/>
      <c r="AS28" s="1759"/>
      <c r="AT28" s="1759"/>
      <c r="AU28" s="1744"/>
      <c r="AV28" s="2080"/>
      <c r="AW28" s="2088"/>
    </row>
    <row r="29" spans="2:49" ht="15" customHeight="1">
      <c r="B29" s="1753"/>
      <c r="C29" s="1760" t="s">
        <v>205</v>
      </c>
      <c r="D29" s="1771"/>
      <c r="E29" s="1760" t="s">
        <v>282</v>
      </c>
      <c r="F29" s="1771"/>
      <c r="G29" s="1760" t="s">
        <v>287</v>
      </c>
      <c r="H29" s="1790"/>
      <c r="I29" s="1806"/>
      <c r="J29" s="1806"/>
      <c r="K29" s="1821"/>
      <c r="L29" s="1830"/>
      <c r="M29" s="1844"/>
      <c r="N29" s="1844"/>
      <c r="O29" s="1865"/>
      <c r="P29" s="1878" t="str">
        <f>IF(F29="","",P26+L29)</f>
        <v/>
      </c>
      <c r="Q29" s="1894"/>
      <c r="R29" s="1894"/>
      <c r="S29" s="1910"/>
      <c r="T29" s="1919"/>
      <c r="U29" s="1929"/>
      <c r="V29" s="1929"/>
      <c r="W29" s="1775"/>
      <c r="X29" s="1955"/>
      <c r="Y29" s="1964"/>
      <c r="Z29" s="1964"/>
      <c r="AA29" s="1964"/>
      <c r="AB29" s="1976"/>
      <c r="AC29" s="1878" t="str">
        <f>IF(F29="","",AC26+T29+X29)</f>
        <v/>
      </c>
      <c r="AD29" s="1903"/>
      <c r="AE29" s="1903"/>
      <c r="AF29" s="1976"/>
      <c r="AG29" s="1878" t="str">
        <f>IF(F29="","",P29-AC29)</f>
        <v/>
      </c>
      <c r="AH29" s="1903"/>
      <c r="AI29" s="2024"/>
      <c r="AJ29" s="2034"/>
      <c r="AK29" s="2044"/>
      <c r="AL29" s="2054"/>
      <c r="AM29" s="2034"/>
      <c r="AN29" s="2044"/>
      <c r="AO29" s="2054"/>
      <c r="AP29" s="1753"/>
      <c r="AQ29" s="1760" t="s">
        <v>518</v>
      </c>
      <c r="AR29" s="1771"/>
      <c r="AS29" s="1760" t="s">
        <v>1638</v>
      </c>
      <c r="AT29" s="1760"/>
      <c r="AU29" s="2079"/>
      <c r="AV29" s="639"/>
      <c r="AW29" s="1826"/>
    </row>
    <row r="30" spans="2:49" ht="15" customHeight="1">
      <c r="B30" s="1754"/>
      <c r="C30" s="1768"/>
      <c r="D30" s="1768"/>
      <c r="E30" s="1768"/>
      <c r="F30" s="1768"/>
      <c r="G30" s="1768"/>
      <c r="H30" s="1791"/>
      <c r="I30" s="1807"/>
      <c r="J30" s="1807"/>
      <c r="K30" s="1822"/>
      <c r="L30" s="1831"/>
      <c r="M30" s="1845"/>
      <c r="N30" s="1845"/>
      <c r="O30" s="1865"/>
      <c r="P30" s="1879"/>
      <c r="Q30" s="1895"/>
      <c r="R30" s="1895"/>
      <c r="S30" s="1870"/>
      <c r="T30" s="1920"/>
      <c r="U30" s="1930"/>
      <c r="V30" s="1930"/>
      <c r="W30" s="1776" t="s">
        <v>909</v>
      </c>
      <c r="X30" s="1956"/>
      <c r="Y30" s="1965"/>
      <c r="Z30" s="1965"/>
      <c r="AA30" s="1965"/>
      <c r="AB30" s="1977" t="s">
        <v>909</v>
      </c>
      <c r="AC30" s="1888"/>
      <c r="AD30" s="1904"/>
      <c r="AE30" s="1904"/>
      <c r="AF30" s="1977" t="s">
        <v>909</v>
      </c>
      <c r="AG30" s="1888"/>
      <c r="AH30" s="1904"/>
      <c r="AI30" s="2025"/>
      <c r="AJ30" s="2035"/>
      <c r="AK30" s="2045"/>
      <c r="AL30" s="2055"/>
      <c r="AM30" s="2035"/>
      <c r="AN30" s="2045"/>
      <c r="AO30" s="2055"/>
      <c r="AP30" s="1754"/>
      <c r="AQ30" s="1768"/>
      <c r="AR30" s="1768"/>
      <c r="AS30" s="1768"/>
      <c r="AT30" s="1768"/>
      <c r="AU30" s="1754"/>
      <c r="AV30" s="2082"/>
      <c r="AW30" s="2090"/>
    </row>
    <row r="31" spans="2:49" ht="15" customHeight="1">
      <c r="B31" s="1744"/>
      <c r="C31" s="1759"/>
      <c r="D31" s="1759"/>
      <c r="E31" s="1759"/>
      <c r="F31" s="1759"/>
      <c r="G31" s="1759"/>
      <c r="H31" s="1792" t="s">
        <v>874</v>
      </c>
      <c r="I31" s="1808"/>
      <c r="J31" s="1808"/>
      <c r="K31" s="1823"/>
      <c r="L31" s="1832"/>
      <c r="M31" s="1846"/>
      <c r="N31" s="1847"/>
      <c r="O31" s="1867" t="s">
        <v>909</v>
      </c>
      <c r="P31" s="1859"/>
      <c r="Q31" s="1859"/>
      <c r="R31" s="1859"/>
      <c r="S31" s="1867" t="s">
        <v>909</v>
      </c>
      <c r="T31" s="1916"/>
      <c r="U31" s="1877"/>
      <c r="V31" s="1877"/>
      <c r="W31" s="1938"/>
      <c r="X31" s="1792" t="s">
        <v>534</v>
      </c>
      <c r="Y31" s="1966"/>
      <c r="Z31" s="1971"/>
      <c r="AA31" s="1971"/>
      <c r="AB31" s="1978"/>
      <c r="AC31" s="1989"/>
      <c r="AD31" s="1998"/>
      <c r="AE31" s="1998"/>
      <c r="AF31" s="2004"/>
      <c r="AG31" s="1744"/>
      <c r="AH31" s="1759"/>
      <c r="AI31" s="1867" t="s">
        <v>909</v>
      </c>
      <c r="AJ31" s="1744"/>
      <c r="AK31" s="1759"/>
      <c r="AL31" s="1867" t="s">
        <v>93</v>
      </c>
      <c r="AM31" s="1744"/>
      <c r="AN31" s="1759"/>
      <c r="AO31" s="1867" t="s">
        <v>93</v>
      </c>
      <c r="AP31" s="1744"/>
      <c r="AQ31" s="1759"/>
      <c r="AR31" s="1759"/>
      <c r="AS31" s="1759"/>
      <c r="AT31" s="1759"/>
      <c r="AU31" s="1744"/>
      <c r="AV31" s="2080"/>
      <c r="AW31" s="2088"/>
    </row>
    <row r="32" spans="2:49" ht="15" customHeight="1">
      <c r="B32" s="1753"/>
      <c r="C32" s="1760" t="s">
        <v>205</v>
      </c>
      <c r="D32" s="1771"/>
      <c r="E32" s="1760" t="s">
        <v>282</v>
      </c>
      <c r="F32" s="1771"/>
      <c r="G32" s="1760" t="s">
        <v>287</v>
      </c>
      <c r="H32" s="1790"/>
      <c r="I32" s="1806"/>
      <c r="J32" s="1806"/>
      <c r="K32" s="1821"/>
      <c r="L32" s="1830"/>
      <c r="M32" s="1844"/>
      <c r="N32" s="1844"/>
      <c r="O32" s="1865"/>
      <c r="P32" s="1878" t="str">
        <f>IF(F32="","",P29+L32)</f>
        <v/>
      </c>
      <c r="Q32" s="1894"/>
      <c r="R32" s="1894"/>
      <c r="S32" s="1910"/>
      <c r="T32" s="1919"/>
      <c r="U32" s="1929"/>
      <c r="V32" s="1929"/>
      <c r="W32" s="1775"/>
      <c r="X32" s="1955"/>
      <c r="Y32" s="1964"/>
      <c r="Z32" s="1964"/>
      <c r="AA32" s="1964"/>
      <c r="AB32" s="1976"/>
      <c r="AC32" s="1878" t="str">
        <f>IF(F32="","",AC29+T32+X32)</f>
        <v/>
      </c>
      <c r="AD32" s="1903"/>
      <c r="AE32" s="1903"/>
      <c r="AF32" s="1976"/>
      <c r="AG32" s="1878" t="str">
        <f>IF(F32="","",P32-AC32)</f>
        <v/>
      </c>
      <c r="AH32" s="1903"/>
      <c r="AI32" s="2024"/>
      <c r="AJ32" s="2034"/>
      <c r="AK32" s="2044"/>
      <c r="AL32" s="2054"/>
      <c r="AM32" s="2034"/>
      <c r="AN32" s="2044"/>
      <c r="AO32" s="2054"/>
      <c r="AP32" s="1753"/>
      <c r="AQ32" s="1760" t="s">
        <v>518</v>
      </c>
      <c r="AR32" s="1771"/>
      <c r="AS32" s="1760" t="s">
        <v>1638</v>
      </c>
      <c r="AT32" s="1760"/>
      <c r="AU32" s="2079"/>
      <c r="AV32" s="639"/>
      <c r="AW32" s="1826"/>
    </row>
    <row r="33" spans="2:49" ht="15" customHeight="1">
      <c r="B33" s="1754"/>
      <c r="C33" s="1768"/>
      <c r="D33" s="1768"/>
      <c r="E33" s="1768"/>
      <c r="F33" s="1768"/>
      <c r="G33" s="1768"/>
      <c r="H33" s="1791"/>
      <c r="I33" s="1807"/>
      <c r="J33" s="1807"/>
      <c r="K33" s="1822"/>
      <c r="L33" s="1831"/>
      <c r="M33" s="1845"/>
      <c r="N33" s="1845"/>
      <c r="O33" s="1865"/>
      <c r="P33" s="1879"/>
      <c r="Q33" s="1895"/>
      <c r="R33" s="1895"/>
      <c r="S33" s="1870"/>
      <c r="T33" s="1920"/>
      <c r="U33" s="1930"/>
      <c r="V33" s="1930"/>
      <c r="W33" s="1776" t="s">
        <v>909</v>
      </c>
      <c r="X33" s="1956"/>
      <c r="Y33" s="1965"/>
      <c r="Z33" s="1965"/>
      <c r="AA33" s="1965"/>
      <c r="AB33" s="1977" t="s">
        <v>909</v>
      </c>
      <c r="AC33" s="1888"/>
      <c r="AD33" s="1904"/>
      <c r="AE33" s="1904"/>
      <c r="AF33" s="1977" t="s">
        <v>909</v>
      </c>
      <c r="AG33" s="1888"/>
      <c r="AH33" s="1904"/>
      <c r="AI33" s="2025"/>
      <c r="AJ33" s="2035"/>
      <c r="AK33" s="2045"/>
      <c r="AL33" s="2055"/>
      <c r="AM33" s="2035"/>
      <c r="AN33" s="2045"/>
      <c r="AO33" s="2055"/>
      <c r="AP33" s="1754"/>
      <c r="AQ33" s="1768"/>
      <c r="AR33" s="1768"/>
      <c r="AS33" s="1768"/>
      <c r="AT33" s="1768"/>
      <c r="AU33" s="1754"/>
      <c r="AV33" s="2082"/>
      <c r="AW33" s="2090"/>
    </row>
    <row r="34" spans="2:49" ht="15" customHeight="1">
      <c r="B34" s="1744"/>
      <c r="C34" s="1759"/>
      <c r="D34" s="1759"/>
      <c r="E34" s="1759"/>
      <c r="F34" s="1759"/>
      <c r="G34" s="1759"/>
      <c r="H34" s="1792" t="s">
        <v>874</v>
      </c>
      <c r="I34" s="1808"/>
      <c r="J34" s="1808"/>
      <c r="K34" s="1823"/>
      <c r="L34" s="1832"/>
      <c r="M34" s="1846"/>
      <c r="N34" s="1847"/>
      <c r="O34" s="1867" t="s">
        <v>909</v>
      </c>
      <c r="P34" s="1859"/>
      <c r="Q34" s="1859"/>
      <c r="R34" s="1859"/>
      <c r="S34" s="1867" t="s">
        <v>909</v>
      </c>
      <c r="T34" s="1916"/>
      <c r="U34" s="1877"/>
      <c r="V34" s="1877"/>
      <c r="W34" s="1938"/>
      <c r="X34" s="1792" t="s">
        <v>534</v>
      </c>
      <c r="Y34" s="1966"/>
      <c r="Z34" s="1971"/>
      <c r="AA34" s="1971"/>
      <c r="AB34" s="1978"/>
      <c r="AC34" s="1989"/>
      <c r="AD34" s="1998"/>
      <c r="AE34" s="1998"/>
      <c r="AF34" s="2004"/>
      <c r="AG34" s="1744"/>
      <c r="AH34" s="1759"/>
      <c r="AI34" s="1867" t="s">
        <v>909</v>
      </c>
      <c r="AJ34" s="1744"/>
      <c r="AK34" s="1759"/>
      <c r="AL34" s="1867" t="s">
        <v>93</v>
      </c>
      <c r="AM34" s="1744"/>
      <c r="AN34" s="1759"/>
      <c r="AO34" s="1867" t="s">
        <v>93</v>
      </c>
      <c r="AP34" s="1744"/>
      <c r="AQ34" s="1759"/>
      <c r="AR34" s="1759"/>
      <c r="AS34" s="1759"/>
      <c r="AT34" s="1759"/>
      <c r="AU34" s="1744"/>
      <c r="AV34" s="2080"/>
      <c r="AW34" s="2088"/>
    </row>
    <row r="35" spans="2:49" ht="15" customHeight="1">
      <c r="B35" s="1753"/>
      <c r="C35" s="1760" t="s">
        <v>205</v>
      </c>
      <c r="D35" s="1771"/>
      <c r="E35" s="1760" t="s">
        <v>282</v>
      </c>
      <c r="F35" s="1771"/>
      <c r="G35" s="1760" t="s">
        <v>287</v>
      </c>
      <c r="H35" s="1790"/>
      <c r="I35" s="1806"/>
      <c r="J35" s="1806"/>
      <c r="K35" s="1821"/>
      <c r="L35" s="1830"/>
      <c r="M35" s="1844"/>
      <c r="N35" s="1844"/>
      <c r="O35" s="1865"/>
      <c r="P35" s="1878" t="str">
        <f>IF(F35="","",P32+L35)</f>
        <v/>
      </c>
      <c r="Q35" s="1894"/>
      <c r="R35" s="1894"/>
      <c r="S35" s="1910"/>
      <c r="T35" s="1919"/>
      <c r="U35" s="1929"/>
      <c r="V35" s="1929"/>
      <c r="W35" s="1775"/>
      <c r="X35" s="1955"/>
      <c r="Y35" s="1964"/>
      <c r="Z35" s="1964"/>
      <c r="AA35" s="1964"/>
      <c r="AB35" s="1976"/>
      <c r="AC35" s="1878" t="str">
        <f>IF(F35="","",AC32+T35+X35)</f>
        <v/>
      </c>
      <c r="AD35" s="1903"/>
      <c r="AE35" s="1903"/>
      <c r="AF35" s="1976"/>
      <c r="AG35" s="1878" t="str">
        <f>IF(F35="","",P35-AC35)</f>
        <v/>
      </c>
      <c r="AH35" s="1903"/>
      <c r="AI35" s="2024"/>
      <c r="AJ35" s="2034"/>
      <c r="AK35" s="2044"/>
      <c r="AL35" s="2054"/>
      <c r="AM35" s="2034"/>
      <c r="AN35" s="2044"/>
      <c r="AO35" s="2054"/>
      <c r="AP35" s="1753"/>
      <c r="AQ35" s="1760" t="s">
        <v>518</v>
      </c>
      <c r="AR35" s="1771"/>
      <c r="AS35" s="1760" t="s">
        <v>1638</v>
      </c>
      <c r="AT35" s="1760"/>
      <c r="AU35" s="2079"/>
      <c r="AV35" s="639"/>
      <c r="AW35" s="1826"/>
    </row>
    <row r="36" spans="2:49" ht="15" customHeight="1">
      <c r="B36" s="1754"/>
      <c r="C36" s="1768"/>
      <c r="D36" s="1768"/>
      <c r="E36" s="1768"/>
      <c r="F36" s="1768"/>
      <c r="G36" s="1768"/>
      <c r="H36" s="1791"/>
      <c r="I36" s="1807"/>
      <c r="J36" s="1807"/>
      <c r="K36" s="1822"/>
      <c r="L36" s="1831"/>
      <c r="M36" s="1845"/>
      <c r="N36" s="1845"/>
      <c r="O36" s="1866"/>
      <c r="P36" s="1879"/>
      <c r="Q36" s="1895"/>
      <c r="R36" s="1895"/>
      <c r="S36" s="1870"/>
      <c r="T36" s="1920"/>
      <c r="U36" s="1930"/>
      <c r="V36" s="1930"/>
      <c r="W36" s="1776" t="s">
        <v>909</v>
      </c>
      <c r="X36" s="1956"/>
      <c r="Y36" s="1965"/>
      <c r="Z36" s="1965"/>
      <c r="AA36" s="1965"/>
      <c r="AB36" s="1977" t="s">
        <v>909</v>
      </c>
      <c r="AC36" s="1888"/>
      <c r="AD36" s="1904"/>
      <c r="AE36" s="1904"/>
      <c r="AF36" s="1977" t="s">
        <v>909</v>
      </c>
      <c r="AG36" s="1888"/>
      <c r="AH36" s="1904"/>
      <c r="AI36" s="2025"/>
      <c r="AJ36" s="2035"/>
      <c r="AK36" s="2045"/>
      <c r="AL36" s="2055"/>
      <c r="AM36" s="2035"/>
      <c r="AN36" s="2045"/>
      <c r="AO36" s="2055"/>
      <c r="AP36" s="1754"/>
      <c r="AQ36" s="1768"/>
      <c r="AR36" s="1768"/>
      <c r="AS36" s="1768"/>
      <c r="AT36" s="1768"/>
      <c r="AU36" s="1754"/>
      <c r="AV36" s="2082"/>
      <c r="AW36" s="2090"/>
    </row>
    <row r="37" spans="2:49" ht="15" customHeight="1">
      <c r="B37" s="1744"/>
      <c r="C37" s="1759"/>
      <c r="D37" s="1759"/>
      <c r="E37" s="1759"/>
      <c r="F37" s="1759"/>
      <c r="G37" s="1759"/>
      <c r="H37" s="1789" t="s">
        <v>874</v>
      </c>
      <c r="I37" s="1805"/>
      <c r="J37" s="1805"/>
      <c r="K37" s="1820"/>
      <c r="L37" s="1833"/>
      <c r="M37" s="1847"/>
      <c r="N37" s="1847"/>
      <c r="O37" s="1864" t="s">
        <v>909</v>
      </c>
      <c r="P37" s="1859"/>
      <c r="Q37" s="1859"/>
      <c r="R37" s="1859"/>
      <c r="S37" s="1864" t="s">
        <v>909</v>
      </c>
      <c r="T37" s="1916"/>
      <c r="U37" s="1877"/>
      <c r="V37" s="1877"/>
      <c r="W37" s="1938"/>
      <c r="X37" s="1792" t="s">
        <v>534</v>
      </c>
      <c r="Y37" s="1966"/>
      <c r="Z37" s="1971"/>
      <c r="AA37" s="1971"/>
      <c r="AB37" s="1978"/>
      <c r="AC37" s="1989"/>
      <c r="AD37" s="1998"/>
      <c r="AE37" s="1998"/>
      <c r="AF37" s="2004"/>
      <c r="AG37" s="1744"/>
      <c r="AH37" s="1759"/>
      <c r="AI37" s="1867" t="s">
        <v>909</v>
      </c>
      <c r="AJ37" s="1744"/>
      <c r="AK37" s="1759"/>
      <c r="AL37" s="1867" t="s">
        <v>93</v>
      </c>
      <c r="AM37" s="1744"/>
      <c r="AN37" s="1759"/>
      <c r="AO37" s="1867" t="s">
        <v>93</v>
      </c>
      <c r="AP37" s="1744"/>
      <c r="AQ37" s="1759"/>
      <c r="AR37" s="1759"/>
      <c r="AS37" s="1759"/>
      <c r="AT37" s="1759"/>
      <c r="AU37" s="1744"/>
      <c r="AV37" s="2080"/>
      <c r="AW37" s="2088"/>
    </row>
    <row r="38" spans="2:49" ht="15" customHeight="1">
      <c r="B38" s="1753"/>
      <c r="C38" s="1760" t="s">
        <v>205</v>
      </c>
      <c r="D38" s="1771"/>
      <c r="E38" s="1760" t="s">
        <v>282</v>
      </c>
      <c r="F38" s="1771"/>
      <c r="G38" s="1760" t="s">
        <v>287</v>
      </c>
      <c r="H38" s="1790"/>
      <c r="I38" s="1806"/>
      <c r="J38" s="1806"/>
      <c r="K38" s="1821"/>
      <c r="L38" s="1830"/>
      <c r="M38" s="1844"/>
      <c r="N38" s="1844"/>
      <c r="O38" s="1865"/>
      <c r="P38" s="1878" t="str">
        <f>IF(F38="","",P35+L38)</f>
        <v/>
      </c>
      <c r="Q38" s="1894"/>
      <c r="R38" s="1894"/>
      <c r="S38" s="1910"/>
      <c r="T38" s="1919"/>
      <c r="U38" s="1929"/>
      <c r="V38" s="1929"/>
      <c r="W38" s="1775"/>
      <c r="X38" s="1955"/>
      <c r="Y38" s="1964"/>
      <c r="Z38" s="1964"/>
      <c r="AA38" s="1964"/>
      <c r="AB38" s="1976"/>
      <c r="AC38" s="1878" t="str">
        <f>IF(F38="","",AC35+T38+X38)</f>
        <v/>
      </c>
      <c r="AD38" s="1903"/>
      <c r="AE38" s="1903"/>
      <c r="AF38" s="1976"/>
      <c r="AG38" s="1878" t="str">
        <f>IF(F38="","",P38-AC38)</f>
        <v/>
      </c>
      <c r="AH38" s="1903"/>
      <c r="AI38" s="2024"/>
      <c r="AJ38" s="2034"/>
      <c r="AK38" s="2044"/>
      <c r="AL38" s="2054"/>
      <c r="AM38" s="2034"/>
      <c r="AN38" s="2044"/>
      <c r="AO38" s="2054"/>
      <c r="AP38" s="1753"/>
      <c r="AQ38" s="1760" t="s">
        <v>518</v>
      </c>
      <c r="AR38" s="1771"/>
      <c r="AS38" s="1760" t="s">
        <v>1638</v>
      </c>
      <c r="AT38" s="1760"/>
      <c r="AU38" s="2079"/>
      <c r="AV38" s="639"/>
      <c r="AW38" s="1826"/>
    </row>
    <row r="39" spans="2:49" ht="15" customHeight="1">
      <c r="B39" s="1754"/>
      <c r="C39" s="1768"/>
      <c r="D39" s="1768"/>
      <c r="E39" s="1768"/>
      <c r="F39" s="1768"/>
      <c r="G39" s="1768"/>
      <c r="H39" s="1791"/>
      <c r="I39" s="1807"/>
      <c r="J39" s="1807"/>
      <c r="K39" s="1822"/>
      <c r="L39" s="1831"/>
      <c r="M39" s="1845"/>
      <c r="N39" s="1845"/>
      <c r="O39" s="1866"/>
      <c r="P39" s="1879"/>
      <c r="Q39" s="1895"/>
      <c r="R39" s="1895"/>
      <c r="S39" s="1870"/>
      <c r="T39" s="1920"/>
      <c r="U39" s="1930"/>
      <c r="V39" s="1930"/>
      <c r="W39" s="1776" t="s">
        <v>909</v>
      </c>
      <c r="X39" s="1956"/>
      <c r="Y39" s="1965"/>
      <c r="Z39" s="1965"/>
      <c r="AA39" s="1965"/>
      <c r="AB39" s="1977" t="s">
        <v>909</v>
      </c>
      <c r="AC39" s="1888"/>
      <c r="AD39" s="1904"/>
      <c r="AE39" s="1904"/>
      <c r="AF39" s="1977" t="s">
        <v>909</v>
      </c>
      <c r="AG39" s="1888"/>
      <c r="AH39" s="1904"/>
      <c r="AI39" s="2025"/>
      <c r="AJ39" s="2035"/>
      <c r="AK39" s="2045"/>
      <c r="AL39" s="2055"/>
      <c r="AM39" s="2035"/>
      <c r="AN39" s="2045"/>
      <c r="AO39" s="2055"/>
      <c r="AP39" s="1754"/>
      <c r="AQ39" s="1768"/>
      <c r="AR39" s="1768"/>
      <c r="AS39" s="1768"/>
      <c r="AT39" s="1768"/>
      <c r="AU39" s="1754"/>
      <c r="AV39" s="2082"/>
      <c r="AW39" s="2090"/>
    </row>
    <row r="40" spans="2:49" ht="15" customHeight="1">
      <c r="B40" s="1744"/>
      <c r="C40" s="1759"/>
      <c r="D40" s="1759"/>
      <c r="E40" s="1759"/>
      <c r="F40" s="1759"/>
      <c r="G40" s="1759"/>
      <c r="H40" s="1792" t="s">
        <v>874</v>
      </c>
      <c r="I40" s="1808"/>
      <c r="J40" s="1808"/>
      <c r="K40" s="1823"/>
      <c r="L40" s="1832"/>
      <c r="M40" s="1847"/>
      <c r="N40" s="1847"/>
      <c r="O40" s="1864" t="s">
        <v>909</v>
      </c>
      <c r="P40" s="1859"/>
      <c r="Q40" s="1859"/>
      <c r="R40" s="1859"/>
      <c r="S40" s="1864" t="s">
        <v>909</v>
      </c>
      <c r="T40" s="1916"/>
      <c r="U40" s="1877"/>
      <c r="V40" s="1877"/>
      <c r="W40" s="1938"/>
      <c r="X40" s="1792" t="s">
        <v>534</v>
      </c>
      <c r="Y40" s="1966"/>
      <c r="Z40" s="1971"/>
      <c r="AA40" s="1971"/>
      <c r="AB40" s="1978"/>
      <c r="AC40" s="1989"/>
      <c r="AD40" s="1998"/>
      <c r="AE40" s="1998"/>
      <c r="AF40" s="2004"/>
      <c r="AG40" s="1744"/>
      <c r="AH40" s="1759"/>
      <c r="AI40" s="1867" t="s">
        <v>909</v>
      </c>
      <c r="AJ40" s="1744"/>
      <c r="AK40" s="1759"/>
      <c r="AL40" s="1867" t="s">
        <v>93</v>
      </c>
      <c r="AM40" s="1744"/>
      <c r="AN40" s="1759"/>
      <c r="AO40" s="1867" t="s">
        <v>93</v>
      </c>
      <c r="AP40" s="1744"/>
      <c r="AQ40" s="1759"/>
      <c r="AR40" s="1759"/>
      <c r="AS40" s="1759"/>
      <c r="AT40" s="1759"/>
      <c r="AU40" s="1744"/>
      <c r="AV40" s="2080"/>
      <c r="AW40" s="2088"/>
    </row>
    <row r="41" spans="2:49" ht="15" customHeight="1">
      <c r="B41" s="1753"/>
      <c r="C41" s="1760" t="s">
        <v>205</v>
      </c>
      <c r="D41" s="1771"/>
      <c r="E41" s="1760" t="s">
        <v>282</v>
      </c>
      <c r="F41" s="1771"/>
      <c r="G41" s="1760" t="s">
        <v>287</v>
      </c>
      <c r="H41" s="1790"/>
      <c r="I41" s="1806"/>
      <c r="J41" s="1806"/>
      <c r="K41" s="1821"/>
      <c r="L41" s="1830"/>
      <c r="M41" s="1844"/>
      <c r="N41" s="1844"/>
      <c r="O41" s="1865"/>
      <c r="P41" s="1878" t="str">
        <f>IF(F41="","",P38+L41)</f>
        <v/>
      </c>
      <c r="Q41" s="1894"/>
      <c r="R41" s="1894"/>
      <c r="S41" s="1910"/>
      <c r="T41" s="1919"/>
      <c r="U41" s="1929"/>
      <c r="V41" s="1929"/>
      <c r="W41" s="1775"/>
      <c r="X41" s="1955"/>
      <c r="Y41" s="1964"/>
      <c r="Z41" s="1964"/>
      <c r="AA41" s="1964"/>
      <c r="AB41" s="1976"/>
      <c r="AC41" s="1878" t="str">
        <f>IF(F41="","",AC38+T41+X41)</f>
        <v/>
      </c>
      <c r="AD41" s="1903"/>
      <c r="AE41" s="1903"/>
      <c r="AF41" s="1976"/>
      <c r="AG41" s="1878" t="str">
        <f>IF(F41="","",P41-AC41)</f>
        <v/>
      </c>
      <c r="AH41" s="1903"/>
      <c r="AI41" s="2024"/>
      <c r="AJ41" s="2034"/>
      <c r="AK41" s="2044"/>
      <c r="AL41" s="2054"/>
      <c r="AM41" s="2034"/>
      <c r="AN41" s="2044"/>
      <c r="AO41" s="2054"/>
      <c r="AP41" s="1753"/>
      <c r="AQ41" s="1760" t="s">
        <v>518</v>
      </c>
      <c r="AR41" s="1771"/>
      <c r="AS41" s="1760" t="s">
        <v>1638</v>
      </c>
      <c r="AT41" s="1760"/>
      <c r="AU41" s="2079"/>
      <c r="AV41" s="639"/>
      <c r="AW41" s="1826"/>
    </row>
    <row r="42" spans="2:49" ht="15" customHeight="1">
      <c r="B42" s="1754"/>
      <c r="C42" s="1768"/>
      <c r="D42" s="1768"/>
      <c r="E42" s="1768"/>
      <c r="F42" s="1768"/>
      <c r="G42" s="1768"/>
      <c r="H42" s="1791"/>
      <c r="I42" s="1807"/>
      <c r="J42" s="1807"/>
      <c r="K42" s="1822"/>
      <c r="L42" s="1831"/>
      <c r="M42" s="1845"/>
      <c r="N42" s="1845"/>
      <c r="O42" s="1866"/>
      <c r="P42" s="1879"/>
      <c r="Q42" s="1895"/>
      <c r="R42" s="1895"/>
      <c r="S42" s="1870"/>
      <c r="T42" s="1920"/>
      <c r="U42" s="1930"/>
      <c r="V42" s="1930"/>
      <c r="W42" s="1776" t="s">
        <v>909</v>
      </c>
      <c r="X42" s="1956"/>
      <c r="Y42" s="1965"/>
      <c r="Z42" s="1965"/>
      <c r="AA42" s="1965"/>
      <c r="AB42" s="1977" t="s">
        <v>909</v>
      </c>
      <c r="AC42" s="1888"/>
      <c r="AD42" s="1904"/>
      <c r="AE42" s="1904"/>
      <c r="AF42" s="1977" t="s">
        <v>909</v>
      </c>
      <c r="AG42" s="1888"/>
      <c r="AH42" s="1904"/>
      <c r="AI42" s="2025"/>
      <c r="AJ42" s="2035"/>
      <c r="AK42" s="2045"/>
      <c r="AL42" s="2055"/>
      <c r="AM42" s="2035"/>
      <c r="AN42" s="2045"/>
      <c r="AO42" s="2055"/>
      <c r="AP42" s="1754"/>
      <c r="AQ42" s="1768"/>
      <c r="AR42" s="1768"/>
      <c r="AS42" s="1768"/>
      <c r="AT42" s="1768"/>
      <c r="AU42" s="1754"/>
      <c r="AV42" s="2082"/>
      <c r="AW42" s="2090"/>
    </row>
    <row r="43" spans="2:49" ht="15" customHeight="1">
      <c r="B43" s="1744"/>
      <c r="C43" s="1759"/>
      <c r="D43" s="1759"/>
      <c r="E43" s="1759"/>
      <c r="F43" s="1759"/>
      <c r="G43" s="1759"/>
      <c r="H43" s="1792" t="s">
        <v>874</v>
      </c>
      <c r="I43" s="1808"/>
      <c r="J43" s="1808"/>
      <c r="K43" s="1823"/>
      <c r="L43" s="1832"/>
      <c r="M43" s="1846"/>
      <c r="N43" s="1847"/>
      <c r="O43" s="1864" t="s">
        <v>909</v>
      </c>
      <c r="P43" s="1859"/>
      <c r="Q43" s="1859"/>
      <c r="R43" s="1859"/>
      <c r="S43" s="1864" t="s">
        <v>909</v>
      </c>
      <c r="T43" s="1916"/>
      <c r="U43" s="1877"/>
      <c r="V43" s="1877"/>
      <c r="W43" s="1938"/>
      <c r="X43" s="1792" t="s">
        <v>534</v>
      </c>
      <c r="Y43" s="1966"/>
      <c r="Z43" s="1971"/>
      <c r="AA43" s="1971"/>
      <c r="AB43" s="1978"/>
      <c r="AC43" s="1989"/>
      <c r="AD43" s="1998"/>
      <c r="AE43" s="1998"/>
      <c r="AF43" s="2004"/>
      <c r="AG43" s="1744"/>
      <c r="AH43" s="1759"/>
      <c r="AI43" s="1867" t="s">
        <v>909</v>
      </c>
      <c r="AJ43" s="1744"/>
      <c r="AK43" s="2046"/>
      <c r="AL43" s="1867" t="s">
        <v>93</v>
      </c>
      <c r="AM43" s="1744"/>
      <c r="AN43" s="1759"/>
      <c r="AO43" s="1867" t="s">
        <v>93</v>
      </c>
      <c r="AP43" s="1744"/>
      <c r="AQ43" s="1759"/>
      <c r="AR43" s="1759"/>
      <c r="AS43" s="1759"/>
      <c r="AT43" s="1759"/>
      <c r="AU43" s="1744"/>
      <c r="AV43" s="2080"/>
      <c r="AW43" s="2088"/>
    </row>
    <row r="44" spans="2:49" ht="15" customHeight="1">
      <c r="B44" s="1753"/>
      <c r="C44" s="1760" t="s">
        <v>205</v>
      </c>
      <c r="D44" s="1771"/>
      <c r="E44" s="1760" t="s">
        <v>282</v>
      </c>
      <c r="F44" s="1771"/>
      <c r="G44" s="1760" t="s">
        <v>287</v>
      </c>
      <c r="H44" s="1790"/>
      <c r="I44" s="1806"/>
      <c r="J44" s="1806"/>
      <c r="K44" s="1821"/>
      <c r="L44" s="1830"/>
      <c r="M44" s="1844"/>
      <c r="N44" s="1844"/>
      <c r="O44" s="1865"/>
      <c r="P44" s="1878" t="str">
        <f>IF(F44="","",P41+L44)</f>
        <v/>
      </c>
      <c r="Q44" s="1894"/>
      <c r="R44" s="1894"/>
      <c r="S44" s="1910"/>
      <c r="T44" s="1919"/>
      <c r="U44" s="1929"/>
      <c r="V44" s="1929"/>
      <c r="W44" s="1775"/>
      <c r="X44" s="1955"/>
      <c r="Y44" s="1964"/>
      <c r="Z44" s="1964"/>
      <c r="AA44" s="1964"/>
      <c r="AB44" s="1976"/>
      <c r="AC44" s="1878" t="str">
        <f>IF(F44="","",AC41+T44+X44)</f>
        <v/>
      </c>
      <c r="AD44" s="1903"/>
      <c r="AE44" s="1903"/>
      <c r="AF44" s="1976"/>
      <c r="AG44" s="1878" t="str">
        <f>IF(F44="","",P44-AC44)</f>
        <v/>
      </c>
      <c r="AH44" s="1903"/>
      <c r="AI44" s="2024"/>
      <c r="AJ44" s="2034"/>
      <c r="AK44" s="2044"/>
      <c r="AL44" s="2054"/>
      <c r="AM44" s="2034"/>
      <c r="AN44" s="2044"/>
      <c r="AO44" s="2054"/>
      <c r="AP44" s="1753"/>
      <c r="AQ44" s="1760" t="s">
        <v>518</v>
      </c>
      <c r="AR44" s="1771"/>
      <c r="AS44" s="1760" t="s">
        <v>1638</v>
      </c>
      <c r="AT44" s="1760"/>
      <c r="AU44" s="2079"/>
      <c r="AV44" s="639"/>
      <c r="AW44" s="1826"/>
    </row>
    <row r="45" spans="2:49" ht="15" customHeight="1">
      <c r="B45" s="1754"/>
      <c r="C45" s="1768"/>
      <c r="D45" s="1768"/>
      <c r="E45" s="1768"/>
      <c r="F45" s="1768"/>
      <c r="G45" s="1768"/>
      <c r="H45" s="1791"/>
      <c r="I45" s="1807"/>
      <c r="J45" s="1807"/>
      <c r="K45" s="1822"/>
      <c r="L45" s="1831"/>
      <c r="M45" s="1845"/>
      <c r="N45" s="1845"/>
      <c r="O45" s="1866"/>
      <c r="P45" s="1879"/>
      <c r="Q45" s="1895"/>
      <c r="R45" s="1895"/>
      <c r="S45" s="1870"/>
      <c r="T45" s="1920"/>
      <c r="U45" s="1930"/>
      <c r="V45" s="1930"/>
      <c r="W45" s="1776" t="s">
        <v>909</v>
      </c>
      <c r="X45" s="1956"/>
      <c r="Y45" s="1965"/>
      <c r="Z45" s="1965"/>
      <c r="AA45" s="1965"/>
      <c r="AB45" s="1977" t="s">
        <v>909</v>
      </c>
      <c r="AC45" s="1888"/>
      <c r="AD45" s="1904"/>
      <c r="AE45" s="1904"/>
      <c r="AF45" s="1977" t="s">
        <v>909</v>
      </c>
      <c r="AG45" s="1888"/>
      <c r="AH45" s="1904"/>
      <c r="AI45" s="2025"/>
      <c r="AJ45" s="2035"/>
      <c r="AK45" s="2045"/>
      <c r="AL45" s="2055"/>
      <c r="AM45" s="2035"/>
      <c r="AN45" s="2045"/>
      <c r="AO45" s="2055"/>
      <c r="AP45" s="1754"/>
      <c r="AQ45" s="1768"/>
      <c r="AR45" s="1768"/>
      <c r="AS45" s="1768"/>
      <c r="AT45" s="1768"/>
      <c r="AU45" s="1754"/>
      <c r="AV45" s="2082"/>
      <c r="AW45" s="2090"/>
    </row>
    <row r="46" spans="2:49" ht="15" customHeight="1">
      <c r="B46" s="1744"/>
      <c r="C46" s="1759"/>
      <c r="D46" s="1759"/>
      <c r="E46" s="1759"/>
      <c r="F46" s="1759"/>
      <c r="G46" s="1759"/>
      <c r="H46" s="1792" t="s">
        <v>874</v>
      </c>
      <c r="I46" s="1808"/>
      <c r="J46" s="1808"/>
      <c r="K46" s="1823"/>
      <c r="L46" s="1832"/>
      <c r="M46" s="1846"/>
      <c r="N46" s="1847"/>
      <c r="O46" s="1864" t="s">
        <v>909</v>
      </c>
      <c r="P46" s="1859"/>
      <c r="Q46" s="1859"/>
      <c r="R46" s="1859"/>
      <c r="S46" s="1864" t="s">
        <v>909</v>
      </c>
      <c r="T46" s="1916"/>
      <c r="U46" s="1877"/>
      <c r="V46" s="1877"/>
      <c r="W46" s="1938"/>
      <c r="X46" s="1792" t="s">
        <v>534</v>
      </c>
      <c r="Y46" s="1966"/>
      <c r="Z46" s="1971"/>
      <c r="AA46" s="1971"/>
      <c r="AB46" s="1978"/>
      <c r="AC46" s="1989"/>
      <c r="AD46" s="1998"/>
      <c r="AE46" s="1998"/>
      <c r="AF46" s="2004"/>
      <c r="AG46" s="1744"/>
      <c r="AH46" s="1759"/>
      <c r="AI46" s="1867" t="s">
        <v>909</v>
      </c>
      <c r="AJ46" s="1744"/>
      <c r="AK46" s="1759"/>
      <c r="AL46" s="1867" t="s">
        <v>93</v>
      </c>
      <c r="AM46" s="1744"/>
      <c r="AN46" s="1759"/>
      <c r="AO46" s="1867" t="s">
        <v>93</v>
      </c>
      <c r="AP46" s="1744"/>
      <c r="AQ46" s="1759"/>
      <c r="AR46" s="1759"/>
      <c r="AS46" s="1759"/>
      <c r="AT46" s="1759"/>
      <c r="AU46" s="1744"/>
      <c r="AV46" s="2080"/>
      <c r="AW46" s="2088"/>
    </row>
    <row r="47" spans="2:49" ht="15" customHeight="1">
      <c r="B47" s="1753"/>
      <c r="C47" s="1760" t="s">
        <v>205</v>
      </c>
      <c r="D47" s="1771"/>
      <c r="E47" s="1760" t="s">
        <v>282</v>
      </c>
      <c r="F47" s="1771"/>
      <c r="G47" s="1760" t="s">
        <v>287</v>
      </c>
      <c r="H47" s="1790"/>
      <c r="I47" s="1806"/>
      <c r="J47" s="1806"/>
      <c r="K47" s="1821"/>
      <c r="L47" s="1830"/>
      <c r="M47" s="1844"/>
      <c r="N47" s="1844"/>
      <c r="O47" s="1865"/>
      <c r="P47" s="1878" t="str">
        <f>IF(F47="","",P44+L47)</f>
        <v/>
      </c>
      <c r="Q47" s="1894"/>
      <c r="R47" s="1894"/>
      <c r="S47" s="1910"/>
      <c r="T47" s="1919"/>
      <c r="U47" s="1929"/>
      <c r="V47" s="1929"/>
      <c r="W47" s="1775"/>
      <c r="X47" s="1955"/>
      <c r="Y47" s="1964"/>
      <c r="Z47" s="1964"/>
      <c r="AA47" s="1964"/>
      <c r="AB47" s="1976"/>
      <c r="AC47" s="1878" t="str">
        <f>IF(F47="","",AC44+T47+X47)</f>
        <v/>
      </c>
      <c r="AD47" s="1903"/>
      <c r="AE47" s="1903"/>
      <c r="AF47" s="1976"/>
      <c r="AG47" s="1878" t="str">
        <f>IF(F47="","",P47-AC47)</f>
        <v/>
      </c>
      <c r="AH47" s="1903"/>
      <c r="AI47" s="2024"/>
      <c r="AJ47" s="2034"/>
      <c r="AK47" s="2044"/>
      <c r="AL47" s="2054"/>
      <c r="AM47" s="2034"/>
      <c r="AN47" s="2044"/>
      <c r="AO47" s="2054"/>
      <c r="AP47" s="1753"/>
      <c r="AQ47" s="1760" t="s">
        <v>518</v>
      </c>
      <c r="AR47" s="1771"/>
      <c r="AS47" s="1760" t="s">
        <v>1638</v>
      </c>
      <c r="AT47" s="1760"/>
      <c r="AU47" s="2079"/>
      <c r="AV47" s="639"/>
      <c r="AW47" s="1826"/>
    </row>
    <row r="48" spans="2:49" ht="15" customHeight="1">
      <c r="B48" s="1754"/>
      <c r="C48" s="1768"/>
      <c r="D48" s="1768"/>
      <c r="E48" s="1768"/>
      <c r="F48" s="1768"/>
      <c r="G48" s="1768"/>
      <c r="H48" s="1791"/>
      <c r="I48" s="1807"/>
      <c r="J48" s="1807"/>
      <c r="K48" s="1822"/>
      <c r="L48" s="1831"/>
      <c r="M48" s="1845"/>
      <c r="N48" s="1845"/>
      <c r="O48" s="1866"/>
      <c r="P48" s="1879"/>
      <c r="Q48" s="1895"/>
      <c r="R48" s="1895"/>
      <c r="S48" s="1870"/>
      <c r="T48" s="1920"/>
      <c r="U48" s="1930"/>
      <c r="V48" s="1930"/>
      <c r="W48" s="1776" t="s">
        <v>909</v>
      </c>
      <c r="X48" s="1956"/>
      <c r="Y48" s="1965"/>
      <c r="Z48" s="1965"/>
      <c r="AA48" s="1965"/>
      <c r="AB48" s="1977" t="s">
        <v>909</v>
      </c>
      <c r="AC48" s="1888"/>
      <c r="AD48" s="1904"/>
      <c r="AE48" s="1904"/>
      <c r="AF48" s="1977" t="s">
        <v>909</v>
      </c>
      <c r="AG48" s="1888"/>
      <c r="AH48" s="1904"/>
      <c r="AI48" s="2025"/>
      <c r="AJ48" s="2035"/>
      <c r="AK48" s="2045"/>
      <c r="AL48" s="2055"/>
      <c r="AM48" s="2035"/>
      <c r="AN48" s="2045"/>
      <c r="AO48" s="2055"/>
      <c r="AP48" s="1754"/>
      <c r="AQ48" s="1768"/>
      <c r="AR48" s="1768"/>
      <c r="AS48" s="1768"/>
      <c r="AT48" s="1768"/>
      <c r="AU48" s="1754"/>
      <c r="AV48" s="2082"/>
      <c r="AW48" s="2090"/>
    </row>
    <row r="49" spans="2:49" ht="15" customHeight="1">
      <c r="B49" s="1744"/>
      <c r="C49" s="1759"/>
      <c r="D49" s="1759"/>
      <c r="E49" s="1759"/>
      <c r="F49" s="1759"/>
      <c r="G49" s="1759"/>
      <c r="H49" s="1792" t="s">
        <v>874</v>
      </c>
      <c r="I49" s="1808"/>
      <c r="J49" s="1808"/>
      <c r="K49" s="1823"/>
      <c r="L49" s="1832"/>
      <c r="M49" s="1847"/>
      <c r="N49" s="1859"/>
      <c r="O49" s="1864" t="s">
        <v>909</v>
      </c>
      <c r="P49" s="1859"/>
      <c r="Q49" s="1859"/>
      <c r="R49" s="1859"/>
      <c r="S49" s="1864" t="s">
        <v>909</v>
      </c>
      <c r="T49" s="1916"/>
      <c r="U49" s="1877"/>
      <c r="V49" s="1877"/>
      <c r="W49" s="1775"/>
      <c r="X49" s="1789" t="s">
        <v>534</v>
      </c>
      <c r="Y49" s="1966"/>
      <c r="Z49" s="1971"/>
      <c r="AA49" s="1971"/>
      <c r="AB49" s="1978"/>
      <c r="AC49" s="1989"/>
      <c r="AD49" s="1998"/>
      <c r="AE49" s="1998"/>
      <c r="AF49" s="2004"/>
      <c r="AG49" s="1744"/>
      <c r="AH49" s="1759"/>
      <c r="AI49" s="1867" t="s">
        <v>909</v>
      </c>
      <c r="AJ49" s="1744"/>
      <c r="AK49" s="1759"/>
      <c r="AL49" s="1867" t="s">
        <v>93</v>
      </c>
      <c r="AM49" s="1744"/>
      <c r="AN49" s="1759"/>
      <c r="AO49" s="1867" t="s">
        <v>93</v>
      </c>
      <c r="AP49" s="1744"/>
      <c r="AQ49" s="1759"/>
      <c r="AR49" s="1759"/>
      <c r="AS49" s="1759"/>
      <c r="AT49" s="1759"/>
      <c r="AU49" s="1744"/>
      <c r="AV49" s="2080"/>
      <c r="AW49" s="2088"/>
    </row>
    <row r="50" spans="2:49" ht="15" customHeight="1">
      <c r="B50" s="1753"/>
      <c r="C50" s="1760" t="s">
        <v>205</v>
      </c>
      <c r="D50" s="1771"/>
      <c r="E50" s="1760" t="s">
        <v>282</v>
      </c>
      <c r="F50" s="1771"/>
      <c r="G50" s="1760" t="s">
        <v>287</v>
      </c>
      <c r="H50" s="1790"/>
      <c r="I50" s="1806"/>
      <c r="J50" s="1806"/>
      <c r="K50" s="1821"/>
      <c r="L50" s="1830"/>
      <c r="M50" s="1844"/>
      <c r="N50" s="1844"/>
      <c r="O50" s="1865"/>
      <c r="P50" s="1878" t="str">
        <f>IF(F50="","",P47+L50)</f>
        <v/>
      </c>
      <c r="Q50" s="1894"/>
      <c r="R50" s="1894"/>
      <c r="S50" s="1910"/>
      <c r="T50" s="1919"/>
      <c r="U50" s="1929"/>
      <c r="V50" s="1929"/>
      <c r="W50" s="1939"/>
      <c r="X50" s="1955"/>
      <c r="Y50" s="1964"/>
      <c r="Z50" s="1964"/>
      <c r="AA50" s="1964"/>
      <c r="AB50" s="1976"/>
      <c r="AC50" s="1878" t="str">
        <f>IF(F50="","",AC47+T50+X50)</f>
        <v/>
      </c>
      <c r="AD50" s="1903"/>
      <c r="AE50" s="1903"/>
      <c r="AF50" s="1976"/>
      <c r="AG50" s="1878" t="str">
        <f>IF(F50="","",P50-AC50)</f>
        <v/>
      </c>
      <c r="AH50" s="1903"/>
      <c r="AI50" s="2024"/>
      <c r="AJ50" s="2034"/>
      <c r="AK50" s="2044"/>
      <c r="AL50" s="2054"/>
      <c r="AM50" s="2034"/>
      <c r="AN50" s="2044"/>
      <c r="AO50" s="2054"/>
      <c r="AP50" s="1753"/>
      <c r="AQ50" s="1760" t="s">
        <v>518</v>
      </c>
      <c r="AR50" s="1771"/>
      <c r="AS50" s="1760" t="s">
        <v>1638</v>
      </c>
      <c r="AT50" s="1760"/>
      <c r="AU50" s="2079"/>
      <c r="AV50" s="639"/>
      <c r="AW50" s="1826"/>
    </row>
    <row r="51" spans="2:49" ht="15" customHeight="1">
      <c r="B51" s="1745"/>
      <c r="C51" s="1760"/>
      <c r="D51" s="1760"/>
      <c r="E51" s="1760"/>
      <c r="F51" s="1760"/>
      <c r="G51" s="1760"/>
      <c r="H51" s="1793"/>
      <c r="I51" s="1809"/>
      <c r="J51" s="1809"/>
      <c r="K51" s="1824"/>
      <c r="L51" s="1830"/>
      <c r="M51" s="1844"/>
      <c r="N51" s="1844"/>
      <c r="O51" s="1865"/>
      <c r="P51" s="1880"/>
      <c r="Q51" s="1894"/>
      <c r="R51" s="1894"/>
      <c r="S51" s="1910"/>
      <c r="T51" s="1919"/>
      <c r="U51" s="1929"/>
      <c r="V51" s="1929"/>
      <c r="W51" s="1940" t="s">
        <v>909</v>
      </c>
      <c r="X51" s="1957"/>
      <c r="Y51" s="1967"/>
      <c r="Z51" s="1967"/>
      <c r="AA51" s="1967"/>
      <c r="AB51" s="1979" t="s">
        <v>909</v>
      </c>
      <c r="AC51" s="1878"/>
      <c r="AD51" s="1903"/>
      <c r="AE51" s="1903"/>
      <c r="AF51" s="1979" t="s">
        <v>909</v>
      </c>
      <c r="AG51" s="1878"/>
      <c r="AH51" s="1903"/>
      <c r="AI51" s="2024"/>
      <c r="AJ51" s="2034"/>
      <c r="AK51" s="2044"/>
      <c r="AL51" s="2054"/>
      <c r="AM51" s="2034"/>
      <c r="AN51" s="2044"/>
      <c r="AO51" s="2054"/>
      <c r="AP51" s="1745"/>
      <c r="AQ51" s="1760"/>
      <c r="AR51" s="1760"/>
      <c r="AS51" s="1760"/>
      <c r="AT51" s="1760"/>
      <c r="AU51" s="1745"/>
      <c r="AV51" s="639"/>
      <c r="AW51" s="1826"/>
    </row>
    <row r="52" spans="2:49" ht="15" customHeight="1">
      <c r="B52" s="1755" t="s">
        <v>1617</v>
      </c>
      <c r="C52" s="1769"/>
      <c r="D52" s="1769"/>
      <c r="E52" s="1769"/>
      <c r="F52" s="1769"/>
      <c r="G52" s="1779"/>
      <c r="H52" s="1794"/>
      <c r="I52" s="1810"/>
      <c r="J52" s="1810"/>
      <c r="K52" s="1825"/>
      <c r="L52" s="1834"/>
      <c r="M52" s="1817"/>
      <c r="N52" s="1817"/>
      <c r="O52" s="1868" t="s">
        <v>909</v>
      </c>
      <c r="P52" s="1881" t="s">
        <v>1423</v>
      </c>
      <c r="Q52" s="1896"/>
      <c r="R52" s="1817"/>
      <c r="S52" s="1868"/>
      <c r="T52" s="1834"/>
      <c r="U52" s="1931"/>
      <c r="V52" s="1810"/>
      <c r="W52" s="1868" t="s">
        <v>909</v>
      </c>
      <c r="X52" s="1958"/>
      <c r="Y52" s="1810"/>
      <c r="Z52" s="1810"/>
      <c r="AA52" s="1810"/>
      <c r="AB52" s="1868" t="s">
        <v>909</v>
      </c>
      <c r="AC52" s="1817"/>
      <c r="AD52" s="1817"/>
      <c r="AE52" s="1817"/>
      <c r="AF52" s="1868" t="s">
        <v>909</v>
      </c>
      <c r="AG52" s="1794"/>
      <c r="AH52" s="1810"/>
      <c r="AI52" s="2026" t="s">
        <v>1635</v>
      </c>
      <c r="AJ52" s="2036" t="s">
        <v>1423</v>
      </c>
      <c r="AK52" s="2047"/>
      <c r="AL52" s="2056"/>
      <c r="AM52" s="2041" t="s">
        <v>1423</v>
      </c>
      <c r="AN52" s="2047"/>
      <c r="AO52" s="2056"/>
      <c r="AP52" s="2047"/>
      <c r="AQ52" s="2069"/>
      <c r="AR52" s="2069"/>
      <c r="AS52" s="2069"/>
      <c r="AT52" s="2073"/>
      <c r="AU52" s="2069"/>
      <c r="AV52" s="2083" t="str">
        <f>IF(SUM(AW21,AW24,AW27,AW30,AW33,AW36,AW39,AW42,AW45,AW48,AW51,)=0,"",SUM(AW21,AW24,AW27,AW30,AW33,AW36,AW39,AW42,AW45,AW48,AW51,))</f>
        <v/>
      </c>
      <c r="AW52" s="2091"/>
    </row>
    <row r="53" spans="2:49" ht="15" customHeight="1">
      <c r="B53" s="1756"/>
      <c r="C53" s="1758"/>
      <c r="D53" s="1758"/>
      <c r="E53" s="1758"/>
      <c r="F53" s="1758"/>
      <c r="G53" s="1780"/>
      <c r="H53" s="1795"/>
      <c r="I53" s="639"/>
      <c r="J53" s="639"/>
      <c r="K53" s="1826"/>
      <c r="L53" s="1835" t="s">
        <v>1423</v>
      </c>
      <c r="M53" s="1848">
        <f>IF(SUM(L20,L23,L26,L29,L32,L35,L38,L41,L44,L47,L50,)=0,0,SUM(L20,L23,L26,L29,L32,L35,L38,L41,L44,L47,L50,))</f>
        <v>0</v>
      </c>
      <c r="N53" s="1848"/>
      <c r="O53" s="1869"/>
      <c r="P53" s="1882">
        <f>M53</f>
        <v>0</v>
      </c>
      <c r="Q53" s="1897"/>
      <c r="R53" s="1897"/>
      <c r="S53" s="1864" t="s">
        <v>909</v>
      </c>
      <c r="T53" s="1921" t="s">
        <v>1423</v>
      </c>
      <c r="U53" s="1848">
        <f>SUM(T20,T23,T26,T29,T32,T35,T38,T41,T44,T47,T50)</f>
        <v>0</v>
      </c>
      <c r="V53" s="1848"/>
      <c r="W53" s="1848"/>
      <c r="X53" s="1835" t="s">
        <v>1423</v>
      </c>
      <c r="Y53" s="1848">
        <f>SUM(X20,X23,X26,X29,X32,X35,X38,X41,X44,X47,X50,)</f>
        <v>0</v>
      </c>
      <c r="Z53" s="1848"/>
      <c r="AA53" s="1848"/>
      <c r="AB53" s="1980"/>
      <c r="AC53" s="1990" t="s">
        <v>149</v>
      </c>
      <c r="AD53" s="1999">
        <f>U53+Y53</f>
        <v>0</v>
      </c>
      <c r="AE53" s="1999"/>
      <c r="AF53" s="2005"/>
      <c r="AG53" s="2011" t="str">
        <f>AG50</f>
        <v/>
      </c>
      <c r="AH53" s="2020"/>
      <c r="AI53" s="2020"/>
      <c r="AJ53" s="1889">
        <f>SUM(AJ20,AJ23,AJ26,AJ29,AJ32,AJ35,AJ38,AJ41,AJ44,AJ47,AJ50,)</f>
        <v>0</v>
      </c>
      <c r="AK53" s="2048"/>
      <c r="AL53" s="2057" t="s">
        <v>93</v>
      </c>
      <c r="AM53" s="1905">
        <f>SUM(AM20,AM23,AM26,AM29,AM32,AM35,AM38,AM41,AM44,AM47,AM50,)</f>
        <v>0</v>
      </c>
      <c r="AN53" s="2048"/>
      <c r="AO53" s="2057" t="s">
        <v>93</v>
      </c>
      <c r="AP53" s="1760"/>
      <c r="AQ53" s="2070"/>
      <c r="AR53" s="2070"/>
      <c r="AS53" s="2070"/>
      <c r="AT53" s="2074"/>
      <c r="AU53" s="2070"/>
      <c r="AV53" s="2023"/>
      <c r="AW53" s="2092"/>
    </row>
    <row r="54" spans="2:49" ht="15" customHeight="1">
      <c r="B54" s="1756"/>
      <c r="C54" s="1758"/>
      <c r="D54" s="1758"/>
      <c r="E54" s="1758"/>
      <c r="F54" s="1758"/>
      <c r="G54" s="1780"/>
      <c r="H54" s="1795"/>
      <c r="I54" s="639"/>
      <c r="J54" s="639"/>
      <c r="K54" s="1826"/>
      <c r="L54" s="1836" t="s">
        <v>364</v>
      </c>
      <c r="M54" s="1849">
        <f>IF(SUM(L20,L23,L26,L29,L32,L35,L38,L41,L44,L47,L50,)=0,0,SUM(L20,L23,L26,L29,L32,L35,L38,L41,L44,L47,L50,))</f>
        <v>0</v>
      </c>
      <c r="N54" s="1849"/>
      <c r="O54" s="1870"/>
      <c r="P54" s="1883"/>
      <c r="Q54" s="1898"/>
      <c r="R54" s="1898"/>
      <c r="S54" s="1911"/>
      <c r="T54" s="1922" t="s">
        <v>364</v>
      </c>
      <c r="U54" s="1856">
        <f>SUM(T20,T23,T26,T29,T32,T35,T38,T41,T44,T47,T50,)</f>
        <v>0</v>
      </c>
      <c r="V54" s="1856"/>
      <c r="W54" s="1856"/>
      <c r="X54" s="1922" t="s">
        <v>364</v>
      </c>
      <c r="Y54" s="1856">
        <f>SUM(X20,X23,X26,X29,X32,X35,X38,X41,X44,X47,X50,)</f>
        <v>0</v>
      </c>
      <c r="Z54" s="1856"/>
      <c r="AA54" s="1856"/>
      <c r="AB54" s="1981"/>
      <c r="AC54" s="1991" t="s">
        <v>1175</v>
      </c>
      <c r="AD54" s="1999">
        <f>U54+Y54</f>
        <v>0</v>
      </c>
      <c r="AE54" s="1999"/>
      <c r="AF54" s="2005"/>
      <c r="AG54" s="2011"/>
      <c r="AH54" s="2020"/>
      <c r="AI54" s="2020"/>
      <c r="AJ54" s="2037"/>
      <c r="AK54" s="2049"/>
      <c r="AL54" s="2058"/>
      <c r="AM54" s="2049"/>
      <c r="AN54" s="2049"/>
      <c r="AO54" s="2058"/>
      <c r="AP54" s="2050"/>
      <c r="AQ54" s="2070"/>
      <c r="AR54" s="2070"/>
      <c r="AS54" s="2070"/>
      <c r="AT54" s="2074"/>
      <c r="AU54" s="2070"/>
      <c r="AV54" s="2023"/>
      <c r="AW54" s="2092"/>
    </row>
    <row r="55" spans="2:49" ht="15" customHeight="1">
      <c r="B55" s="1756"/>
      <c r="C55" s="1758"/>
      <c r="D55" s="1758"/>
      <c r="E55" s="1758"/>
      <c r="F55" s="1758"/>
      <c r="G55" s="1780"/>
      <c r="H55" s="1795"/>
      <c r="I55" s="639"/>
      <c r="J55" s="639"/>
      <c r="K55" s="1826"/>
      <c r="L55" s="1837"/>
      <c r="M55" s="1850"/>
      <c r="N55" s="1857"/>
      <c r="O55" s="1871" t="s">
        <v>320</v>
      </c>
      <c r="P55" s="1884" t="s">
        <v>812</v>
      </c>
      <c r="Q55" s="1899"/>
      <c r="R55" s="1907"/>
      <c r="S55" s="1864"/>
      <c r="T55" s="1745"/>
      <c r="U55" s="1932"/>
      <c r="V55" s="1935"/>
      <c r="W55" s="1941" t="s">
        <v>320</v>
      </c>
      <c r="X55" s="1795"/>
      <c r="Y55" s="1935"/>
      <c r="Z55" s="1935"/>
      <c r="AA55" s="1935"/>
      <c r="AB55" s="1864" t="s">
        <v>320</v>
      </c>
      <c r="AC55" s="1992"/>
      <c r="AD55" s="2000"/>
      <c r="AE55" s="2000"/>
      <c r="AF55" s="1871" t="s">
        <v>320</v>
      </c>
      <c r="AG55" s="2011"/>
      <c r="AH55" s="2020"/>
      <c r="AI55" s="2020"/>
      <c r="AJ55" s="2038" t="s">
        <v>364</v>
      </c>
      <c r="AK55" s="2050"/>
      <c r="AL55" s="2059"/>
      <c r="AM55" s="1836" t="s">
        <v>1423</v>
      </c>
      <c r="AN55" s="2050"/>
      <c r="AO55" s="2059"/>
      <c r="AP55" s="2067"/>
      <c r="AQ55" s="2070"/>
      <c r="AR55" s="2070"/>
      <c r="AS55" s="2070"/>
      <c r="AT55" s="2074"/>
      <c r="AU55" s="2070"/>
      <c r="AV55" s="2023"/>
      <c r="AW55" s="2092"/>
    </row>
    <row r="56" spans="2:49" ht="15" customHeight="1">
      <c r="B56" s="1756"/>
      <c r="C56" s="1758"/>
      <c r="D56" s="1758"/>
      <c r="E56" s="1758"/>
      <c r="F56" s="1758"/>
      <c r="G56" s="1780"/>
      <c r="H56" s="1795"/>
      <c r="I56" s="639"/>
      <c r="J56" s="639"/>
      <c r="K56" s="1826"/>
      <c r="L56" s="1835" t="s">
        <v>1423</v>
      </c>
      <c r="M56" s="1851">
        <f>M53*320</f>
        <v>0</v>
      </c>
      <c r="N56" s="1851"/>
      <c r="O56" s="1872"/>
      <c r="P56" s="1882">
        <f>M54</f>
        <v>0</v>
      </c>
      <c r="Q56" s="1897"/>
      <c r="R56" s="1897"/>
      <c r="S56" s="1912" t="s">
        <v>708</v>
      </c>
      <c r="T56" s="1835" t="s">
        <v>1423</v>
      </c>
      <c r="U56" s="1848">
        <f>U53*320</f>
        <v>0</v>
      </c>
      <c r="V56" s="1848"/>
      <c r="W56" s="1848"/>
      <c r="X56" s="1835" t="s">
        <v>1423</v>
      </c>
      <c r="Y56" s="1848">
        <f>Y53*320</f>
        <v>0</v>
      </c>
      <c r="Z56" s="1848"/>
      <c r="AA56" s="1848"/>
      <c r="AB56" s="1869"/>
      <c r="AC56" s="1990" t="s">
        <v>149</v>
      </c>
      <c r="AD56" s="1999">
        <f>AD53*320</f>
        <v>0</v>
      </c>
      <c r="AE56" s="1999"/>
      <c r="AF56" s="2005"/>
      <c r="AG56" s="1745"/>
      <c r="AH56" s="639"/>
      <c r="AI56" s="639"/>
      <c r="AJ56" s="2039">
        <f>AJ53</f>
        <v>0</v>
      </c>
      <c r="AK56" s="2048"/>
      <c r="AL56" s="2057" t="s">
        <v>93</v>
      </c>
      <c r="AM56" s="2064">
        <f>AM53</f>
        <v>0</v>
      </c>
      <c r="AN56" s="2064"/>
      <c r="AO56" s="2057" t="s">
        <v>93</v>
      </c>
      <c r="AP56" s="2067"/>
      <c r="AQ56" s="2070"/>
      <c r="AR56" s="2070"/>
      <c r="AS56" s="2070"/>
      <c r="AT56" s="2074"/>
      <c r="AU56" s="2070"/>
      <c r="AV56" s="2023"/>
      <c r="AW56" s="2092"/>
    </row>
    <row r="57" spans="2:49" ht="15" customHeight="1">
      <c r="B57" s="1757"/>
      <c r="C57" s="1770"/>
      <c r="D57" s="1770"/>
      <c r="E57" s="1770"/>
      <c r="F57" s="1770"/>
      <c r="G57" s="1781"/>
      <c r="H57" s="1796"/>
      <c r="I57" s="1811"/>
      <c r="J57" s="1811"/>
      <c r="K57" s="1827"/>
      <c r="L57" s="1838" t="s">
        <v>364</v>
      </c>
      <c r="M57" s="1852">
        <f>M53*320</f>
        <v>0</v>
      </c>
      <c r="N57" s="1852"/>
      <c r="O57" s="1873"/>
      <c r="P57" s="1885"/>
      <c r="Q57" s="1900"/>
      <c r="R57" s="1900"/>
      <c r="S57" s="1913"/>
      <c r="T57" s="1923" t="s">
        <v>364</v>
      </c>
      <c r="U57" s="1906">
        <f>U54*320</f>
        <v>0</v>
      </c>
      <c r="V57" s="1906"/>
      <c r="W57" s="1906"/>
      <c r="X57" s="1923" t="s">
        <v>364</v>
      </c>
      <c r="Y57" s="1906">
        <f>Y54*320</f>
        <v>0</v>
      </c>
      <c r="Z57" s="1906"/>
      <c r="AA57" s="1906"/>
      <c r="AB57" s="1982"/>
      <c r="AC57" s="1993" t="s">
        <v>1175</v>
      </c>
      <c r="AD57" s="1906">
        <f>AD54*320</f>
        <v>0</v>
      </c>
      <c r="AE57" s="1906"/>
      <c r="AF57" s="1906"/>
      <c r="AG57" s="2012"/>
      <c r="AH57" s="1811"/>
      <c r="AI57" s="1811"/>
      <c r="AJ57" s="2040"/>
      <c r="AK57" s="2051"/>
      <c r="AL57" s="2060"/>
      <c r="AM57" s="2065"/>
      <c r="AN57" s="2065"/>
      <c r="AO57" s="2060"/>
      <c r="AP57" s="2068"/>
      <c r="AQ57" s="2071"/>
      <c r="AR57" s="2071"/>
      <c r="AS57" s="2071"/>
      <c r="AT57" s="2075"/>
      <c r="AU57" s="2071"/>
      <c r="AV57" s="2084"/>
      <c r="AW57" s="2093"/>
    </row>
    <row r="58" spans="2:49" ht="14.25" customHeight="1">
      <c r="B58" s="1758"/>
      <c r="C58" s="1758"/>
      <c r="D58" s="1758"/>
      <c r="E58" s="1758"/>
      <c r="F58" s="1758"/>
      <c r="G58" s="1758"/>
      <c r="H58" s="1797"/>
      <c r="I58" s="1797"/>
      <c r="J58" s="1797"/>
      <c r="K58" s="1797"/>
      <c r="L58" s="1797"/>
      <c r="M58" s="1797"/>
      <c r="N58" s="1797"/>
      <c r="O58" s="1797"/>
      <c r="P58" s="1797"/>
      <c r="Q58" s="1797"/>
      <c r="R58" s="1797"/>
      <c r="S58" s="1797"/>
      <c r="T58" s="1797"/>
      <c r="U58" s="1760"/>
      <c r="V58" s="1760"/>
      <c r="W58" s="1760"/>
      <c r="X58" s="1760"/>
      <c r="Y58" s="1760"/>
      <c r="Z58" s="1760"/>
      <c r="AA58" s="1760"/>
      <c r="AB58" s="1797"/>
      <c r="AC58" s="1797"/>
      <c r="AD58" s="1797"/>
      <c r="AE58" s="1797"/>
      <c r="AF58" s="1797"/>
      <c r="AG58" s="1760"/>
      <c r="AH58" s="1760"/>
      <c r="AI58" s="1760"/>
      <c r="AJ58" s="1760"/>
      <c r="AK58" s="2052"/>
      <c r="AL58" s="2052"/>
      <c r="AM58" s="2052"/>
      <c r="AN58" s="1797"/>
      <c r="AO58" s="1797"/>
      <c r="AP58" s="1797"/>
      <c r="AQ58" s="1760"/>
      <c r="AR58" s="1760"/>
      <c r="AS58" s="1760"/>
      <c r="AT58" s="1760"/>
      <c r="AU58" s="1760"/>
      <c r="AV58" s="2023"/>
      <c r="AW58" s="2023"/>
    </row>
    <row r="59" spans="2:49">
      <c r="F59" s="1772" t="s">
        <v>738</v>
      </c>
      <c r="G59" s="1775"/>
      <c r="H59" s="1798"/>
      <c r="I59" s="1812"/>
      <c r="J59" s="1816"/>
      <c r="K59" s="800" t="s">
        <v>1629</v>
      </c>
      <c r="AG59" s="2013"/>
    </row>
    <row r="60" spans="2:49">
      <c r="F60" s="1772" t="s">
        <v>1619</v>
      </c>
      <c r="G60" s="1772"/>
      <c r="H60" s="414" t="s">
        <v>1627</v>
      </c>
      <c r="K60" s="1828"/>
    </row>
    <row r="61" spans="2:49">
      <c r="B61" s="800" t="s">
        <v>1069</v>
      </c>
    </row>
    <row r="62" spans="2:49" ht="22.5" customHeight="1">
      <c r="B62" s="1740" t="s">
        <v>991</v>
      </c>
      <c r="C62" s="1740"/>
      <c r="D62" s="1740"/>
      <c r="E62" s="1740"/>
      <c r="F62" s="1740"/>
      <c r="G62" s="1740"/>
      <c r="H62" s="1740"/>
      <c r="I62" s="1740"/>
      <c r="J62" s="1740"/>
      <c r="K62" s="1740"/>
      <c r="L62" s="1740"/>
      <c r="M62" s="1740"/>
      <c r="N62" s="1740"/>
      <c r="O62" s="1740"/>
      <c r="P62" s="1740"/>
      <c r="Q62" s="1740"/>
      <c r="R62" s="1740"/>
      <c r="S62" s="1740"/>
      <c r="T62" s="1740"/>
      <c r="U62" s="1740"/>
      <c r="V62" s="1740"/>
      <c r="W62" s="1740"/>
      <c r="X62" s="1740"/>
      <c r="Y62" s="1740"/>
      <c r="Z62" s="1740"/>
      <c r="AA62" s="1740"/>
      <c r="AB62" s="1740"/>
      <c r="AC62" s="1740"/>
      <c r="AD62" s="1740"/>
      <c r="AE62" s="1740"/>
      <c r="AF62" s="1740"/>
      <c r="AG62" s="1740"/>
      <c r="AH62" s="1740"/>
      <c r="AI62" s="1740"/>
      <c r="AJ62" s="1740"/>
      <c r="AK62" s="1740"/>
      <c r="AL62" s="1740"/>
      <c r="AM62" s="1740"/>
      <c r="AN62" s="1740"/>
      <c r="AO62" s="1740"/>
      <c r="AP62" s="1740"/>
      <c r="AQ62" s="1740"/>
      <c r="AR62" s="1740"/>
      <c r="AS62" s="1740"/>
      <c r="AT62" s="1740"/>
      <c r="AU62" s="1740"/>
      <c r="AV62" s="1740"/>
      <c r="AW62" s="1740"/>
    </row>
    <row r="63" spans="2:49" ht="24.9" customHeight="1">
      <c r="B63" s="1741" t="s">
        <v>1105</v>
      </c>
      <c r="C63" s="1741"/>
      <c r="D63" s="1741"/>
      <c r="E63" s="1741"/>
      <c r="F63" s="1741"/>
      <c r="G63" s="1741"/>
      <c r="H63" s="1768"/>
      <c r="I63" s="1782" t="str">
        <f>IF($H$3="","",$H$3)</f>
        <v>土浦市長　　安藤　真理子</v>
      </c>
      <c r="J63" s="1782"/>
      <c r="K63" s="1782"/>
      <c r="L63" s="1782"/>
      <c r="M63" s="1782"/>
      <c r="N63" s="1782"/>
      <c r="O63" s="1782"/>
      <c r="P63" s="1782"/>
      <c r="Q63" s="1782"/>
      <c r="R63" s="1782"/>
      <c r="S63" s="1782"/>
      <c r="T63" s="1760"/>
      <c r="U63" s="1760"/>
      <c r="V63" s="1760"/>
      <c r="W63" s="1760"/>
    </row>
    <row r="64" spans="2:49" ht="29.25" customHeight="1">
      <c r="B64" s="1742" t="s">
        <v>1404</v>
      </c>
      <c r="C64" s="1742"/>
      <c r="D64" s="1742"/>
      <c r="E64" s="1742"/>
      <c r="F64" s="1742"/>
      <c r="G64" s="1742"/>
      <c r="H64" s="1799"/>
      <c r="I64" s="1813" t="str">
        <f>IF($H$4="","",$H$4)</f>
        <v>土下維工　第○○号
○○○○○○○○○○○○○○○○○○○○○○○○○○○○○○○○○工事</v>
      </c>
      <c r="J64" s="1813"/>
      <c r="K64" s="1813"/>
      <c r="L64" s="1813"/>
      <c r="M64" s="1813"/>
      <c r="N64" s="1813"/>
      <c r="O64" s="1813"/>
      <c r="P64" s="1813"/>
      <c r="Q64" s="1813"/>
      <c r="R64" s="1813"/>
      <c r="S64" s="1813"/>
      <c r="T64" s="1760"/>
      <c r="U64" s="1760"/>
      <c r="V64" s="1760"/>
      <c r="W64" s="1760"/>
      <c r="AJ64" s="2031"/>
      <c r="AK64" s="414"/>
      <c r="AL64" s="414"/>
      <c r="AM64" s="414"/>
      <c r="AN64" s="414"/>
      <c r="AO64" s="414"/>
      <c r="AP64" s="414"/>
      <c r="AQ64" s="414"/>
      <c r="AR64" s="414"/>
      <c r="AS64" s="414"/>
      <c r="AT64" s="414"/>
      <c r="AU64" s="414"/>
      <c r="AV64" s="414"/>
      <c r="AW64" s="414"/>
    </row>
    <row r="65" spans="2:49" ht="30" customHeight="1">
      <c r="B65" s="1743" t="s">
        <v>563</v>
      </c>
      <c r="C65" s="1743"/>
      <c r="D65" s="1743"/>
      <c r="E65" s="1743"/>
      <c r="F65" s="1743"/>
      <c r="G65" s="1743"/>
      <c r="H65" s="1799"/>
      <c r="I65" s="1814" t="str">
        <f>IF($I$5="","",$I$5)</f>
        <v/>
      </c>
      <c r="J65" s="1814"/>
      <c r="K65" s="1814"/>
      <c r="L65" s="1814"/>
      <c r="M65" s="1814"/>
      <c r="N65" s="1814"/>
      <c r="O65" s="1814"/>
      <c r="P65" s="1814"/>
      <c r="Q65" s="1814"/>
      <c r="R65" s="1814"/>
      <c r="S65" s="1814"/>
      <c r="T65" s="1760"/>
      <c r="U65" s="1760"/>
      <c r="V65" s="1760"/>
      <c r="W65" s="1760"/>
    </row>
    <row r="66" spans="2:49" ht="12" customHeight="1">
      <c r="AJ66" s="1768"/>
      <c r="AK66" s="1768"/>
    </row>
    <row r="67" spans="2:49" ht="18" customHeight="1">
      <c r="B67" s="1744" t="s">
        <v>241</v>
      </c>
      <c r="C67" s="1759"/>
      <c r="D67" s="1759"/>
      <c r="E67" s="1759"/>
      <c r="F67" s="1759"/>
      <c r="G67" s="1773" t="str">
        <f>IF($G$7="","",$G$7)</f>
        <v>土下維工　第○○号</v>
      </c>
      <c r="H67" s="1773"/>
      <c r="I67" s="1773"/>
      <c r="J67" s="1773"/>
      <c r="K67" s="1773"/>
      <c r="L67" s="1773"/>
      <c r="M67" s="1773"/>
      <c r="N67" s="1773"/>
      <c r="O67" s="1773"/>
      <c r="P67" s="1773"/>
      <c r="Q67" s="1773"/>
      <c r="R67" s="1773"/>
      <c r="S67" s="1773"/>
      <c r="T67" s="1773"/>
      <c r="U67" s="1773"/>
      <c r="V67" s="1773"/>
      <c r="W67" s="1773"/>
      <c r="X67" s="1947"/>
      <c r="Y67" s="1755" t="s">
        <v>1633</v>
      </c>
      <c r="Z67" s="1769"/>
      <c r="AA67" s="1769"/>
      <c r="AB67" s="1972"/>
      <c r="AC67" s="1817"/>
      <c r="AD67" s="1994"/>
      <c r="AE67" s="1817"/>
      <c r="AF67" s="1994"/>
      <c r="AG67" s="1817"/>
      <c r="AH67" s="2017"/>
      <c r="AI67" s="1759"/>
      <c r="AJ67" s="2031"/>
      <c r="AK67" s="414"/>
      <c r="AL67" s="1759"/>
      <c r="AM67" s="1759"/>
      <c r="AN67" s="1759"/>
      <c r="AO67" s="1759"/>
      <c r="AP67" s="1759"/>
      <c r="AQ67" s="1759"/>
      <c r="AR67" s="1759"/>
      <c r="AS67" s="1759"/>
      <c r="AT67" s="1759"/>
      <c r="AU67" s="1759"/>
      <c r="AV67" s="1759"/>
      <c r="AW67" s="2085"/>
    </row>
    <row r="68" spans="2:49" ht="18" customHeight="1">
      <c r="B68" s="1745"/>
      <c r="C68" s="1760"/>
      <c r="D68" s="1760"/>
      <c r="E68" s="1760"/>
      <c r="F68" s="1760"/>
      <c r="G68" s="1774"/>
      <c r="H68" s="1774"/>
      <c r="I68" s="1774"/>
      <c r="J68" s="1774"/>
      <c r="K68" s="1774"/>
      <c r="L68" s="1774"/>
      <c r="M68" s="1774"/>
      <c r="N68" s="1774"/>
      <c r="O68" s="1774"/>
      <c r="P68" s="1774"/>
      <c r="Q68" s="1774"/>
      <c r="R68" s="1774"/>
      <c r="S68" s="1774"/>
      <c r="T68" s="1774"/>
      <c r="U68" s="1774"/>
      <c r="V68" s="1774"/>
      <c r="W68" s="1774"/>
      <c r="X68" s="1948"/>
      <c r="Y68" s="1756"/>
      <c r="Z68" s="1758"/>
      <c r="AA68" s="1758"/>
      <c r="AB68" s="1829" t="str">
        <f>IF($AB$8="","",$AB$8)</f>
        <v/>
      </c>
      <c r="AC68" s="1829" t="str">
        <f>IF(AC8="","",AC8)</f>
        <v/>
      </c>
      <c r="AD68" s="1764" t="s">
        <v>731</v>
      </c>
      <c r="AE68" s="1829" t="str">
        <f>IF($AE$8="","",$AE$8)</f>
        <v/>
      </c>
      <c r="AF68" s="1764" t="s">
        <v>215</v>
      </c>
      <c r="AG68" s="2009" t="str">
        <f>IF($AG$8="","",$AG$8)</f>
        <v/>
      </c>
      <c r="AH68" s="2018" t="s">
        <v>287</v>
      </c>
      <c r="AI68" s="1760"/>
      <c r="AJ68" s="1760" t="s">
        <v>285</v>
      </c>
      <c r="AK68" s="800" t="s">
        <v>718</v>
      </c>
      <c r="AL68" s="1760"/>
      <c r="AM68" s="1760"/>
      <c r="AN68" s="1760"/>
      <c r="AO68" s="1760"/>
      <c r="AP68" s="1760"/>
      <c r="AQ68" s="1760"/>
      <c r="AR68" s="1760"/>
      <c r="AS68" s="1760"/>
      <c r="AT68" s="1760"/>
      <c r="AU68" s="1760"/>
      <c r="AV68" s="1760"/>
      <c r="AW68" s="1976"/>
    </row>
    <row r="69" spans="2:49" ht="18" customHeight="1">
      <c r="B69" s="1746" t="s">
        <v>1616</v>
      </c>
      <c r="C69" s="1761"/>
      <c r="D69" s="1761"/>
      <c r="E69" s="1761"/>
      <c r="F69" s="1761"/>
      <c r="G69" s="1761"/>
      <c r="H69" s="1784" t="s">
        <v>1624</v>
      </c>
      <c r="I69" s="1784"/>
      <c r="J69" s="1784"/>
      <c r="K69" s="1817"/>
      <c r="L69" s="1817"/>
      <c r="M69" s="1817"/>
      <c r="N69" s="1858"/>
      <c r="O69" s="1860" t="str">
        <f>IF($O$9="","",$O$9)</f>
        <v/>
      </c>
      <c r="P69" s="1784" t="s">
        <v>731</v>
      </c>
      <c r="Q69" s="1784"/>
      <c r="R69" s="1860" t="str">
        <f>IF($R$9="","",$R$9)</f>
        <v/>
      </c>
      <c r="S69" s="1784" t="s">
        <v>215</v>
      </c>
      <c r="T69" s="1860" t="str">
        <f>IF($T$9="","",$T$9)</f>
        <v/>
      </c>
      <c r="U69" s="1784" t="s">
        <v>255</v>
      </c>
      <c r="V69" s="1817"/>
      <c r="W69" s="1817"/>
      <c r="X69" s="1949"/>
      <c r="Y69" s="1756"/>
      <c r="Z69" s="1758"/>
      <c r="AA69" s="1758"/>
      <c r="AB69" s="1829"/>
      <c r="AC69" s="1829"/>
      <c r="AD69" s="1764"/>
      <c r="AE69" s="1829"/>
      <c r="AF69" s="1764"/>
      <c r="AG69" s="2009"/>
      <c r="AH69" s="2018"/>
      <c r="AI69" s="1760"/>
      <c r="AK69" s="1760" t="s">
        <v>1637</v>
      </c>
      <c r="AL69" s="1760"/>
      <c r="AM69" s="1760"/>
      <c r="AN69" s="1760"/>
      <c r="AO69" s="1760"/>
      <c r="AP69" s="1760"/>
      <c r="AQ69" s="1760"/>
      <c r="AR69" s="1760"/>
      <c r="AS69" s="1760"/>
      <c r="AT69" s="1760"/>
      <c r="AU69" s="1760"/>
      <c r="AV69" s="1760"/>
      <c r="AW69" s="1976"/>
    </row>
    <row r="70" spans="2:49" ht="9" customHeight="1">
      <c r="B70" s="1747"/>
      <c r="C70" s="1762"/>
      <c r="D70" s="1762"/>
      <c r="E70" s="1762"/>
      <c r="F70" s="1762"/>
      <c r="G70" s="1762"/>
      <c r="H70" s="1764"/>
      <c r="I70" s="1764"/>
      <c r="J70" s="1764"/>
      <c r="K70" s="1760"/>
      <c r="L70" s="1760"/>
      <c r="M70" s="1760"/>
      <c r="N70" s="1800"/>
      <c r="O70" s="1829"/>
      <c r="P70" s="1764"/>
      <c r="Q70" s="1764"/>
      <c r="R70" s="1829"/>
      <c r="S70" s="1764"/>
      <c r="T70" s="1829"/>
      <c r="U70" s="1764"/>
      <c r="V70" s="1760"/>
      <c r="W70" s="1760"/>
      <c r="X70" s="1950"/>
      <c r="Y70" s="1756"/>
      <c r="Z70" s="1758"/>
      <c r="AA70" s="1758"/>
      <c r="AB70" s="378"/>
      <c r="AC70" s="1985"/>
      <c r="AD70" s="1760"/>
      <c r="AE70" s="1764" t="s">
        <v>349</v>
      </c>
      <c r="AF70" s="1760"/>
      <c r="AG70" s="2010"/>
      <c r="AH70" s="1950"/>
      <c r="AI70" s="1760"/>
      <c r="AJ70" s="1760"/>
      <c r="AK70" s="1760"/>
      <c r="AL70" s="1760"/>
      <c r="AM70" s="1760"/>
      <c r="AN70" s="1760"/>
      <c r="AO70" s="1760"/>
      <c r="AP70" s="1760"/>
      <c r="AQ70" s="1760"/>
      <c r="AR70" s="1760"/>
      <c r="AS70" s="1760"/>
      <c r="AT70" s="1760"/>
      <c r="AU70" s="1760"/>
      <c r="AV70" s="1760"/>
      <c r="AW70" s="1976"/>
    </row>
    <row r="71" spans="2:49" ht="18" customHeight="1">
      <c r="B71" s="1747" t="s">
        <v>695</v>
      </c>
      <c r="C71" s="1762"/>
      <c r="D71" s="1762"/>
      <c r="E71" s="1762"/>
      <c r="F71" s="1762"/>
      <c r="G71" s="1760"/>
      <c r="H71" s="1764"/>
      <c r="I71" s="1800"/>
      <c r="J71" s="1760"/>
      <c r="K71" s="1760"/>
      <c r="L71" s="1829" t="str">
        <f>IF($L$11="","",$L$11)</f>
        <v/>
      </c>
      <c r="M71" s="1829" t="str">
        <f>IF(M11="","",M11)</f>
        <v/>
      </c>
      <c r="N71" s="1764" t="s">
        <v>900</v>
      </c>
      <c r="O71" s="1840" t="str">
        <f>IF($O$11="","",$O$11)</f>
        <v/>
      </c>
      <c r="P71" s="1840" t="str">
        <f>IF(P11="","",P11)</f>
        <v/>
      </c>
      <c r="Q71" s="1840" t="str">
        <f>IF(Q11="","",Q11)</f>
        <v/>
      </c>
      <c r="R71" s="1840" t="str">
        <f>IF(R11="","",R11)</f>
        <v/>
      </c>
      <c r="S71" s="1840" t="str">
        <f>IF(S11="","",S11)</f>
        <v/>
      </c>
      <c r="T71" s="1840" t="str">
        <f>IF(T11="","",T11)</f>
        <v/>
      </c>
      <c r="U71" s="1924"/>
      <c r="V71" s="1800"/>
      <c r="W71" s="1800"/>
      <c r="X71" s="1951"/>
      <c r="Y71" s="1756"/>
      <c r="Z71" s="1758"/>
      <c r="AA71" s="1758"/>
      <c r="AB71" s="1829" t="str">
        <f>IF($AB$11="","",$AB$11)</f>
        <v/>
      </c>
      <c r="AC71" s="1829"/>
      <c r="AD71" s="1764" t="s">
        <v>731</v>
      </c>
      <c r="AE71" s="1829" t="str">
        <f>IF($AE$11="","",$AE$11)</f>
        <v/>
      </c>
      <c r="AF71" s="1764" t="s">
        <v>215</v>
      </c>
      <c r="AG71" s="2009" t="str">
        <f>IF($AG$11="","",$AG$11)</f>
        <v/>
      </c>
      <c r="AH71" s="2018" t="s">
        <v>287</v>
      </c>
      <c r="AI71" s="1760"/>
      <c r="AJ71" s="1760" t="s">
        <v>285</v>
      </c>
      <c r="AK71" s="1760" t="s">
        <v>834</v>
      </c>
      <c r="AL71" s="1760"/>
      <c r="AM71" s="1760"/>
      <c r="AN71" s="1760"/>
      <c r="AO71" s="1760"/>
      <c r="AP71" s="1760"/>
      <c r="AQ71" s="1760"/>
      <c r="AR71" s="1760"/>
      <c r="AS71" s="1760"/>
      <c r="AT71" s="1760"/>
      <c r="AU71" s="1760"/>
      <c r="AV71" s="1760"/>
      <c r="AW71" s="2086"/>
    </row>
    <row r="72" spans="2:49" ht="8.25" customHeight="1">
      <c r="B72" s="1747"/>
      <c r="C72" s="1762"/>
      <c r="D72" s="1762"/>
      <c r="E72" s="1762"/>
      <c r="F72" s="1762"/>
      <c r="G72" s="1760"/>
      <c r="H72" s="1764"/>
      <c r="I72" s="1800"/>
      <c r="J72" s="1760"/>
      <c r="K72" s="1760"/>
      <c r="L72" s="1829"/>
      <c r="M72" s="1829"/>
      <c r="N72" s="1764"/>
      <c r="O72" s="1840"/>
      <c r="P72" s="1840"/>
      <c r="Q72" s="1840"/>
      <c r="R72" s="1840"/>
      <c r="S72" s="1840"/>
      <c r="T72" s="1840"/>
      <c r="U72" s="1924"/>
      <c r="V72" s="1800"/>
      <c r="W72" s="1800"/>
      <c r="X72" s="1951"/>
      <c r="Y72" s="1756"/>
      <c r="Z72" s="1758"/>
      <c r="AA72" s="1758"/>
      <c r="AB72" s="1829"/>
      <c r="AC72" s="1829"/>
      <c r="AD72" s="1764"/>
      <c r="AE72" s="1829"/>
      <c r="AF72" s="1764"/>
      <c r="AG72" s="2009"/>
      <c r="AH72" s="2018"/>
      <c r="AI72" s="1760"/>
      <c r="AJ72" s="2032"/>
      <c r="AK72" s="2042" t="s">
        <v>229</v>
      </c>
      <c r="AL72" s="1762"/>
      <c r="AM72" s="1762"/>
      <c r="AN72" s="1762"/>
      <c r="AO72" s="1762"/>
      <c r="AP72" s="1762"/>
      <c r="AQ72" s="1762"/>
      <c r="AR72" s="1762"/>
      <c r="AS72" s="1762"/>
      <c r="AT72" s="1762"/>
      <c r="AU72" s="1762"/>
      <c r="AV72" s="1762"/>
      <c r="AW72" s="2086"/>
    </row>
    <row r="73" spans="2:49" ht="9.75" customHeight="1">
      <c r="B73" s="1747" t="s">
        <v>296</v>
      </c>
      <c r="C73" s="1762"/>
      <c r="D73" s="1762"/>
      <c r="E73" s="1762"/>
      <c r="F73" s="1762"/>
      <c r="G73" s="1762"/>
      <c r="H73" s="1762"/>
      <c r="I73" s="1762"/>
      <c r="J73" s="1760"/>
      <c r="K73" s="1760"/>
      <c r="L73" s="1760"/>
      <c r="M73" s="1853" t="str">
        <f>IF($M$13="","",$M$13)</f>
        <v>T1234567890122</v>
      </c>
      <c r="N73" s="1853" t="str">
        <f t="shared" ref="N73:X73" si="0">IF(N13="","",N13)</f>
        <v/>
      </c>
      <c r="O73" s="1853" t="str">
        <f t="shared" si="0"/>
        <v/>
      </c>
      <c r="P73" s="1853" t="str">
        <f t="shared" si="0"/>
        <v/>
      </c>
      <c r="Q73" s="1853" t="str">
        <f t="shared" si="0"/>
        <v/>
      </c>
      <c r="R73" s="1853" t="str">
        <f t="shared" si="0"/>
        <v/>
      </c>
      <c r="S73" s="1853" t="str">
        <f t="shared" si="0"/>
        <v/>
      </c>
      <c r="T73" s="1853" t="str">
        <f t="shared" si="0"/>
        <v/>
      </c>
      <c r="U73" s="1853" t="str">
        <f t="shared" si="0"/>
        <v/>
      </c>
      <c r="V73" s="1853" t="str">
        <f t="shared" si="0"/>
        <v/>
      </c>
      <c r="W73" s="1853" t="str">
        <f t="shared" si="0"/>
        <v/>
      </c>
      <c r="X73" s="1959" t="str">
        <f t="shared" si="0"/>
        <v/>
      </c>
      <c r="Y73" s="1756"/>
      <c r="Z73" s="1758"/>
      <c r="AA73" s="1758"/>
      <c r="AB73" s="1829"/>
      <c r="AC73" s="1829"/>
      <c r="AD73" s="1764"/>
      <c r="AE73" s="1829"/>
      <c r="AF73" s="1764"/>
      <c r="AG73" s="2009"/>
      <c r="AH73" s="2018"/>
      <c r="AI73" s="1760"/>
      <c r="AJ73" s="2032"/>
      <c r="AK73" s="1762"/>
      <c r="AL73" s="1762"/>
      <c r="AM73" s="1762"/>
      <c r="AN73" s="1762"/>
      <c r="AO73" s="1762"/>
      <c r="AP73" s="1762"/>
      <c r="AQ73" s="1762"/>
      <c r="AR73" s="1762"/>
      <c r="AS73" s="1762"/>
      <c r="AT73" s="1762"/>
      <c r="AU73" s="1762"/>
      <c r="AV73" s="1762"/>
      <c r="AW73" s="2086"/>
    </row>
    <row r="74" spans="2:49" ht="18" customHeight="1">
      <c r="B74" s="1748"/>
      <c r="C74" s="1763"/>
      <c r="D74" s="1763"/>
      <c r="E74" s="1763"/>
      <c r="F74" s="1763"/>
      <c r="G74" s="1763"/>
      <c r="H74" s="1763"/>
      <c r="I74" s="1763"/>
      <c r="J74" s="1815"/>
      <c r="K74" s="1815"/>
      <c r="L74" s="1815"/>
      <c r="M74" s="1854"/>
      <c r="N74" s="1854"/>
      <c r="O74" s="1854"/>
      <c r="P74" s="1854"/>
      <c r="Q74" s="1854"/>
      <c r="R74" s="1854"/>
      <c r="S74" s="1854"/>
      <c r="T74" s="1854"/>
      <c r="U74" s="1854"/>
      <c r="V74" s="1854"/>
      <c r="W74" s="1854"/>
      <c r="X74" s="1960"/>
      <c r="Y74" s="1757"/>
      <c r="Z74" s="1770"/>
      <c r="AA74" s="1770"/>
      <c r="AB74" s="1815"/>
      <c r="AC74" s="1815"/>
      <c r="AD74" s="1815"/>
      <c r="AE74" s="1815"/>
      <c r="AF74" s="1815"/>
      <c r="AG74" s="1815"/>
      <c r="AH74" s="2019"/>
      <c r="AI74" s="1768"/>
      <c r="AJ74" s="1768"/>
      <c r="AK74" s="1768"/>
      <c r="AL74" s="1768"/>
      <c r="AM74" s="1768"/>
      <c r="AN74" s="1768"/>
      <c r="AO74" s="1768"/>
      <c r="AP74" s="1768"/>
      <c r="AQ74" s="1768"/>
      <c r="AR74" s="1768"/>
      <c r="AS74" s="1768"/>
      <c r="AT74" s="1768"/>
      <c r="AU74" s="1768"/>
      <c r="AV74" s="1768"/>
      <c r="AW74" s="1981"/>
    </row>
    <row r="75" spans="2:49" ht="15.9" customHeight="1">
      <c r="B75" s="1749" t="s">
        <v>390</v>
      </c>
      <c r="C75" s="1764"/>
      <c r="D75" s="1764"/>
      <c r="E75" s="1764"/>
      <c r="F75" s="1764"/>
      <c r="G75" s="1775"/>
      <c r="H75" s="1785" t="s">
        <v>1625</v>
      </c>
      <c r="I75" s="1801"/>
      <c r="J75" s="1801"/>
      <c r="K75" s="1801"/>
      <c r="L75" s="1801"/>
      <c r="M75" s="1801"/>
      <c r="N75" s="1801"/>
      <c r="O75" s="1801"/>
      <c r="P75" s="1801"/>
      <c r="Q75" s="1801"/>
      <c r="R75" s="1801"/>
      <c r="S75" s="1908"/>
      <c r="T75" s="1785" t="s">
        <v>539</v>
      </c>
      <c r="U75" s="1801"/>
      <c r="V75" s="1801"/>
      <c r="W75" s="1801"/>
      <c r="X75" s="1801"/>
      <c r="Y75" s="1801"/>
      <c r="Z75" s="1801"/>
      <c r="AA75" s="1801"/>
      <c r="AB75" s="1801"/>
      <c r="AC75" s="1801"/>
      <c r="AD75" s="1801"/>
      <c r="AE75" s="1801"/>
      <c r="AF75" s="1908"/>
      <c r="AG75" s="1749" t="s">
        <v>380</v>
      </c>
      <c r="AH75" s="1764"/>
      <c r="AI75" s="1775"/>
      <c r="AJ75" s="1786" t="s">
        <v>1508</v>
      </c>
      <c r="AK75" s="1802"/>
      <c r="AL75" s="1802"/>
      <c r="AM75" s="1802"/>
      <c r="AN75" s="1802"/>
      <c r="AO75" s="1802"/>
      <c r="AP75" s="1802"/>
      <c r="AQ75" s="1802"/>
      <c r="AR75" s="1802"/>
      <c r="AS75" s="1802"/>
      <c r="AT75" s="1861"/>
      <c r="AU75" s="2077" t="s">
        <v>24</v>
      </c>
      <c r="AV75" s="2046"/>
      <c r="AW75" s="2087"/>
    </row>
    <row r="76" spans="2:49" ht="15.9" customHeight="1">
      <c r="B76" s="1750" t="s">
        <v>577</v>
      </c>
      <c r="C76" s="1765"/>
      <c r="D76" s="1765"/>
      <c r="E76" s="1765"/>
      <c r="F76" s="1765"/>
      <c r="G76" s="1776"/>
      <c r="H76" s="1786" t="s">
        <v>1626</v>
      </c>
      <c r="I76" s="1802"/>
      <c r="J76" s="1802"/>
      <c r="K76" s="1802"/>
      <c r="L76" s="1802"/>
      <c r="M76" s="1802"/>
      <c r="N76" s="1802"/>
      <c r="O76" s="1861"/>
      <c r="P76" s="1786" t="s">
        <v>1630</v>
      </c>
      <c r="Q76" s="1802"/>
      <c r="R76" s="1802"/>
      <c r="S76" s="1861"/>
      <c r="T76" s="1786" t="s">
        <v>1632</v>
      </c>
      <c r="U76" s="1802"/>
      <c r="V76" s="1802"/>
      <c r="W76" s="1861"/>
      <c r="X76" s="1786" t="s">
        <v>81</v>
      </c>
      <c r="Y76" s="1802"/>
      <c r="Z76" s="1802"/>
      <c r="AA76" s="1802"/>
      <c r="AB76" s="1861"/>
      <c r="AC76" s="1786" t="s">
        <v>903</v>
      </c>
      <c r="AD76" s="1802"/>
      <c r="AE76" s="1802"/>
      <c r="AF76" s="1861"/>
      <c r="AG76" s="1750" t="s">
        <v>905</v>
      </c>
      <c r="AH76" s="1765"/>
      <c r="AI76" s="1776"/>
      <c r="AJ76" s="2033" t="s">
        <v>1268</v>
      </c>
      <c r="AK76" s="2043"/>
      <c r="AL76" s="2053"/>
      <c r="AM76" s="2033" t="s">
        <v>1018</v>
      </c>
      <c r="AN76" s="2043"/>
      <c r="AO76" s="2053"/>
      <c r="AP76" s="1786" t="s">
        <v>901</v>
      </c>
      <c r="AQ76" s="1802"/>
      <c r="AR76" s="1802"/>
      <c r="AS76" s="1802"/>
      <c r="AT76" s="1861"/>
      <c r="AU76" s="1750"/>
      <c r="AV76" s="1765"/>
      <c r="AW76" s="1776"/>
    </row>
    <row r="77" spans="2:49" ht="15" customHeight="1">
      <c r="B77" s="1751" t="s">
        <v>956</v>
      </c>
      <c r="C77" s="1766"/>
      <c r="D77" s="1766"/>
      <c r="E77" s="1766"/>
      <c r="F77" s="1766"/>
      <c r="G77" s="1777"/>
      <c r="H77" s="1787"/>
      <c r="I77" s="1803"/>
      <c r="J77" s="1803"/>
      <c r="K77" s="1818"/>
      <c r="L77" s="1787"/>
      <c r="M77" s="1842"/>
      <c r="N77" s="1803"/>
      <c r="O77" s="1862"/>
      <c r="P77" s="1886" t="str">
        <f>IF(P50="","",P50)</f>
        <v/>
      </c>
      <c r="Q77" s="1901"/>
      <c r="R77" s="1901"/>
      <c r="S77" s="1867" t="s">
        <v>909</v>
      </c>
      <c r="T77" s="1914"/>
      <c r="U77" s="1925"/>
      <c r="V77" s="1925"/>
      <c r="W77" s="1925"/>
      <c r="X77" s="1787"/>
      <c r="Y77" s="1842"/>
      <c r="Z77" s="1968"/>
      <c r="AA77" s="1968"/>
      <c r="AB77" s="1973"/>
      <c r="AC77" s="1886" t="str">
        <f>IF(AC50="","",AC50)</f>
        <v/>
      </c>
      <c r="AD77" s="1901"/>
      <c r="AE77" s="1901"/>
      <c r="AF77" s="1867" t="s">
        <v>909</v>
      </c>
      <c r="AG77" s="2014"/>
      <c r="AH77" s="2021"/>
      <c r="AI77" s="2027"/>
      <c r="AJ77" s="1787"/>
      <c r="AK77" s="1842"/>
      <c r="AL77" s="1818"/>
      <c r="AM77" s="1787"/>
      <c r="AN77" s="1842"/>
      <c r="AO77" s="1818"/>
      <c r="AP77" s="1787"/>
      <c r="AQ77" s="1842"/>
      <c r="AR77" s="1842"/>
      <c r="AS77" s="1842"/>
      <c r="AT77" s="1842"/>
      <c r="AU77" s="1744"/>
      <c r="AV77" s="2080"/>
      <c r="AW77" s="2088"/>
    </row>
    <row r="78" spans="2:49" ht="15" customHeight="1">
      <c r="B78" s="1752"/>
      <c r="C78" s="1767"/>
      <c r="D78" s="1767"/>
      <c r="E78" s="1767"/>
      <c r="F78" s="1767"/>
      <c r="G78" s="1778"/>
      <c r="H78" s="1788"/>
      <c r="I78" s="1804"/>
      <c r="J78" s="1804"/>
      <c r="K78" s="1819"/>
      <c r="L78" s="1788"/>
      <c r="M78" s="1843"/>
      <c r="N78" s="1804"/>
      <c r="O78" s="1863"/>
      <c r="P78" s="1887"/>
      <c r="Q78" s="1902"/>
      <c r="R78" s="1902"/>
      <c r="S78" s="1909"/>
      <c r="T78" s="1915"/>
      <c r="U78" s="1926"/>
      <c r="V78" s="1926"/>
      <c r="W78" s="1926"/>
      <c r="X78" s="1788"/>
      <c r="Y78" s="1843"/>
      <c r="Z78" s="1969"/>
      <c r="AA78" s="1969"/>
      <c r="AB78" s="1974"/>
      <c r="AC78" s="1887"/>
      <c r="AD78" s="1902"/>
      <c r="AE78" s="1902"/>
      <c r="AF78" s="1909"/>
      <c r="AG78" s="2015"/>
      <c r="AH78" s="2022"/>
      <c r="AI78" s="2028"/>
      <c r="AJ78" s="1788"/>
      <c r="AK78" s="1843"/>
      <c r="AL78" s="1819"/>
      <c r="AM78" s="1788"/>
      <c r="AN78" s="1843"/>
      <c r="AO78" s="1819"/>
      <c r="AP78" s="1788"/>
      <c r="AQ78" s="1843"/>
      <c r="AR78" s="1843"/>
      <c r="AS78" s="1843"/>
      <c r="AT78" s="2076"/>
      <c r="AU78" s="2078"/>
      <c r="AV78" s="2081"/>
      <c r="AW78" s="2089"/>
    </row>
    <row r="79" spans="2:49" ht="15" customHeight="1">
      <c r="B79" s="1745"/>
      <c r="C79" s="1760"/>
      <c r="D79" s="1760"/>
      <c r="E79" s="1760"/>
      <c r="F79" s="1760"/>
      <c r="G79" s="1760"/>
      <c r="H79" s="1789" t="s">
        <v>874</v>
      </c>
      <c r="I79" s="1805"/>
      <c r="J79" s="1805"/>
      <c r="K79" s="1820"/>
      <c r="L79" s="1745"/>
      <c r="M79" s="1760"/>
      <c r="N79" s="1760"/>
      <c r="O79" s="1864" t="s">
        <v>909</v>
      </c>
      <c r="P79" s="1877"/>
      <c r="Q79" s="1877"/>
      <c r="R79" s="1877"/>
      <c r="S79" s="1864" t="s">
        <v>909</v>
      </c>
      <c r="T79" s="1916"/>
      <c r="U79" s="1877"/>
      <c r="V79" s="1877"/>
      <c r="W79" s="1877"/>
      <c r="X79" s="1789" t="s">
        <v>534</v>
      </c>
      <c r="Y79" s="1962"/>
      <c r="Z79" s="1970"/>
      <c r="AA79" s="1970"/>
      <c r="AB79" s="1975"/>
      <c r="AC79" s="1988"/>
      <c r="AD79" s="1997"/>
      <c r="AE79" s="1997"/>
      <c r="AF79" s="2003"/>
      <c r="AG79" s="1745"/>
      <c r="AH79" s="1760"/>
      <c r="AI79" s="1864" t="s">
        <v>909</v>
      </c>
      <c r="AJ79" s="1745"/>
      <c r="AK79" s="1760"/>
      <c r="AL79" s="1864" t="s">
        <v>93</v>
      </c>
      <c r="AM79" s="1745"/>
      <c r="AN79" s="1760"/>
      <c r="AO79" s="1864" t="s">
        <v>93</v>
      </c>
      <c r="AP79" s="1745"/>
      <c r="AQ79" s="1760"/>
      <c r="AR79" s="1760"/>
      <c r="AS79" s="1760"/>
      <c r="AT79" s="1760"/>
      <c r="AU79" s="1745"/>
      <c r="AV79" s="639"/>
      <c r="AW79" s="1826"/>
    </row>
    <row r="80" spans="2:49" ht="15" customHeight="1">
      <c r="B80" s="1753"/>
      <c r="C80" s="1760" t="s">
        <v>205</v>
      </c>
      <c r="D80" s="1771"/>
      <c r="E80" s="1760" t="s">
        <v>282</v>
      </c>
      <c r="F80" s="1771"/>
      <c r="G80" s="1760" t="s">
        <v>287</v>
      </c>
      <c r="H80" s="1790"/>
      <c r="I80" s="1806"/>
      <c r="J80" s="1806"/>
      <c r="K80" s="1821"/>
      <c r="L80" s="1830"/>
      <c r="M80" s="1844"/>
      <c r="N80" s="1844"/>
      <c r="O80" s="1865"/>
      <c r="P80" s="1878" t="str">
        <f>IF(F80="","",P77+L80)</f>
        <v/>
      </c>
      <c r="Q80" s="1894"/>
      <c r="R80" s="1894"/>
      <c r="S80" s="1910"/>
      <c r="T80" s="1917"/>
      <c r="U80" s="1927"/>
      <c r="V80" s="1927"/>
      <c r="W80" s="1877"/>
      <c r="X80" s="1954"/>
      <c r="Y80" s="1963"/>
      <c r="Z80" s="1963"/>
      <c r="AA80" s="1963"/>
      <c r="AB80" s="1976"/>
      <c r="AC80" s="1878" t="str">
        <f>IF(F80="","",T80+AC77+X80)</f>
        <v/>
      </c>
      <c r="AD80" s="1894"/>
      <c r="AE80" s="1894"/>
      <c r="AF80" s="1976"/>
      <c r="AG80" s="1878" t="str">
        <f>IF(F80="","",P80-AC80)</f>
        <v/>
      </c>
      <c r="AH80" s="1903"/>
      <c r="AI80" s="2024"/>
      <c r="AJ80" s="2034"/>
      <c r="AK80" s="2044"/>
      <c r="AL80" s="2054"/>
      <c r="AM80" s="2034"/>
      <c r="AN80" s="2044"/>
      <c r="AO80" s="2054"/>
      <c r="AP80" s="1753"/>
      <c r="AQ80" s="1760" t="s">
        <v>518</v>
      </c>
      <c r="AR80" s="1771"/>
      <c r="AS80" s="1760" t="s">
        <v>1638</v>
      </c>
      <c r="AT80" s="1760"/>
      <c r="AU80" s="1795"/>
      <c r="AV80" s="639"/>
      <c r="AW80" s="1826"/>
    </row>
    <row r="81" spans="2:49" ht="15" customHeight="1">
      <c r="B81" s="1754"/>
      <c r="C81" s="1768"/>
      <c r="D81" s="1768"/>
      <c r="E81" s="1768"/>
      <c r="F81" s="1768"/>
      <c r="G81" s="1768"/>
      <c r="H81" s="1791"/>
      <c r="I81" s="1807"/>
      <c r="J81" s="1807"/>
      <c r="K81" s="1822"/>
      <c r="L81" s="1831"/>
      <c r="M81" s="1845"/>
      <c r="N81" s="1845"/>
      <c r="O81" s="1866"/>
      <c r="P81" s="1879"/>
      <c r="Q81" s="1895"/>
      <c r="R81" s="1895"/>
      <c r="S81" s="1870"/>
      <c r="T81" s="1918"/>
      <c r="U81" s="1928"/>
      <c r="V81" s="1928"/>
      <c r="W81" s="1776" t="s">
        <v>909</v>
      </c>
      <c r="X81" s="1831"/>
      <c r="Y81" s="1845"/>
      <c r="Z81" s="1845"/>
      <c r="AA81" s="1845"/>
      <c r="AB81" s="1977" t="s">
        <v>909</v>
      </c>
      <c r="AC81" s="1879"/>
      <c r="AD81" s="1895"/>
      <c r="AE81" s="1895"/>
      <c r="AF81" s="1977" t="s">
        <v>909</v>
      </c>
      <c r="AG81" s="1888"/>
      <c r="AH81" s="1904"/>
      <c r="AI81" s="2025"/>
      <c r="AJ81" s="2035"/>
      <c r="AK81" s="2045"/>
      <c r="AL81" s="2055"/>
      <c r="AM81" s="2035"/>
      <c r="AN81" s="2045"/>
      <c r="AO81" s="2055"/>
      <c r="AP81" s="1754"/>
      <c r="AQ81" s="1768"/>
      <c r="AR81" s="1768"/>
      <c r="AS81" s="1768"/>
      <c r="AT81" s="1768"/>
      <c r="AU81" s="1754"/>
      <c r="AV81" s="2082"/>
      <c r="AW81" s="2090"/>
    </row>
    <row r="82" spans="2:49" ht="15" customHeight="1">
      <c r="B82" s="1744"/>
      <c r="C82" s="1759"/>
      <c r="D82" s="1759"/>
      <c r="E82" s="1759"/>
      <c r="F82" s="1759"/>
      <c r="G82" s="1759"/>
      <c r="H82" s="1792" t="s">
        <v>874</v>
      </c>
      <c r="I82" s="1808"/>
      <c r="J82" s="1808"/>
      <c r="K82" s="1823"/>
      <c r="L82" s="1832"/>
      <c r="M82" s="1846"/>
      <c r="N82" s="1847"/>
      <c r="O82" s="1867" t="s">
        <v>909</v>
      </c>
      <c r="P82" s="1859"/>
      <c r="Q82" s="1859"/>
      <c r="R82" s="1859"/>
      <c r="S82" s="1867" t="s">
        <v>909</v>
      </c>
      <c r="T82" s="1916"/>
      <c r="U82" s="1877"/>
      <c r="V82" s="1877"/>
      <c r="W82" s="1936"/>
      <c r="X82" s="1789" t="s">
        <v>534</v>
      </c>
      <c r="Y82" s="1962"/>
      <c r="Z82" s="1971"/>
      <c r="AA82" s="1971"/>
      <c r="AB82" s="1978"/>
      <c r="AC82" s="1989"/>
      <c r="AD82" s="1998"/>
      <c r="AE82" s="1998"/>
      <c r="AF82" s="2004"/>
      <c r="AG82" s="1744"/>
      <c r="AH82" s="1759"/>
      <c r="AI82" s="1867" t="s">
        <v>909</v>
      </c>
      <c r="AJ82" s="1744"/>
      <c r="AK82" s="1759"/>
      <c r="AL82" s="1867" t="s">
        <v>93</v>
      </c>
      <c r="AM82" s="1744"/>
      <c r="AN82" s="1759"/>
      <c r="AO82" s="1867" t="s">
        <v>93</v>
      </c>
      <c r="AP82" s="1744"/>
      <c r="AQ82" s="1759"/>
      <c r="AR82" s="1759"/>
      <c r="AS82" s="1759"/>
      <c r="AT82" s="1759"/>
      <c r="AU82" s="1744"/>
      <c r="AV82" s="2080"/>
      <c r="AW82" s="2088"/>
    </row>
    <row r="83" spans="2:49" ht="15" customHeight="1">
      <c r="B83" s="1753"/>
      <c r="C83" s="1760" t="s">
        <v>205</v>
      </c>
      <c r="D83" s="1771"/>
      <c r="E83" s="1760" t="s">
        <v>282</v>
      </c>
      <c r="F83" s="1771"/>
      <c r="G83" s="1760" t="s">
        <v>287</v>
      </c>
      <c r="H83" s="1790"/>
      <c r="I83" s="1806"/>
      <c r="J83" s="1806"/>
      <c r="K83" s="1821"/>
      <c r="L83" s="1830"/>
      <c r="M83" s="1844"/>
      <c r="N83" s="1844"/>
      <c r="O83" s="1865"/>
      <c r="P83" s="1878" t="str">
        <f>IF(F83="","",P80+L83)</f>
        <v/>
      </c>
      <c r="Q83" s="1894"/>
      <c r="R83" s="1894"/>
      <c r="S83" s="1910"/>
      <c r="T83" s="1919"/>
      <c r="U83" s="1929"/>
      <c r="V83" s="1929"/>
      <c r="W83" s="1775"/>
      <c r="X83" s="1955"/>
      <c r="Y83" s="1964"/>
      <c r="Z83" s="1964"/>
      <c r="AA83" s="1964"/>
      <c r="AB83" s="1976"/>
      <c r="AC83" s="1878" t="str">
        <f>IF(F83="","",AC80+T83+X83)</f>
        <v/>
      </c>
      <c r="AD83" s="1903"/>
      <c r="AE83" s="1903"/>
      <c r="AF83" s="1976"/>
      <c r="AG83" s="1878" t="str">
        <f>IF(F83="","",P83-AC83)</f>
        <v/>
      </c>
      <c r="AH83" s="1903"/>
      <c r="AI83" s="2024"/>
      <c r="AJ83" s="2034"/>
      <c r="AK83" s="2044"/>
      <c r="AL83" s="2054"/>
      <c r="AM83" s="2034"/>
      <c r="AN83" s="2044"/>
      <c r="AO83" s="2054"/>
      <c r="AP83" s="1753"/>
      <c r="AQ83" s="1760" t="s">
        <v>518</v>
      </c>
      <c r="AR83" s="1771"/>
      <c r="AS83" s="1760" t="s">
        <v>1638</v>
      </c>
      <c r="AT83" s="1760"/>
      <c r="AU83" s="2079"/>
      <c r="AV83" s="639"/>
      <c r="AW83" s="1826"/>
    </row>
    <row r="84" spans="2:49" ht="15" customHeight="1">
      <c r="B84" s="1754"/>
      <c r="C84" s="1768"/>
      <c r="D84" s="1768"/>
      <c r="E84" s="1768"/>
      <c r="F84" s="1768"/>
      <c r="G84" s="1768"/>
      <c r="H84" s="1791"/>
      <c r="I84" s="1807"/>
      <c r="J84" s="1807"/>
      <c r="K84" s="1822"/>
      <c r="L84" s="1831"/>
      <c r="M84" s="1845"/>
      <c r="N84" s="1845"/>
      <c r="O84" s="1866"/>
      <c r="P84" s="1879"/>
      <c r="Q84" s="1895"/>
      <c r="R84" s="1895"/>
      <c r="S84" s="1870"/>
      <c r="T84" s="1920"/>
      <c r="U84" s="1930"/>
      <c r="V84" s="1930"/>
      <c r="W84" s="1776" t="s">
        <v>909</v>
      </c>
      <c r="X84" s="1956"/>
      <c r="Y84" s="1965"/>
      <c r="Z84" s="1965"/>
      <c r="AA84" s="1965"/>
      <c r="AB84" s="1977" t="s">
        <v>909</v>
      </c>
      <c r="AC84" s="1888"/>
      <c r="AD84" s="1904"/>
      <c r="AE84" s="1904"/>
      <c r="AF84" s="1977" t="s">
        <v>909</v>
      </c>
      <c r="AG84" s="1888"/>
      <c r="AH84" s="1904"/>
      <c r="AI84" s="2025"/>
      <c r="AJ84" s="2035"/>
      <c r="AK84" s="2045"/>
      <c r="AL84" s="2055"/>
      <c r="AM84" s="2035"/>
      <c r="AN84" s="2045"/>
      <c r="AO84" s="2055"/>
      <c r="AP84" s="1754"/>
      <c r="AQ84" s="1768"/>
      <c r="AR84" s="1768"/>
      <c r="AS84" s="1768"/>
      <c r="AT84" s="1768"/>
      <c r="AU84" s="1754"/>
      <c r="AV84" s="2082"/>
      <c r="AW84" s="2090"/>
    </row>
    <row r="85" spans="2:49" ht="15" customHeight="1">
      <c r="B85" s="1744"/>
      <c r="C85" s="1759"/>
      <c r="D85" s="1759"/>
      <c r="E85" s="1759"/>
      <c r="F85" s="1759"/>
      <c r="G85" s="1759"/>
      <c r="H85" s="1792" t="s">
        <v>874</v>
      </c>
      <c r="I85" s="1808"/>
      <c r="J85" s="1808"/>
      <c r="K85" s="1823"/>
      <c r="L85" s="1832"/>
      <c r="M85" s="1846"/>
      <c r="N85" s="1847"/>
      <c r="O85" s="1864" t="s">
        <v>909</v>
      </c>
      <c r="P85" s="1859"/>
      <c r="Q85" s="1859"/>
      <c r="R85" s="1859"/>
      <c r="S85" s="1867" t="s">
        <v>909</v>
      </c>
      <c r="T85" s="1916"/>
      <c r="U85" s="1877"/>
      <c r="V85" s="1877"/>
      <c r="W85" s="1937"/>
      <c r="X85" s="1789" t="s">
        <v>534</v>
      </c>
      <c r="Y85" s="1966"/>
      <c r="Z85" s="1971"/>
      <c r="AA85" s="1971"/>
      <c r="AB85" s="1978"/>
      <c r="AC85" s="1989"/>
      <c r="AD85" s="1998"/>
      <c r="AE85" s="1998"/>
      <c r="AF85" s="2004"/>
      <c r="AG85" s="1744"/>
      <c r="AH85" s="1759"/>
      <c r="AI85" s="1867" t="s">
        <v>909</v>
      </c>
      <c r="AJ85" s="1744"/>
      <c r="AK85" s="1759"/>
      <c r="AL85" s="1867" t="s">
        <v>93</v>
      </c>
      <c r="AM85" s="1744"/>
      <c r="AN85" s="1759"/>
      <c r="AO85" s="1867" t="s">
        <v>93</v>
      </c>
      <c r="AP85" s="1744"/>
      <c r="AQ85" s="1759"/>
      <c r="AR85" s="1759"/>
      <c r="AS85" s="1759"/>
      <c r="AT85" s="1759"/>
      <c r="AU85" s="1744"/>
      <c r="AV85" s="2080"/>
      <c r="AW85" s="2088"/>
    </row>
    <row r="86" spans="2:49" ht="15" customHeight="1">
      <c r="B86" s="1753"/>
      <c r="C86" s="1760" t="s">
        <v>205</v>
      </c>
      <c r="D86" s="1771"/>
      <c r="E86" s="1760" t="s">
        <v>282</v>
      </c>
      <c r="F86" s="1771"/>
      <c r="G86" s="1760" t="s">
        <v>287</v>
      </c>
      <c r="H86" s="1790"/>
      <c r="I86" s="1806"/>
      <c r="J86" s="1806"/>
      <c r="K86" s="1821"/>
      <c r="L86" s="1830"/>
      <c r="M86" s="1844"/>
      <c r="N86" s="1844"/>
      <c r="O86" s="1865"/>
      <c r="P86" s="1878" t="str">
        <f>IF(F86="","",P83+L86)</f>
        <v/>
      </c>
      <c r="Q86" s="1894"/>
      <c r="R86" s="1894"/>
      <c r="S86" s="1910"/>
      <c r="T86" s="1919"/>
      <c r="U86" s="1929"/>
      <c r="V86" s="1929"/>
      <c r="W86" s="1775"/>
      <c r="X86" s="1955"/>
      <c r="Y86" s="1964"/>
      <c r="Z86" s="1964"/>
      <c r="AA86" s="1964"/>
      <c r="AB86" s="1976"/>
      <c r="AC86" s="1878" t="str">
        <f>IF(F86="","",AC83+T86+X86)</f>
        <v/>
      </c>
      <c r="AD86" s="1903"/>
      <c r="AE86" s="1903"/>
      <c r="AF86" s="1976"/>
      <c r="AG86" s="1878" t="str">
        <f>IF(F86="","",P86-AC86)</f>
        <v/>
      </c>
      <c r="AH86" s="1903"/>
      <c r="AI86" s="2024"/>
      <c r="AJ86" s="2034"/>
      <c r="AK86" s="2044"/>
      <c r="AL86" s="2054"/>
      <c r="AM86" s="2034"/>
      <c r="AN86" s="2044"/>
      <c r="AO86" s="2054"/>
      <c r="AP86" s="1753"/>
      <c r="AQ86" s="1760" t="s">
        <v>518</v>
      </c>
      <c r="AR86" s="1771"/>
      <c r="AS86" s="1760" t="s">
        <v>1638</v>
      </c>
      <c r="AT86" s="1760"/>
      <c r="AU86" s="2079"/>
      <c r="AV86" s="639"/>
      <c r="AW86" s="1826"/>
    </row>
    <row r="87" spans="2:49" ht="15" customHeight="1">
      <c r="B87" s="1754"/>
      <c r="C87" s="1768"/>
      <c r="D87" s="1768"/>
      <c r="E87" s="1768"/>
      <c r="F87" s="1768"/>
      <c r="G87" s="1768"/>
      <c r="H87" s="1791"/>
      <c r="I87" s="1807"/>
      <c r="J87" s="1807"/>
      <c r="K87" s="1822"/>
      <c r="L87" s="1831"/>
      <c r="M87" s="1845"/>
      <c r="N87" s="1845"/>
      <c r="O87" s="1865"/>
      <c r="P87" s="1879"/>
      <c r="Q87" s="1895"/>
      <c r="R87" s="1895"/>
      <c r="S87" s="1870"/>
      <c r="T87" s="1920"/>
      <c r="U87" s="1930"/>
      <c r="V87" s="1930"/>
      <c r="W87" s="1776" t="s">
        <v>909</v>
      </c>
      <c r="X87" s="1956"/>
      <c r="Y87" s="1965"/>
      <c r="Z87" s="1965"/>
      <c r="AA87" s="1965"/>
      <c r="AB87" s="1977" t="s">
        <v>909</v>
      </c>
      <c r="AC87" s="1888"/>
      <c r="AD87" s="1904"/>
      <c r="AE87" s="1904"/>
      <c r="AF87" s="1977" t="s">
        <v>909</v>
      </c>
      <c r="AG87" s="1888"/>
      <c r="AH87" s="1904"/>
      <c r="AI87" s="2025"/>
      <c r="AJ87" s="2035"/>
      <c r="AK87" s="2045"/>
      <c r="AL87" s="2055"/>
      <c r="AM87" s="2035"/>
      <c r="AN87" s="2045"/>
      <c r="AO87" s="2055"/>
      <c r="AP87" s="1754"/>
      <c r="AQ87" s="1768"/>
      <c r="AR87" s="1768"/>
      <c r="AS87" s="1768"/>
      <c r="AT87" s="1768"/>
      <c r="AU87" s="1754"/>
      <c r="AV87" s="2082"/>
      <c r="AW87" s="2090"/>
    </row>
    <row r="88" spans="2:49" ht="15" customHeight="1">
      <c r="B88" s="1744"/>
      <c r="C88" s="1759"/>
      <c r="D88" s="1759"/>
      <c r="E88" s="1759"/>
      <c r="F88" s="1759"/>
      <c r="G88" s="1759"/>
      <c r="H88" s="1792" t="s">
        <v>874</v>
      </c>
      <c r="I88" s="1808"/>
      <c r="J88" s="1808"/>
      <c r="K88" s="1823"/>
      <c r="L88" s="1832"/>
      <c r="M88" s="1846"/>
      <c r="N88" s="1847"/>
      <c r="O88" s="1867" t="s">
        <v>909</v>
      </c>
      <c r="P88" s="1859"/>
      <c r="Q88" s="1859"/>
      <c r="R88" s="1859"/>
      <c r="S88" s="1867" t="s">
        <v>909</v>
      </c>
      <c r="T88" s="1916"/>
      <c r="U88" s="1877"/>
      <c r="V88" s="1877"/>
      <c r="W88" s="1936"/>
      <c r="X88" s="1792" t="s">
        <v>534</v>
      </c>
      <c r="Y88" s="1966"/>
      <c r="Z88" s="1971"/>
      <c r="AA88" s="1971"/>
      <c r="AB88" s="1978"/>
      <c r="AC88" s="1989"/>
      <c r="AD88" s="1998"/>
      <c r="AE88" s="1998"/>
      <c r="AF88" s="2004"/>
      <c r="AG88" s="1744"/>
      <c r="AH88" s="1759"/>
      <c r="AI88" s="1867" t="s">
        <v>909</v>
      </c>
      <c r="AJ88" s="1744"/>
      <c r="AK88" s="1759"/>
      <c r="AL88" s="1867" t="s">
        <v>93</v>
      </c>
      <c r="AM88" s="1744"/>
      <c r="AN88" s="1759"/>
      <c r="AO88" s="1867" t="s">
        <v>93</v>
      </c>
      <c r="AP88" s="1744"/>
      <c r="AQ88" s="1759"/>
      <c r="AR88" s="1759"/>
      <c r="AS88" s="1759"/>
      <c r="AT88" s="1759"/>
      <c r="AU88" s="1744"/>
      <c r="AV88" s="2080"/>
      <c r="AW88" s="2088"/>
    </row>
    <row r="89" spans="2:49" ht="15" customHeight="1">
      <c r="B89" s="1753"/>
      <c r="C89" s="1760" t="s">
        <v>205</v>
      </c>
      <c r="D89" s="1771"/>
      <c r="E89" s="1760" t="s">
        <v>282</v>
      </c>
      <c r="F89" s="1771"/>
      <c r="G89" s="1760" t="s">
        <v>287</v>
      </c>
      <c r="H89" s="1790"/>
      <c r="I89" s="1806"/>
      <c r="J89" s="1806"/>
      <c r="K89" s="1821"/>
      <c r="L89" s="1830"/>
      <c r="M89" s="1844"/>
      <c r="N89" s="1844"/>
      <c r="O89" s="1865"/>
      <c r="P89" s="1878" t="str">
        <f>IF(F89="","",P86+L89)</f>
        <v/>
      </c>
      <c r="Q89" s="1894"/>
      <c r="R89" s="1894"/>
      <c r="S89" s="1910"/>
      <c r="T89" s="1919"/>
      <c r="U89" s="1929"/>
      <c r="V89" s="1929"/>
      <c r="W89" s="1775"/>
      <c r="X89" s="1955"/>
      <c r="Y89" s="1964"/>
      <c r="Z89" s="1964"/>
      <c r="AA89" s="1964"/>
      <c r="AB89" s="1976"/>
      <c r="AC89" s="1878" t="str">
        <f>IF(F89="","",AC86+T89+X89)</f>
        <v/>
      </c>
      <c r="AD89" s="1903"/>
      <c r="AE89" s="1903"/>
      <c r="AF89" s="1976"/>
      <c r="AG89" s="1878" t="str">
        <f>IF(F89="","",P89-AC89)</f>
        <v/>
      </c>
      <c r="AH89" s="1903"/>
      <c r="AI89" s="2024"/>
      <c r="AJ89" s="2034"/>
      <c r="AK89" s="2044"/>
      <c r="AL89" s="2054"/>
      <c r="AM89" s="2034"/>
      <c r="AN89" s="2044"/>
      <c r="AO89" s="2054"/>
      <c r="AP89" s="1753"/>
      <c r="AQ89" s="1760" t="s">
        <v>518</v>
      </c>
      <c r="AR89" s="1771"/>
      <c r="AS89" s="1760" t="s">
        <v>1638</v>
      </c>
      <c r="AT89" s="1760"/>
      <c r="AU89" s="2079"/>
      <c r="AV89" s="639"/>
      <c r="AW89" s="1826"/>
    </row>
    <row r="90" spans="2:49" ht="15" customHeight="1">
      <c r="B90" s="1754"/>
      <c r="C90" s="1768"/>
      <c r="D90" s="1768"/>
      <c r="E90" s="1768"/>
      <c r="F90" s="1768"/>
      <c r="G90" s="1768"/>
      <c r="H90" s="1791"/>
      <c r="I90" s="1807"/>
      <c r="J90" s="1807"/>
      <c r="K90" s="1822"/>
      <c r="L90" s="1831"/>
      <c r="M90" s="1845"/>
      <c r="N90" s="1845"/>
      <c r="O90" s="1865"/>
      <c r="P90" s="1879"/>
      <c r="Q90" s="1895"/>
      <c r="R90" s="1895"/>
      <c r="S90" s="1870"/>
      <c r="T90" s="1920"/>
      <c r="U90" s="1930"/>
      <c r="V90" s="1930"/>
      <c r="W90" s="1776" t="s">
        <v>909</v>
      </c>
      <c r="X90" s="1956"/>
      <c r="Y90" s="1965"/>
      <c r="Z90" s="1965"/>
      <c r="AA90" s="1965"/>
      <c r="AB90" s="1977" t="s">
        <v>909</v>
      </c>
      <c r="AC90" s="1888"/>
      <c r="AD90" s="1904"/>
      <c r="AE90" s="1904"/>
      <c r="AF90" s="1977" t="s">
        <v>909</v>
      </c>
      <c r="AG90" s="1888"/>
      <c r="AH90" s="1904"/>
      <c r="AI90" s="2025"/>
      <c r="AJ90" s="2035"/>
      <c r="AK90" s="2045"/>
      <c r="AL90" s="2055"/>
      <c r="AM90" s="2035"/>
      <c r="AN90" s="2045"/>
      <c r="AO90" s="2055"/>
      <c r="AP90" s="1754"/>
      <c r="AQ90" s="1768"/>
      <c r="AR90" s="1768"/>
      <c r="AS90" s="1768"/>
      <c r="AT90" s="1768"/>
      <c r="AU90" s="1754"/>
      <c r="AV90" s="2082"/>
      <c r="AW90" s="2090"/>
    </row>
    <row r="91" spans="2:49" ht="15" customHeight="1">
      <c r="B91" s="1744"/>
      <c r="C91" s="1759"/>
      <c r="D91" s="1759"/>
      <c r="E91" s="1759"/>
      <c r="F91" s="1759"/>
      <c r="G91" s="1759"/>
      <c r="H91" s="1792" t="s">
        <v>874</v>
      </c>
      <c r="I91" s="1808"/>
      <c r="J91" s="1808"/>
      <c r="K91" s="1823"/>
      <c r="L91" s="1832"/>
      <c r="M91" s="1846"/>
      <c r="N91" s="1847"/>
      <c r="O91" s="1867" t="s">
        <v>909</v>
      </c>
      <c r="P91" s="1859"/>
      <c r="Q91" s="1859"/>
      <c r="R91" s="1859"/>
      <c r="S91" s="1867" t="s">
        <v>909</v>
      </c>
      <c r="T91" s="1916"/>
      <c r="U91" s="1877"/>
      <c r="V91" s="1877"/>
      <c r="W91" s="1938"/>
      <c r="X91" s="1792" t="s">
        <v>534</v>
      </c>
      <c r="Y91" s="1966"/>
      <c r="Z91" s="1971"/>
      <c r="AA91" s="1971"/>
      <c r="AB91" s="1978"/>
      <c r="AC91" s="1989"/>
      <c r="AD91" s="1998"/>
      <c r="AE91" s="1998"/>
      <c r="AF91" s="2004"/>
      <c r="AG91" s="1744"/>
      <c r="AH91" s="1759"/>
      <c r="AI91" s="1867" t="s">
        <v>909</v>
      </c>
      <c r="AJ91" s="1744"/>
      <c r="AK91" s="1759"/>
      <c r="AL91" s="1867" t="s">
        <v>93</v>
      </c>
      <c r="AM91" s="1744"/>
      <c r="AN91" s="1759"/>
      <c r="AO91" s="1867" t="s">
        <v>93</v>
      </c>
      <c r="AP91" s="1744"/>
      <c r="AQ91" s="1759"/>
      <c r="AR91" s="1759"/>
      <c r="AS91" s="1759"/>
      <c r="AT91" s="1759"/>
      <c r="AU91" s="1744"/>
      <c r="AV91" s="2080"/>
      <c r="AW91" s="2088"/>
    </row>
    <row r="92" spans="2:49" ht="15" customHeight="1">
      <c r="B92" s="1753"/>
      <c r="C92" s="1760" t="s">
        <v>205</v>
      </c>
      <c r="D92" s="1771"/>
      <c r="E92" s="1760" t="s">
        <v>282</v>
      </c>
      <c r="F92" s="1771"/>
      <c r="G92" s="1760" t="s">
        <v>287</v>
      </c>
      <c r="H92" s="1790"/>
      <c r="I92" s="1806"/>
      <c r="J92" s="1806"/>
      <c r="K92" s="1821"/>
      <c r="L92" s="1830"/>
      <c r="M92" s="1844"/>
      <c r="N92" s="1844"/>
      <c r="O92" s="1865"/>
      <c r="P92" s="1878" t="str">
        <f>IF(F92="","",P89+L92)</f>
        <v/>
      </c>
      <c r="Q92" s="1894"/>
      <c r="R92" s="1894"/>
      <c r="S92" s="1910"/>
      <c r="T92" s="1919"/>
      <c r="U92" s="1929"/>
      <c r="V92" s="1929"/>
      <c r="W92" s="1775"/>
      <c r="X92" s="1955"/>
      <c r="Y92" s="1964"/>
      <c r="Z92" s="1964"/>
      <c r="AA92" s="1964"/>
      <c r="AB92" s="1976"/>
      <c r="AC92" s="1878" t="str">
        <f>IF(F92="","",AC89+T92+X92)</f>
        <v/>
      </c>
      <c r="AD92" s="1903"/>
      <c r="AE92" s="1903"/>
      <c r="AF92" s="1976"/>
      <c r="AG92" s="1878" t="str">
        <f>IF(F92="","",P92-AC92)</f>
        <v/>
      </c>
      <c r="AH92" s="1903"/>
      <c r="AI92" s="2024"/>
      <c r="AJ92" s="2034"/>
      <c r="AK92" s="2044"/>
      <c r="AL92" s="2054"/>
      <c r="AM92" s="2034"/>
      <c r="AN92" s="2044"/>
      <c r="AO92" s="2054"/>
      <c r="AP92" s="1753"/>
      <c r="AQ92" s="1760" t="s">
        <v>518</v>
      </c>
      <c r="AR92" s="1771"/>
      <c r="AS92" s="1760" t="s">
        <v>1638</v>
      </c>
      <c r="AT92" s="1760"/>
      <c r="AU92" s="2079"/>
      <c r="AV92" s="639"/>
      <c r="AW92" s="1826"/>
    </row>
    <row r="93" spans="2:49" ht="15" customHeight="1">
      <c r="B93" s="1754"/>
      <c r="C93" s="1768"/>
      <c r="D93" s="1768"/>
      <c r="E93" s="1768"/>
      <c r="F93" s="1768"/>
      <c r="G93" s="1768"/>
      <c r="H93" s="1791"/>
      <c r="I93" s="1807"/>
      <c r="J93" s="1807"/>
      <c r="K93" s="1822"/>
      <c r="L93" s="1831"/>
      <c r="M93" s="1845"/>
      <c r="N93" s="1845"/>
      <c r="O93" s="1865"/>
      <c r="P93" s="1879"/>
      <c r="Q93" s="1895"/>
      <c r="R93" s="1895"/>
      <c r="S93" s="1870"/>
      <c r="T93" s="1920"/>
      <c r="U93" s="1930"/>
      <c r="V93" s="1930"/>
      <c r="W93" s="1776" t="s">
        <v>909</v>
      </c>
      <c r="X93" s="1956"/>
      <c r="Y93" s="1965"/>
      <c r="Z93" s="1965"/>
      <c r="AA93" s="1965"/>
      <c r="AB93" s="1977" t="s">
        <v>909</v>
      </c>
      <c r="AC93" s="1888"/>
      <c r="AD93" s="1904"/>
      <c r="AE93" s="1904"/>
      <c r="AF93" s="1977" t="s">
        <v>909</v>
      </c>
      <c r="AG93" s="1888"/>
      <c r="AH93" s="1904"/>
      <c r="AI93" s="2025"/>
      <c r="AJ93" s="2035"/>
      <c r="AK93" s="2045"/>
      <c r="AL93" s="2055"/>
      <c r="AM93" s="2035"/>
      <c r="AN93" s="2045"/>
      <c r="AO93" s="2055"/>
      <c r="AP93" s="1754"/>
      <c r="AQ93" s="1768"/>
      <c r="AR93" s="1768"/>
      <c r="AS93" s="1768"/>
      <c r="AT93" s="1768"/>
      <c r="AU93" s="1754"/>
      <c r="AV93" s="2082"/>
      <c r="AW93" s="2090"/>
    </row>
    <row r="94" spans="2:49" ht="15" customHeight="1">
      <c r="B94" s="1744"/>
      <c r="C94" s="1759"/>
      <c r="D94" s="1759"/>
      <c r="E94" s="1759"/>
      <c r="F94" s="1759"/>
      <c r="G94" s="1759"/>
      <c r="H94" s="1792" t="s">
        <v>874</v>
      </c>
      <c r="I94" s="1808"/>
      <c r="J94" s="1808"/>
      <c r="K94" s="1823"/>
      <c r="L94" s="1832"/>
      <c r="M94" s="1846"/>
      <c r="N94" s="1847"/>
      <c r="O94" s="1867" t="s">
        <v>909</v>
      </c>
      <c r="P94" s="1859"/>
      <c r="Q94" s="1859"/>
      <c r="R94" s="1859"/>
      <c r="S94" s="1867" t="s">
        <v>909</v>
      </c>
      <c r="T94" s="1916"/>
      <c r="U94" s="1877"/>
      <c r="V94" s="1877"/>
      <c r="W94" s="1938"/>
      <c r="X94" s="1792" t="s">
        <v>534</v>
      </c>
      <c r="Y94" s="1966"/>
      <c r="Z94" s="1971"/>
      <c r="AA94" s="1971"/>
      <c r="AB94" s="1978"/>
      <c r="AC94" s="1989"/>
      <c r="AD94" s="1998"/>
      <c r="AE94" s="1998"/>
      <c r="AF94" s="2004"/>
      <c r="AG94" s="1744"/>
      <c r="AH94" s="1759"/>
      <c r="AI94" s="1867" t="s">
        <v>909</v>
      </c>
      <c r="AJ94" s="1744"/>
      <c r="AK94" s="1759"/>
      <c r="AL94" s="1867" t="s">
        <v>93</v>
      </c>
      <c r="AM94" s="1744"/>
      <c r="AN94" s="1759"/>
      <c r="AO94" s="1867" t="s">
        <v>93</v>
      </c>
      <c r="AP94" s="1744"/>
      <c r="AQ94" s="1759"/>
      <c r="AR94" s="1759"/>
      <c r="AS94" s="1759"/>
      <c r="AT94" s="1759"/>
      <c r="AU94" s="1744"/>
      <c r="AV94" s="2080"/>
      <c r="AW94" s="2088"/>
    </row>
    <row r="95" spans="2:49" ht="15" customHeight="1">
      <c r="B95" s="1753"/>
      <c r="C95" s="1760" t="s">
        <v>205</v>
      </c>
      <c r="D95" s="1771"/>
      <c r="E95" s="1760" t="s">
        <v>282</v>
      </c>
      <c r="F95" s="1771"/>
      <c r="G95" s="1760" t="s">
        <v>287</v>
      </c>
      <c r="H95" s="1790"/>
      <c r="I95" s="1806"/>
      <c r="J95" s="1806"/>
      <c r="K95" s="1821"/>
      <c r="L95" s="1830"/>
      <c r="M95" s="1844"/>
      <c r="N95" s="1844"/>
      <c r="O95" s="1865"/>
      <c r="P95" s="1878" t="str">
        <f>IF(F95="","",P92+L95)</f>
        <v/>
      </c>
      <c r="Q95" s="1894"/>
      <c r="R95" s="1894"/>
      <c r="S95" s="1910"/>
      <c r="T95" s="1919"/>
      <c r="U95" s="1929"/>
      <c r="V95" s="1929"/>
      <c r="W95" s="1775"/>
      <c r="X95" s="1955"/>
      <c r="Y95" s="1964"/>
      <c r="Z95" s="1964"/>
      <c r="AA95" s="1964"/>
      <c r="AB95" s="1976"/>
      <c r="AC95" s="1878" t="str">
        <f>IF(F95="","",AC92+T95+X95)</f>
        <v/>
      </c>
      <c r="AD95" s="1903"/>
      <c r="AE95" s="1903"/>
      <c r="AF95" s="1976"/>
      <c r="AG95" s="1878" t="str">
        <f>IF(F95="","",P95-AC95)</f>
        <v/>
      </c>
      <c r="AH95" s="1903"/>
      <c r="AI95" s="2024"/>
      <c r="AJ95" s="2034"/>
      <c r="AK95" s="2044"/>
      <c r="AL95" s="2054"/>
      <c r="AM95" s="2034"/>
      <c r="AN95" s="2044"/>
      <c r="AO95" s="2054"/>
      <c r="AP95" s="1753"/>
      <c r="AQ95" s="1760" t="s">
        <v>518</v>
      </c>
      <c r="AR95" s="1771"/>
      <c r="AS95" s="1760" t="s">
        <v>1638</v>
      </c>
      <c r="AT95" s="1760"/>
      <c r="AU95" s="2079"/>
      <c r="AV95" s="639"/>
      <c r="AW95" s="1826"/>
    </row>
    <row r="96" spans="2:49" ht="15" customHeight="1">
      <c r="B96" s="1754"/>
      <c r="C96" s="1768"/>
      <c r="D96" s="1768"/>
      <c r="E96" s="1768"/>
      <c r="F96" s="1768"/>
      <c r="G96" s="1768"/>
      <c r="H96" s="1791"/>
      <c r="I96" s="1807"/>
      <c r="J96" s="1807"/>
      <c r="K96" s="1822"/>
      <c r="L96" s="1831"/>
      <c r="M96" s="1845"/>
      <c r="N96" s="1845"/>
      <c r="O96" s="1866"/>
      <c r="P96" s="1879"/>
      <c r="Q96" s="1895"/>
      <c r="R96" s="1895"/>
      <c r="S96" s="1870"/>
      <c r="T96" s="1920"/>
      <c r="U96" s="1930"/>
      <c r="V96" s="1930"/>
      <c r="W96" s="1776" t="s">
        <v>909</v>
      </c>
      <c r="X96" s="1956"/>
      <c r="Y96" s="1965"/>
      <c r="Z96" s="1965"/>
      <c r="AA96" s="1965"/>
      <c r="AB96" s="1977" t="s">
        <v>909</v>
      </c>
      <c r="AC96" s="1888"/>
      <c r="AD96" s="1904"/>
      <c r="AE96" s="1904"/>
      <c r="AF96" s="1977" t="s">
        <v>909</v>
      </c>
      <c r="AG96" s="1888"/>
      <c r="AH96" s="1904"/>
      <c r="AI96" s="2025"/>
      <c r="AJ96" s="2035"/>
      <c r="AK96" s="2045"/>
      <c r="AL96" s="2055"/>
      <c r="AM96" s="2035"/>
      <c r="AN96" s="2045"/>
      <c r="AO96" s="2055"/>
      <c r="AP96" s="1754"/>
      <c r="AQ96" s="1768"/>
      <c r="AR96" s="1768"/>
      <c r="AS96" s="1768"/>
      <c r="AT96" s="1768"/>
      <c r="AU96" s="1754"/>
      <c r="AV96" s="2082"/>
      <c r="AW96" s="2090"/>
    </row>
    <row r="97" spans="2:49" ht="15" customHeight="1">
      <c r="B97" s="1744"/>
      <c r="C97" s="1759"/>
      <c r="D97" s="1759"/>
      <c r="E97" s="1759"/>
      <c r="F97" s="1759"/>
      <c r="G97" s="1759"/>
      <c r="H97" s="1789" t="s">
        <v>874</v>
      </c>
      <c r="I97" s="1805"/>
      <c r="J97" s="1805"/>
      <c r="K97" s="1820"/>
      <c r="L97" s="1833"/>
      <c r="M97" s="1847"/>
      <c r="N97" s="1847"/>
      <c r="O97" s="1864" t="s">
        <v>909</v>
      </c>
      <c r="P97" s="1859"/>
      <c r="Q97" s="1859"/>
      <c r="R97" s="1859"/>
      <c r="S97" s="1864" t="s">
        <v>909</v>
      </c>
      <c r="T97" s="1916"/>
      <c r="U97" s="1877"/>
      <c r="V97" s="1877"/>
      <c r="W97" s="1938"/>
      <c r="X97" s="1792" t="s">
        <v>534</v>
      </c>
      <c r="Y97" s="1966"/>
      <c r="Z97" s="1971"/>
      <c r="AA97" s="1971"/>
      <c r="AB97" s="1978"/>
      <c r="AC97" s="1989"/>
      <c r="AD97" s="1998"/>
      <c r="AE97" s="1998"/>
      <c r="AF97" s="2004"/>
      <c r="AG97" s="1744"/>
      <c r="AH97" s="1759"/>
      <c r="AI97" s="1867" t="s">
        <v>909</v>
      </c>
      <c r="AJ97" s="1744"/>
      <c r="AK97" s="1759"/>
      <c r="AL97" s="1867" t="s">
        <v>93</v>
      </c>
      <c r="AM97" s="1744"/>
      <c r="AN97" s="1759"/>
      <c r="AO97" s="1867" t="s">
        <v>93</v>
      </c>
      <c r="AP97" s="1744"/>
      <c r="AQ97" s="1759"/>
      <c r="AR97" s="1759"/>
      <c r="AS97" s="1759"/>
      <c r="AT97" s="1759"/>
      <c r="AU97" s="1744"/>
      <c r="AV97" s="2080"/>
      <c r="AW97" s="2088"/>
    </row>
    <row r="98" spans="2:49" ht="15" customHeight="1">
      <c r="B98" s="1753"/>
      <c r="C98" s="1760" t="s">
        <v>205</v>
      </c>
      <c r="D98" s="1771"/>
      <c r="E98" s="1760" t="s">
        <v>282</v>
      </c>
      <c r="F98" s="1771"/>
      <c r="G98" s="1760" t="s">
        <v>287</v>
      </c>
      <c r="H98" s="1790"/>
      <c r="I98" s="1806"/>
      <c r="J98" s="1806"/>
      <c r="K98" s="1821"/>
      <c r="L98" s="1830"/>
      <c r="M98" s="1844"/>
      <c r="N98" s="1844"/>
      <c r="O98" s="1865"/>
      <c r="P98" s="1878" t="str">
        <f>IF(F98="","",P95+L98)</f>
        <v/>
      </c>
      <c r="Q98" s="1894"/>
      <c r="R98" s="1894"/>
      <c r="S98" s="1910"/>
      <c r="T98" s="1919"/>
      <c r="U98" s="1929"/>
      <c r="V98" s="1929"/>
      <c r="W98" s="1775"/>
      <c r="X98" s="1955"/>
      <c r="Y98" s="1964"/>
      <c r="Z98" s="1964"/>
      <c r="AA98" s="1964"/>
      <c r="AB98" s="1976"/>
      <c r="AC98" s="1878" t="str">
        <f>IF(F98="","",AC95+T98+X98)</f>
        <v/>
      </c>
      <c r="AD98" s="1903"/>
      <c r="AE98" s="1903"/>
      <c r="AF98" s="1976"/>
      <c r="AG98" s="1878" t="str">
        <f>IF(F98="","",P98-AC98)</f>
        <v/>
      </c>
      <c r="AH98" s="1903"/>
      <c r="AI98" s="2024"/>
      <c r="AJ98" s="2034"/>
      <c r="AK98" s="2044"/>
      <c r="AL98" s="2054"/>
      <c r="AM98" s="2034"/>
      <c r="AN98" s="2044"/>
      <c r="AO98" s="2054"/>
      <c r="AP98" s="1753"/>
      <c r="AQ98" s="1760" t="s">
        <v>518</v>
      </c>
      <c r="AR98" s="1771"/>
      <c r="AS98" s="1760" t="s">
        <v>1638</v>
      </c>
      <c r="AT98" s="1760"/>
      <c r="AU98" s="2079"/>
      <c r="AV98" s="639"/>
      <c r="AW98" s="1826"/>
    </row>
    <row r="99" spans="2:49" ht="15" customHeight="1">
      <c r="B99" s="1754"/>
      <c r="C99" s="1768"/>
      <c r="D99" s="1768"/>
      <c r="E99" s="1768"/>
      <c r="F99" s="1768"/>
      <c r="G99" s="1768"/>
      <c r="H99" s="1791"/>
      <c r="I99" s="1807"/>
      <c r="J99" s="1807"/>
      <c r="K99" s="1822"/>
      <c r="L99" s="1831"/>
      <c r="M99" s="1845"/>
      <c r="N99" s="1845"/>
      <c r="O99" s="1866"/>
      <c r="P99" s="1879"/>
      <c r="Q99" s="1895"/>
      <c r="R99" s="1895"/>
      <c r="S99" s="1870"/>
      <c r="T99" s="1920"/>
      <c r="U99" s="1930"/>
      <c r="V99" s="1930"/>
      <c r="W99" s="1776" t="s">
        <v>909</v>
      </c>
      <c r="X99" s="1956"/>
      <c r="Y99" s="1965"/>
      <c r="Z99" s="1965"/>
      <c r="AA99" s="1965"/>
      <c r="AB99" s="1977" t="s">
        <v>909</v>
      </c>
      <c r="AC99" s="1888"/>
      <c r="AD99" s="1904"/>
      <c r="AE99" s="1904"/>
      <c r="AF99" s="1977" t="s">
        <v>909</v>
      </c>
      <c r="AG99" s="1888"/>
      <c r="AH99" s="1904"/>
      <c r="AI99" s="2025"/>
      <c r="AJ99" s="2035"/>
      <c r="AK99" s="2045"/>
      <c r="AL99" s="2055"/>
      <c r="AM99" s="2035"/>
      <c r="AN99" s="2045"/>
      <c r="AO99" s="2055"/>
      <c r="AP99" s="1754"/>
      <c r="AQ99" s="1768"/>
      <c r="AR99" s="1768"/>
      <c r="AS99" s="1768"/>
      <c r="AT99" s="1768"/>
      <c r="AU99" s="1754"/>
      <c r="AV99" s="2082"/>
      <c r="AW99" s="2090"/>
    </row>
    <row r="100" spans="2:49" ht="15" customHeight="1">
      <c r="B100" s="1744"/>
      <c r="C100" s="1759"/>
      <c r="D100" s="1759"/>
      <c r="E100" s="1759"/>
      <c r="F100" s="1759"/>
      <c r="G100" s="1759"/>
      <c r="H100" s="1792" t="s">
        <v>874</v>
      </c>
      <c r="I100" s="1808"/>
      <c r="J100" s="1808"/>
      <c r="K100" s="1823"/>
      <c r="L100" s="1832"/>
      <c r="M100" s="1847"/>
      <c r="N100" s="1847"/>
      <c r="O100" s="1864" t="s">
        <v>909</v>
      </c>
      <c r="P100" s="1859"/>
      <c r="Q100" s="1859"/>
      <c r="R100" s="1859"/>
      <c r="S100" s="1864" t="s">
        <v>909</v>
      </c>
      <c r="T100" s="1916"/>
      <c r="U100" s="1877"/>
      <c r="V100" s="1877"/>
      <c r="W100" s="1938"/>
      <c r="X100" s="1792" t="s">
        <v>534</v>
      </c>
      <c r="Y100" s="1966"/>
      <c r="Z100" s="1971"/>
      <c r="AA100" s="1971"/>
      <c r="AB100" s="1978"/>
      <c r="AC100" s="1989"/>
      <c r="AD100" s="1998"/>
      <c r="AE100" s="1998"/>
      <c r="AF100" s="2004"/>
      <c r="AG100" s="1744"/>
      <c r="AH100" s="1759"/>
      <c r="AI100" s="1867" t="s">
        <v>909</v>
      </c>
      <c r="AJ100" s="1744"/>
      <c r="AK100" s="1759"/>
      <c r="AL100" s="1867" t="s">
        <v>93</v>
      </c>
      <c r="AM100" s="1744"/>
      <c r="AN100" s="1759"/>
      <c r="AO100" s="1867" t="s">
        <v>93</v>
      </c>
      <c r="AP100" s="1744"/>
      <c r="AQ100" s="1759"/>
      <c r="AR100" s="1759"/>
      <c r="AS100" s="1759"/>
      <c r="AT100" s="1759"/>
      <c r="AU100" s="1744"/>
      <c r="AV100" s="2080"/>
      <c r="AW100" s="2088"/>
    </row>
    <row r="101" spans="2:49" ht="15" customHeight="1">
      <c r="B101" s="1753"/>
      <c r="C101" s="1760" t="s">
        <v>205</v>
      </c>
      <c r="D101" s="1771"/>
      <c r="E101" s="1760" t="s">
        <v>282</v>
      </c>
      <c r="F101" s="1771"/>
      <c r="G101" s="1760" t="s">
        <v>287</v>
      </c>
      <c r="H101" s="1790"/>
      <c r="I101" s="1806"/>
      <c r="J101" s="1806"/>
      <c r="K101" s="1821"/>
      <c r="L101" s="1830"/>
      <c r="M101" s="1844"/>
      <c r="N101" s="1844"/>
      <c r="O101" s="1865"/>
      <c r="P101" s="1878" t="str">
        <f>IF(F101="","",P98+L101)</f>
        <v/>
      </c>
      <c r="Q101" s="1894"/>
      <c r="R101" s="1894"/>
      <c r="S101" s="1910"/>
      <c r="T101" s="1919"/>
      <c r="U101" s="1929"/>
      <c r="V101" s="1929"/>
      <c r="W101" s="1775"/>
      <c r="X101" s="1955"/>
      <c r="Y101" s="1964"/>
      <c r="Z101" s="1964"/>
      <c r="AA101" s="1964"/>
      <c r="AB101" s="1976"/>
      <c r="AC101" s="1878" t="str">
        <f>IF(F101="","",AC98+T101+X101)</f>
        <v/>
      </c>
      <c r="AD101" s="1903"/>
      <c r="AE101" s="1903"/>
      <c r="AF101" s="1976"/>
      <c r="AG101" s="1878" t="str">
        <f>IF(F101="","",P101-AC101)</f>
        <v/>
      </c>
      <c r="AH101" s="1903"/>
      <c r="AI101" s="2024"/>
      <c r="AJ101" s="2034"/>
      <c r="AK101" s="2044"/>
      <c r="AL101" s="2054"/>
      <c r="AM101" s="2034"/>
      <c r="AN101" s="2044"/>
      <c r="AO101" s="2054"/>
      <c r="AP101" s="1753"/>
      <c r="AQ101" s="1760" t="s">
        <v>518</v>
      </c>
      <c r="AR101" s="1771"/>
      <c r="AS101" s="1760" t="s">
        <v>1638</v>
      </c>
      <c r="AT101" s="1760"/>
      <c r="AU101" s="2079"/>
      <c r="AV101" s="639"/>
      <c r="AW101" s="1826"/>
    </row>
    <row r="102" spans="2:49" ht="15" customHeight="1">
      <c r="B102" s="1754"/>
      <c r="C102" s="1768"/>
      <c r="D102" s="1768"/>
      <c r="E102" s="1768"/>
      <c r="F102" s="1768"/>
      <c r="G102" s="1768"/>
      <c r="H102" s="1791"/>
      <c r="I102" s="1807"/>
      <c r="J102" s="1807"/>
      <c r="K102" s="1822"/>
      <c r="L102" s="1831"/>
      <c r="M102" s="1845"/>
      <c r="N102" s="1845"/>
      <c r="O102" s="1866"/>
      <c r="P102" s="1879"/>
      <c r="Q102" s="1895"/>
      <c r="R102" s="1895"/>
      <c r="S102" s="1870"/>
      <c r="T102" s="1920"/>
      <c r="U102" s="1930"/>
      <c r="V102" s="1930"/>
      <c r="W102" s="1776" t="s">
        <v>909</v>
      </c>
      <c r="X102" s="1956"/>
      <c r="Y102" s="1965"/>
      <c r="Z102" s="1965"/>
      <c r="AA102" s="1965"/>
      <c r="AB102" s="1977" t="s">
        <v>909</v>
      </c>
      <c r="AC102" s="1888"/>
      <c r="AD102" s="1904"/>
      <c r="AE102" s="1904"/>
      <c r="AF102" s="1977" t="s">
        <v>909</v>
      </c>
      <c r="AG102" s="1888"/>
      <c r="AH102" s="1904"/>
      <c r="AI102" s="2025"/>
      <c r="AJ102" s="2035"/>
      <c r="AK102" s="2045"/>
      <c r="AL102" s="2055"/>
      <c r="AM102" s="2035"/>
      <c r="AN102" s="2045"/>
      <c r="AO102" s="2055"/>
      <c r="AP102" s="1754"/>
      <c r="AQ102" s="1768"/>
      <c r="AR102" s="1768"/>
      <c r="AS102" s="1768"/>
      <c r="AT102" s="1768"/>
      <c r="AU102" s="1754"/>
      <c r="AV102" s="2082"/>
      <c r="AW102" s="2090"/>
    </row>
    <row r="103" spans="2:49" ht="15" customHeight="1">
      <c r="B103" s="1744"/>
      <c r="C103" s="1759"/>
      <c r="D103" s="1759"/>
      <c r="E103" s="1759"/>
      <c r="F103" s="1759"/>
      <c r="G103" s="1759"/>
      <c r="H103" s="1792" t="s">
        <v>874</v>
      </c>
      <c r="I103" s="1808"/>
      <c r="J103" s="1808"/>
      <c r="K103" s="1823"/>
      <c r="L103" s="1832"/>
      <c r="M103" s="1846"/>
      <c r="N103" s="1847"/>
      <c r="O103" s="1864" t="s">
        <v>909</v>
      </c>
      <c r="P103" s="1859"/>
      <c r="Q103" s="1859"/>
      <c r="R103" s="1859"/>
      <c r="S103" s="1864" t="s">
        <v>909</v>
      </c>
      <c r="T103" s="1916"/>
      <c r="U103" s="1877"/>
      <c r="V103" s="1877"/>
      <c r="W103" s="1938"/>
      <c r="X103" s="1792" t="s">
        <v>534</v>
      </c>
      <c r="Y103" s="1966"/>
      <c r="Z103" s="1971"/>
      <c r="AA103" s="1971"/>
      <c r="AB103" s="1978"/>
      <c r="AC103" s="1989"/>
      <c r="AD103" s="1998"/>
      <c r="AE103" s="1998"/>
      <c r="AF103" s="2004"/>
      <c r="AG103" s="1744"/>
      <c r="AH103" s="1759"/>
      <c r="AI103" s="1867" t="s">
        <v>909</v>
      </c>
      <c r="AJ103" s="1744"/>
      <c r="AK103" s="2046"/>
      <c r="AL103" s="1867" t="s">
        <v>93</v>
      </c>
      <c r="AM103" s="1744"/>
      <c r="AN103" s="1759"/>
      <c r="AO103" s="1867" t="s">
        <v>93</v>
      </c>
      <c r="AP103" s="1744"/>
      <c r="AQ103" s="1759"/>
      <c r="AR103" s="1759"/>
      <c r="AS103" s="1759"/>
      <c r="AT103" s="1759"/>
      <c r="AU103" s="1744"/>
      <c r="AV103" s="2080"/>
      <c r="AW103" s="2088"/>
    </row>
    <row r="104" spans="2:49" ht="15" customHeight="1">
      <c r="B104" s="1753"/>
      <c r="C104" s="1760" t="s">
        <v>205</v>
      </c>
      <c r="D104" s="1771"/>
      <c r="E104" s="1760" t="s">
        <v>282</v>
      </c>
      <c r="F104" s="1771"/>
      <c r="G104" s="1760" t="s">
        <v>287</v>
      </c>
      <c r="H104" s="1790"/>
      <c r="I104" s="1806"/>
      <c r="J104" s="1806"/>
      <c r="K104" s="1821"/>
      <c r="L104" s="1830"/>
      <c r="M104" s="1844"/>
      <c r="N104" s="1844"/>
      <c r="O104" s="1865"/>
      <c r="P104" s="1878" t="str">
        <f>IF(F104="","",P101+L104)</f>
        <v/>
      </c>
      <c r="Q104" s="1894"/>
      <c r="R104" s="1894"/>
      <c r="S104" s="1910"/>
      <c r="T104" s="1919"/>
      <c r="U104" s="1929"/>
      <c r="V104" s="1929"/>
      <c r="W104" s="1775"/>
      <c r="X104" s="1955"/>
      <c r="Y104" s="1964"/>
      <c r="Z104" s="1964"/>
      <c r="AA104" s="1964"/>
      <c r="AB104" s="1976"/>
      <c r="AC104" s="1878" t="str">
        <f>IF(F104="","",AC101+T104+X104)</f>
        <v/>
      </c>
      <c r="AD104" s="1903"/>
      <c r="AE104" s="1903"/>
      <c r="AF104" s="1976"/>
      <c r="AG104" s="1878" t="str">
        <f>IF(F104="","",P104-AC104)</f>
        <v/>
      </c>
      <c r="AH104" s="1903"/>
      <c r="AI104" s="2024"/>
      <c r="AJ104" s="2034"/>
      <c r="AK104" s="2044"/>
      <c r="AL104" s="2054"/>
      <c r="AM104" s="2034"/>
      <c r="AN104" s="2044"/>
      <c r="AO104" s="2054"/>
      <c r="AP104" s="1753"/>
      <c r="AQ104" s="1760" t="s">
        <v>518</v>
      </c>
      <c r="AR104" s="1771"/>
      <c r="AS104" s="1760" t="s">
        <v>1638</v>
      </c>
      <c r="AT104" s="1760"/>
      <c r="AU104" s="2079"/>
      <c r="AV104" s="639"/>
      <c r="AW104" s="1826"/>
    </row>
    <row r="105" spans="2:49" ht="15" customHeight="1">
      <c r="B105" s="1754"/>
      <c r="C105" s="1768"/>
      <c r="D105" s="1768"/>
      <c r="E105" s="1768"/>
      <c r="F105" s="1768"/>
      <c r="G105" s="1768"/>
      <c r="H105" s="1791"/>
      <c r="I105" s="1807"/>
      <c r="J105" s="1807"/>
      <c r="K105" s="1822"/>
      <c r="L105" s="1831"/>
      <c r="M105" s="1845"/>
      <c r="N105" s="1845"/>
      <c r="O105" s="1866"/>
      <c r="P105" s="1879"/>
      <c r="Q105" s="1895"/>
      <c r="R105" s="1895"/>
      <c r="S105" s="1870"/>
      <c r="T105" s="1920"/>
      <c r="U105" s="1930"/>
      <c r="V105" s="1930"/>
      <c r="W105" s="1776" t="s">
        <v>909</v>
      </c>
      <c r="X105" s="1956"/>
      <c r="Y105" s="1965"/>
      <c r="Z105" s="1965"/>
      <c r="AA105" s="1965"/>
      <c r="AB105" s="1977" t="s">
        <v>909</v>
      </c>
      <c r="AC105" s="1888"/>
      <c r="AD105" s="1904"/>
      <c r="AE105" s="1904"/>
      <c r="AF105" s="1977" t="s">
        <v>909</v>
      </c>
      <c r="AG105" s="1888"/>
      <c r="AH105" s="1904"/>
      <c r="AI105" s="2025"/>
      <c r="AJ105" s="2035"/>
      <c r="AK105" s="2045"/>
      <c r="AL105" s="2055"/>
      <c r="AM105" s="2035"/>
      <c r="AN105" s="2045"/>
      <c r="AO105" s="2055"/>
      <c r="AP105" s="1754"/>
      <c r="AQ105" s="1768"/>
      <c r="AR105" s="1768"/>
      <c r="AS105" s="1768"/>
      <c r="AT105" s="1768"/>
      <c r="AU105" s="1754"/>
      <c r="AV105" s="2082"/>
      <c r="AW105" s="2090"/>
    </row>
    <row r="106" spans="2:49" ht="15" customHeight="1">
      <c r="B106" s="1744"/>
      <c r="C106" s="1759"/>
      <c r="D106" s="1759"/>
      <c r="E106" s="1759"/>
      <c r="F106" s="1759"/>
      <c r="G106" s="1759"/>
      <c r="H106" s="1792" t="s">
        <v>874</v>
      </c>
      <c r="I106" s="1808"/>
      <c r="J106" s="1808"/>
      <c r="K106" s="1823"/>
      <c r="L106" s="1832"/>
      <c r="M106" s="1846"/>
      <c r="N106" s="1847"/>
      <c r="O106" s="1864" t="s">
        <v>909</v>
      </c>
      <c r="P106" s="1859"/>
      <c r="Q106" s="1859"/>
      <c r="R106" s="1859"/>
      <c r="S106" s="1864" t="s">
        <v>909</v>
      </c>
      <c r="T106" s="1916"/>
      <c r="U106" s="1877"/>
      <c r="V106" s="1877"/>
      <c r="W106" s="1938"/>
      <c r="X106" s="1792" t="s">
        <v>534</v>
      </c>
      <c r="Y106" s="1966"/>
      <c r="Z106" s="1971"/>
      <c r="AA106" s="1971"/>
      <c r="AB106" s="1978"/>
      <c r="AC106" s="1989"/>
      <c r="AD106" s="1998"/>
      <c r="AE106" s="1998"/>
      <c r="AF106" s="2004"/>
      <c r="AG106" s="1744"/>
      <c r="AH106" s="1759"/>
      <c r="AI106" s="1867" t="s">
        <v>909</v>
      </c>
      <c r="AJ106" s="1744"/>
      <c r="AK106" s="1759"/>
      <c r="AL106" s="1867" t="s">
        <v>93</v>
      </c>
      <c r="AM106" s="1744"/>
      <c r="AN106" s="1759"/>
      <c r="AO106" s="1867" t="s">
        <v>93</v>
      </c>
      <c r="AP106" s="1744"/>
      <c r="AQ106" s="1759"/>
      <c r="AR106" s="1759"/>
      <c r="AS106" s="1759"/>
      <c r="AT106" s="1759"/>
      <c r="AU106" s="1744"/>
      <c r="AV106" s="2080"/>
      <c r="AW106" s="2088"/>
    </row>
    <row r="107" spans="2:49" ht="15" customHeight="1">
      <c r="B107" s="1753"/>
      <c r="C107" s="1760" t="s">
        <v>205</v>
      </c>
      <c r="D107" s="1771"/>
      <c r="E107" s="1760" t="s">
        <v>282</v>
      </c>
      <c r="F107" s="1771"/>
      <c r="G107" s="1760" t="s">
        <v>287</v>
      </c>
      <c r="H107" s="1790"/>
      <c r="I107" s="1806"/>
      <c r="J107" s="1806"/>
      <c r="K107" s="1821"/>
      <c r="L107" s="1830"/>
      <c r="M107" s="1844"/>
      <c r="N107" s="1844"/>
      <c r="O107" s="1865"/>
      <c r="P107" s="1878" t="str">
        <f>IF(F107="","",P104+L107)</f>
        <v/>
      </c>
      <c r="Q107" s="1894"/>
      <c r="R107" s="1894"/>
      <c r="S107" s="1910"/>
      <c r="T107" s="1919"/>
      <c r="U107" s="1929"/>
      <c r="V107" s="1929"/>
      <c r="W107" s="1775"/>
      <c r="X107" s="1955"/>
      <c r="Y107" s="1964"/>
      <c r="Z107" s="1964"/>
      <c r="AA107" s="1964"/>
      <c r="AB107" s="1976"/>
      <c r="AC107" s="1878" t="str">
        <f>IF(F107="","",AC104+T107+X107)</f>
        <v/>
      </c>
      <c r="AD107" s="1903"/>
      <c r="AE107" s="1903"/>
      <c r="AF107" s="1976"/>
      <c r="AG107" s="1878" t="str">
        <f>IF(F107="","",P107-AC107)</f>
        <v/>
      </c>
      <c r="AH107" s="1903"/>
      <c r="AI107" s="2024"/>
      <c r="AJ107" s="2034"/>
      <c r="AK107" s="2044"/>
      <c r="AL107" s="2054"/>
      <c r="AM107" s="2034"/>
      <c r="AN107" s="2044"/>
      <c r="AO107" s="2054"/>
      <c r="AP107" s="1753"/>
      <c r="AQ107" s="1760" t="s">
        <v>518</v>
      </c>
      <c r="AR107" s="1771"/>
      <c r="AS107" s="1760" t="s">
        <v>1638</v>
      </c>
      <c r="AT107" s="1760"/>
      <c r="AU107" s="2079"/>
      <c r="AV107" s="639"/>
      <c r="AW107" s="1826"/>
    </row>
    <row r="108" spans="2:49" ht="15" customHeight="1">
      <c r="B108" s="1754"/>
      <c r="C108" s="1768"/>
      <c r="D108" s="1768"/>
      <c r="E108" s="1768"/>
      <c r="F108" s="1768"/>
      <c r="G108" s="1768"/>
      <c r="H108" s="1791"/>
      <c r="I108" s="1807"/>
      <c r="J108" s="1807"/>
      <c r="K108" s="1822"/>
      <c r="L108" s="1831"/>
      <c r="M108" s="1845"/>
      <c r="N108" s="1845"/>
      <c r="O108" s="1866"/>
      <c r="P108" s="1879"/>
      <c r="Q108" s="1895"/>
      <c r="R108" s="1895"/>
      <c r="S108" s="1870"/>
      <c r="T108" s="1920"/>
      <c r="U108" s="1930"/>
      <c r="V108" s="1930"/>
      <c r="W108" s="1776" t="s">
        <v>909</v>
      </c>
      <c r="X108" s="1956"/>
      <c r="Y108" s="1965"/>
      <c r="Z108" s="1965"/>
      <c r="AA108" s="1965"/>
      <c r="AB108" s="1977" t="s">
        <v>909</v>
      </c>
      <c r="AC108" s="1888"/>
      <c r="AD108" s="1904"/>
      <c r="AE108" s="1904"/>
      <c r="AF108" s="1977" t="s">
        <v>909</v>
      </c>
      <c r="AG108" s="1888"/>
      <c r="AH108" s="1904"/>
      <c r="AI108" s="2025"/>
      <c r="AJ108" s="2035"/>
      <c r="AK108" s="2045"/>
      <c r="AL108" s="2055"/>
      <c r="AM108" s="2035"/>
      <c r="AN108" s="2045"/>
      <c r="AO108" s="2055"/>
      <c r="AP108" s="1754"/>
      <c r="AQ108" s="1768"/>
      <c r="AR108" s="1768"/>
      <c r="AS108" s="1768"/>
      <c r="AT108" s="1768"/>
      <c r="AU108" s="1754"/>
      <c r="AV108" s="2082"/>
      <c r="AW108" s="2090"/>
    </row>
    <row r="109" spans="2:49" ht="15" customHeight="1">
      <c r="B109" s="1744"/>
      <c r="C109" s="1759"/>
      <c r="D109" s="1759"/>
      <c r="E109" s="1759"/>
      <c r="F109" s="1759"/>
      <c r="G109" s="1759"/>
      <c r="H109" s="1792" t="s">
        <v>874</v>
      </c>
      <c r="I109" s="1808"/>
      <c r="J109" s="1808"/>
      <c r="K109" s="1823"/>
      <c r="L109" s="1832"/>
      <c r="M109" s="1847"/>
      <c r="N109" s="1859"/>
      <c r="O109" s="1864" t="s">
        <v>909</v>
      </c>
      <c r="P109" s="1859"/>
      <c r="Q109" s="1859"/>
      <c r="R109" s="1859"/>
      <c r="S109" s="1864" t="s">
        <v>909</v>
      </c>
      <c r="T109" s="1916"/>
      <c r="U109" s="1877"/>
      <c r="V109" s="1877"/>
      <c r="W109" s="1775"/>
      <c r="X109" s="1789" t="s">
        <v>534</v>
      </c>
      <c r="Y109" s="1966"/>
      <c r="Z109" s="1971"/>
      <c r="AA109" s="1971"/>
      <c r="AB109" s="1978"/>
      <c r="AC109" s="1989"/>
      <c r="AD109" s="1998"/>
      <c r="AE109" s="1998"/>
      <c r="AF109" s="2004"/>
      <c r="AG109" s="1744"/>
      <c r="AH109" s="1759"/>
      <c r="AI109" s="1867" t="s">
        <v>909</v>
      </c>
      <c r="AJ109" s="1744"/>
      <c r="AK109" s="1759"/>
      <c r="AL109" s="1867" t="s">
        <v>93</v>
      </c>
      <c r="AM109" s="1744"/>
      <c r="AN109" s="1759"/>
      <c r="AO109" s="1867" t="s">
        <v>93</v>
      </c>
      <c r="AP109" s="1744"/>
      <c r="AQ109" s="1759"/>
      <c r="AR109" s="1759"/>
      <c r="AS109" s="1759"/>
      <c r="AT109" s="1759"/>
      <c r="AU109" s="1744"/>
      <c r="AV109" s="2080"/>
      <c r="AW109" s="2088"/>
    </row>
    <row r="110" spans="2:49" ht="15" customHeight="1">
      <c r="B110" s="1753"/>
      <c r="C110" s="1760" t="s">
        <v>205</v>
      </c>
      <c r="D110" s="1771"/>
      <c r="E110" s="1760" t="s">
        <v>282</v>
      </c>
      <c r="F110" s="1771"/>
      <c r="G110" s="1760" t="s">
        <v>287</v>
      </c>
      <c r="H110" s="1790"/>
      <c r="I110" s="1806"/>
      <c r="J110" s="1806"/>
      <c r="K110" s="1821"/>
      <c r="L110" s="1830"/>
      <c r="M110" s="1844"/>
      <c r="N110" s="1844"/>
      <c r="O110" s="1865"/>
      <c r="P110" s="1878" t="str">
        <f>IF(F110="","",P107+L110)</f>
        <v/>
      </c>
      <c r="Q110" s="1894"/>
      <c r="R110" s="1894"/>
      <c r="S110" s="1910"/>
      <c r="T110" s="1919"/>
      <c r="U110" s="1929"/>
      <c r="V110" s="1929"/>
      <c r="W110" s="1939"/>
      <c r="X110" s="1955"/>
      <c r="Y110" s="1964"/>
      <c r="Z110" s="1964"/>
      <c r="AA110" s="1964"/>
      <c r="AB110" s="1976"/>
      <c r="AC110" s="1878" t="str">
        <f>IF(F110="","",AC107+T110+X110)</f>
        <v/>
      </c>
      <c r="AD110" s="1903"/>
      <c r="AE110" s="1903"/>
      <c r="AF110" s="1976"/>
      <c r="AG110" s="1878" t="str">
        <f>IF(F110="","",P110-AC110)</f>
        <v/>
      </c>
      <c r="AH110" s="1903"/>
      <c r="AI110" s="2024"/>
      <c r="AJ110" s="2034"/>
      <c r="AK110" s="2044"/>
      <c r="AL110" s="2054"/>
      <c r="AM110" s="2034"/>
      <c r="AN110" s="2044"/>
      <c r="AO110" s="2054"/>
      <c r="AP110" s="1753"/>
      <c r="AQ110" s="1760" t="s">
        <v>518</v>
      </c>
      <c r="AR110" s="1771"/>
      <c r="AS110" s="1760" t="s">
        <v>1638</v>
      </c>
      <c r="AT110" s="1760"/>
      <c r="AU110" s="2079"/>
      <c r="AV110" s="639"/>
      <c r="AW110" s="1826"/>
    </row>
    <row r="111" spans="2:49" ht="15" customHeight="1">
      <c r="B111" s="1754"/>
      <c r="C111" s="1768"/>
      <c r="D111" s="1768"/>
      <c r="E111" s="1768"/>
      <c r="F111" s="1768"/>
      <c r="G111" s="1768"/>
      <c r="H111" s="1791"/>
      <c r="I111" s="1807"/>
      <c r="J111" s="1807"/>
      <c r="K111" s="1822"/>
      <c r="L111" s="1839"/>
      <c r="M111" s="1855"/>
      <c r="N111" s="1855"/>
      <c r="O111" s="1866"/>
      <c r="P111" s="1879"/>
      <c r="Q111" s="1895"/>
      <c r="R111" s="1895"/>
      <c r="S111" s="1870"/>
      <c r="T111" s="1920"/>
      <c r="U111" s="1930"/>
      <c r="V111" s="1930"/>
      <c r="W111" s="1942" t="s">
        <v>909</v>
      </c>
      <c r="X111" s="1956"/>
      <c r="Y111" s="1965"/>
      <c r="Z111" s="1965"/>
      <c r="AA111" s="1965"/>
      <c r="AB111" s="1977" t="s">
        <v>909</v>
      </c>
      <c r="AC111" s="1888"/>
      <c r="AD111" s="1904"/>
      <c r="AE111" s="1904"/>
      <c r="AF111" s="1977" t="s">
        <v>909</v>
      </c>
      <c r="AG111" s="1888"/>
      <c r="AH111" s="1904"/>
      <c r="AI111" s="2025"/>
      <c r="AJ111" s="2035"/>
      <c r="AK111" s="2045"/>
      <c r="AL111" s="2055"/>
      <c r="AM111" s="2035"/>
      <c r="AN111" s="2045"/>
      <c r="AO111" s="2055"/>
      <c r="AP111" s="1754"/>
      <c r="AQ111" s="1768"/>
      <c r="AR111" s="1768"/>
      <c r="AS111" s="1768"/>
      <c r="AT111" s="1768"/>
      <c r="AU111" s="1754"/>
      <c r="AV111" s="2082"/>
      <c r="AW111" s="2090"/>
    </row>
    <row r="112" spans="2:49" ht="15" customHeight="1">
      <c r="B112" s="1755" t="s">
        <v>1617</v>
      </c>
      <c r="C112" s="1769"/>
      <c r="D112" s="1769"/>
      <c r="E112" s="1769"/>
      <c r="F112" s="1769"/>
      <c r="G112" s="1779"/>
      <c r="H112" s="1794"/>
      <c r="I112" s="1810"/>
      <c r="J112" s="1810"/>
      <c r="K112" s="1825"/>
      <c r="L112" s="1834"/>
      <c r="M112" s="1817"/>
      <c r="N112" s="1817"/>
      <c r="O112" s="1868" t="s">
        <v>909</v>
      </c>
      <c r="P112" s="1881" t="s">
        <v>1423</v>
      </c>
      <c r="Q112" s="1896"/>
      <c r="R112" s="1817"/>
      <c r="S112" s="1868"/>
      <c r="T112" s="1834"/>
      <c r="U112" s="1931"/>
      <c r="V112" s="1810"/>
      <c r="W112" s="1868" t="s">
        <v>909</v>
      </c>
      <c r="X112" s="1958"/>
      <c r="Y112" s="1810"/>
      <c r="Z112" s="1810"/>
      <c r="AA112" s="1810"/>
      <c r="AB112" s="1868" t="s">
        <v>909</v>
      </c>
      <c r="AC112" s="1817"/>
      <c r="AD112" s="1817"/>
      <c r="AE112" s="1817"/>
      <c r="AF112" s="1868" t="s">
        <v>909</v>
      </c>
      <c r="AG112" s="1794"/>
      <c r="AH112" s="1810"/>
      <c r="AI112" s="2029" t="s">
        <v>1635</v>
      </c>
      <c r="AJ112" s="2041" t="s">
        <v>1423</v>
      </c>
      <c r="AK112" s="2047"/>
      <c r="AL112" s="2047"/>
      <c r="AM112" s="2036" t="s">
        <v>1423</v>
      </c>
      <c r="AN112" s="2047"/>
      <c r="AO112" s="2056"/>
      <c r="AP112" s="2047"/>
      <c r="AQ112" s="2069"/>
      <c r="AR112" s="2069"/>
      <c r="AS112" s="2069"/>
      <c r="AT112" s="2073"/>
      <c r="AU112" s="2069"/>
      <c r="AV112" s="2083" t="str">
        <f>IF(SUM(AW81,AW84,AW87,AW90,AW93,AW96,AW99,AW102,AW105,AW108,AW111,)=0,"",SUM(AW81,AW84,AW87,AW90,AW93,AW96,AW99,AW102,AW105,AW108,AW111,))</f>
        <v/>
      </c>
      <c r="AW112" s="2091"/>
    </row>
    <row r="113" spans="2:49" ht="15" customHeight="1">
      <c r="B113" s="1756"/>
      <c r="C113" s="1758"/>
      <c r="D113" s="1758"/>
      <c r="E113" s="1758"/>
      <c r="F113" s="1758"/>
      <c r="G113" s="1780"/>
      <c r="H113" s="1795"/>
      <c r="I113" s="639"/>
      <c r="J113" s="639"/>
      <c r="K113" s="1826"/>
      <c r="L113" s="1835" t="s">
        <v>1423</v>
      </c>
      <c r="M113" s="1848">
        <f>SUM(L80,L83,L86,L89,L92,L95,L98,L101,L104,L107,L110,)</f>
        <v>0</v>
      </c>
      <c r="N113" s="1848"/>
      <c r="O113" s="1869"/>
      <c r="P113" s="1882">
        <f>M113</f>
        <v>0</v>
      </c>
      <c r="Q113" s="1897"/>
      <c r="R113" s="1897"/>
      <c r="S113" s="1864" t="s">
        <v>909</v>
      </c>
      <c r="T113" s="1835" t="s">
        <v>1423</v>
      </c>
      <c r="U113" s="1851">
        <f>SUM(T80,T83,T86,T89,T92,T95,T98,T101,T104,T107,T110,)</f>
        <v>0</v>
      </c>
      <c r="V113" s="1851"/>
      <c r="W113" s="1943"/>
      <c r="X113" s="1835" t="s">
        <v>1423</v>
      </c>
      <c r="Y113" s="1848">
        <f>SUM(X80,X83,X86,X89,X92,X95,X98,X101,X104,X107,X110)</f>
        <v>0</v>
      </c>
      <c r="Z113" s="1848"/>
      <c r="AA113" s="1848"/>
      <c r="AB113" s="1980"/>
      <c r="AC113" s="1990" t="s">
        <v>149</v>
      </c>
      <c r="AD113" s="1999">
        <f>U113+Y113</f>
        <v>0</v>
      </c>
      <c r="AE113" s="1999"/>
      <c r="AF113" s="2005"/>
      <c r="AG113" s="2011" t="str">
        <f>AG110</f>
        <v/>
      </c>
      <c r="AH113" s="2020"/>
      <c r="AI113" s="2030"/>
      <c r="AJ113" s="1889">
        <f>SUM(AJ80,AJ83,AJ86,AJ89,AJ92,AJ95,AJ98,AJ101,AJ104,AJ107,AJ110,)</f>
        <v>0</v>
      </c>
      <c r="AK113" s="2048"/>
      <c r="AL113" s="2061" t="s">
        <v>93</v>
      </c>
      <c r="AM113" s="1889">
        <f>SUM(AM80,AM83,AM86,AM89,AM92,AM95,AM98,AM101,AM104,AM107,AM110,)</f>
        <v>0</v>
      </c>
      <c r="AN113" s="2048"/>
      <c r="AO113" s="2057" t="s">
        <v>93</v>
      </c>
      <c r="AP113" s="1760"/>
      <c r="AQ113" s="2070"/>
      <c r="AR113" s="2070"/>
      <c r="AS113" s="2070"/>
      <c r="AT113" s="2074"/>
      <c r="AU113" s="2070"/>
      <c r="AV113" s="2023"/>
      <c r="AW113" s="2092"/>
    </row>
    <row r="114" spans="2:49" ht="15" customHeight="1">
      <c r="B114" s="1756"/>
      <c r="C114" s="1758"/>
      <c r="D114" s="1758"/>
      <c r="E114" s="1758"/>
      <c r="F114" s="1758"/>
      <c r="G114" s="1780"/>
      <c r="H114" s="1795"/>
      <c r="I114" s="639"/>
      <c r="J114" s="639"/>
      <c r="K114" s="1826"/>
      <c r="L114" s="1836" t="s">
        <v>364</v>
      </c>
      <c r="M114" s="1856">
        <f>M54+M113</f>
        <v>0</v>
      </c>
      <c r="N114" s="1856"/>
      <c r="O114" s="1874"/>
      <c r="P114" s="1883"/>
      <c r="Q114" s="1898"/>
      <c r="R114" s="1898"/>
      <c r="S114" s="1911"/>
      <c r="T114" s="1922" t="s">
        <v>364</v>
      </c>
      <c r="U114" s="1933">
        <f>U54+U113</f>
        <v>0</v>
      </c>
      <c r="V114" s="1933"/>
      <c r="W114" s="1944"/>
      <c r="X114" s="1922" t="s">
        <v>364</v>
      </c>
      <c r="Y114" s="1933">
        <f>Y54+Y113</f>
        <v>0</v>
      </c>
      <c r="Z114" s="1933"/>
      <c r="AA114" s="1933"/>
      <c r="AB114" s="1981"/>
      <c r="AC114" s="1991" t="s">
        <v>1175</v>
      </c>
      <c r="AD114" s="1999">
        <f>U114+Y114</f>
        <v>0</v>
      </c>
      <c r="AE114" s="1999"/>
      <c r="AF114" s="2005"/>
      <c r="AG114" s="2011"/>
      <c r="AH114" s="2020"/>
      <c r="AI114" s="2030"/>
      <c r="AJ114" s="2037"/>
      <c r="AK114" s="2049"/>
      <c r="AL114" s="2062"/>
      <c r="AM114" s="2037"/>
      <c r="AN114" s="2049"/>
      <c r="AO114" s="2058"/>
      <c r="AP114" s="2050"/>
      <c r="AQ114" s="2070"/>
      <c r="AR114" s="2070"/>
      <c r="AS114" s="2070"/>
      <c r="AT114" s="2074"/>
      <c r="AU114" s="2070"/>
      <c r="AV114" s="2023"/>
      <c r="AW114" s="2092"/>
    </row>
    <row r="115" spans="2:49" ht="15" customHeight="1">
      <c r="B115" s="1756"/>
      <c r="C115" s="1758"/>
      <c r="D115" s="1758"/>
      <c r="E115" s="1758"/>
      <c r="F115" s="1758"/>
      <c r="G115" s="1780"/>
      <c r="H115" s="1795"/>
      <c r="I115" s="639"/>
      <c r="J115" s="639"/>
      <c r="K115" s="1826"/>
      <c r="L115" s="1837"/>
      <c r="M115" s="1857"/>
      <c r="N115" s="1857"/>
      <c r="O115" s="1871" t="s">
        <v>320</v>
      </c>
      <c r="P115" s="1884" t="s">
        <v>812</v>
      </c>
      <c r="Q115" s="1899"/>
      <c r="R115" s="1907"/>
      <c r="S115" s="1864"/>
      <c r="T115" s="1745"/>
      <c r="U115" s="1932"/>
      <c r="V115" s="1935"/>
      <c r="W115" s="1941" t="s">
        <v>320</v>
      </c>
      <c r="X115" s="1795"/>
      <c r="Y115" s="1935"/>
      <c r="Z115" s="1935"/>
      <c r="AA115" s="1935"/>
      <c r="AB115" s="1864" t="s">
        <v>320</v>
      </c>
      <c r="AC115" s="1992"/>
      <c r="AD115" s="2000"/>
      <c r="AE115" s="2000"/>
      <c r="AF115" s="1871" t="s">
        <v>320</v>
      </c>
      <c r="AG115" s="2011"/>
      <c r="AH115" s="2020"/>
      <c r="AI115" s="2030"/>
      <c r="AJ115" s="1836" t="s">
        <v>364</v>
      </c>
      <c r="AK115" s="2050"/>
      <c r="AL115" s="2050"/>
      <c r="AM115" s="2038" t="s">
        <v>1423</v>
      </c>
      <c r="AN115" s="2050"/>
      <c r="AO115" s="2059"/>
      <c r="AP115" s="2067"/>
      <c r="AQ115" s="2070"/>
      <c r="AR115" s="2070"/>
      <c r="AS115" s="2070"/>
      <c r="AT115" s="2074"/>
      <c r="AU115" s="2070"/>
      <c r="AV115" s="2023"/>
      <c r="AW115" s="2092"/>
    </row>
    <row r="116" spans="2:49" ht="15" customHeight="1">
      <c r="B116" s="1756"/>
      <c r="C116" s="1758"/>
      <c r="D116" s="1758"/>
      <c r="E116" s="1758"/>
      <c r="F116" s="1758"/>
      <c r="G116" s="1780"/>
      <c r="H116" s="1795"/>
      <c r="I116" s="639"/>
      <c r="J116" s="639"/>
      <c r="K116" s="1826"/>
      <c r="L116" s="1835" t="s">
        <v>1423</v>
      </c>
      <c r="M116" s="1851">
        <f>M113*320</f>
        <v>0</v>
      </c>
      <c r="N116" s="1851"/>
      <c r="O116" s="1872"/>
      <c r="P116" s="1882">
        <f>M114</f>
        <v>0</v>
      </c>
      <c r="Q116" s="1897"/>
      <c r="R116" s="1897"/>
      <c r="S116" s="1912" t="s">
        <v>708</v>
      </c>
      <c r="T116" s="1835" t="s">
        <v>1423</v>
      </c>
      <c r="U116" s="1851">
        <f>U113*320</f>
        <v>0</v>
      </c>
      <c r="V116" s="1851"/>
      <c r="W116" s="1943"/>
      <c r="X116" s="1835" t="s">
        <v>1423</v>
      </c>
      <c r="Y116" s="1848">
        <f>Y113*320</f>
        <v>0</v>
      </c>
      <c r="Z116" s="1848"/>
      <c r="AA116" s="1848"/>
      <c r="AB116" s="1869"/>
      <c r="AC116" s="1990" t="s">
        <v>149</v>
      </c>
      <c r="AD116" s="1999">
        <f>U116+Y116</f>
        <v>0</v>
      </c>
      <c r="AE116" s="1999"/>
      <c r="AF116" s="2005"/>
      <c r="AG116" s="1745"/>
      <c r="AH116" s="639"/>
      <c r="AI116" s="1826"/>
      <c r="AJ116" s="1889">
        <f>AJ56+AJ113</f>
        <v>0</v>
      </c>
      <c r="AK116" s="2048"/>
      <c r="AL116" s="2061" t="s">
        <v>93</v>
      </c>
      <c r="AM116" s="1889">
        <f>AM56+AM113</f>
        <v>0</v>
      </c>
      <c r="AN116" s="2048"/>
      <c r="AO116" s="2057" t="s">
        <v>93</v>
      </c>
      <c r="AP116" s="2067"/>
      <c r="AQ116" s="2070"/>
      <c r="AR116" s="2070"/>
      <c r="AS116" s="2070"/>
      <c r="AT116" s="2074"/>
      <c r="AU116" s="2070"/>
      <c r="AV116" s="2023"/>
      <c r="AW116" s="2092"/>
    </row>
    <row r="117" spans="2:49" ht="15" customHeight="1">
      <c r="B117" s="1757"/>
      <c r="C117" s="1770"/>
      <c r="D117" s="1770"/>
      <c r="E117" s="1770"/>
      <c r="F117" s="1770"/>
      <c r="G117" s="1781"/>
      <c r="H117" s="1796"/>
      <c r="I117" s="1811"/>
      <c r="J117" s="1811"/>
      <c r="K117" s="1827"/>
      <c r="L117" s="1838" t="s">
        <v>364</v>
      </c>
      <c r="M117" s="1852">
        <f>M114*320</f>
        <v>0</v>
      </c>
      <c r="N117" s="1852"/>
      <c r="O117" s="1873"/>
      <c r="P117" s="1885"/>
      <c r="Q117" s="1900"/>
      <c r="R117" s="1900"/>
      <c r="S117" s="1913"/>
      <c r="T117" s="1923" t="s">
        <v>364</v>
      </c>
      <c r="U117" s="1852">
        <f>U114*320</f>
        <v>0</v>
      </c>
      <c r="V117" s="1852"/>
      <c r="W117" s="1945"/>
      <c r="X117" s="1923" t="s">
        <v>364</v>
      </c>
      <c r="Y117" s="1852">
        <f>Y114*320</f>
        <v>0</v>
      </c>
      <c r="Z117" s="1852"/>
      <c r="AA117" s="1852"/>
      <c r="AB117" s="1983"/>
      <c r="AC117" s="1993" t="s">
        <v>1175</v>
      </c>
      <c r="AD117" s="1900">
        <f>U117+Y117</f>
        <v>0</v>
      </c>
      <c r="AE117" s="1900"/>
      <c r="AF117" s="2006"/>
      <c r="AG117" s="2012"/>
      <c r="AH117" s="1811"/>
      <c r="AI117" s="1827"/>
      <c r="AJ117" s="2040">
        <f>IF(AJ116="",AJ56,IF(AJ56="",AJ116,AJ56+AJ116))</f>
        <v>0</v>
      </c>
      <c r="AK117" s="2051"/>
      <c r="AL117" s="2063"/>
      <c r="AM117" s="2040">
        <f>IF(AM116="",AM56,IF(AM56="",AM116,AM56+AM116))</f>
        <v>0</v>
      </c>
      <c r="AN117" s="2051"/>
      <c r="AO117" s="2060"/>
      <c r="AP117" s="2068"/>
      <c r="AQ117" s="2071"/>
      <c r="AR117" s="2071"/>
      <c r="AS117" s="2071"/>
      <c r="AT117" s="2075"/>
      <c r="AU117" s="2071"/>
      <c r="AV117" s="2084"/>
      <c r="AW117" s="2093"/>
    </row>
    <row r="119" spans="2:49">
      <c r="F119" s="1772" t="s">
        <v>738</v>
      </c>
      <c r="G119" s="1775"/>
      <c r="H119" s="1798"/>
      <c r="I119" s="1812"/>
      <c r="J119" s="1816"/>
      <c r="K119" s="800" t="s">
        <v>1629</v>
      </c>
      <c r="X119" s="1961"/>
    </row>
    <row r="120" spans="2:49">
      <c r="F120" s="1772" t="s">
        <v>1619</v>
      </c>
      <c r="G120" s="1772"/>
      <c r="H120" s="414" t="s">
        <v>1049</v>
      </c>
      <c r="K120" s="1828"/>
    </row>
    <row r="121" spans="2:49">
      <c r="B121" s="800" t="s">
        <v>1069</v>
      </c>
    </row>
    <row r="122" spans="2:49" ht="22.5" customHeight="1">
      <c r="B122" s="1740" t="s">
        <v>991</v>
      </c>
      <c r="C122" s="1740"/>
      <c r="D122" s="1740"/>
      <c r="E122" s="1740"/>
      <c r="F122" s="1740"/>
      <c r="G122" s="1740"/>
      <c r="H122" s="1740"/>
      <c r="I122" s="1740"/>
      <c r="J122" s="1740"/>
      <c r="K122" s="1740"/>
      <c r="L122" s="1740"/>
      <c r="M122" s="1740"/>
      <c r="N122" s="1740"/>
      <c r="O122" s="1740"/>
      <c r="P122" s="1740"/>
      <c r="Q122" s="1740"/>
      <c r="R122" s="1740"/>
      <c r="S122" s="1740"/>
      <c r="T122" s="1740"/>
      <c r="U122" s="1740"/>
      <c r="V122" s="1740"/>
      <c r="W122" s="1740"/>
      <c r="X122" s="1740"/>
      <c r="Y122" s="1740"/>
      <c r="Z122" s="1740"/>
      <c r="AA122" s="1740"/>
      <c r="AB122" s="1740"/>
      <c r="AC122" s="1740"/>
      <c r="AD122" s="1740"/>
      <c r="AE122" s="1740"/>
      <c r="AF122" s="1740"/>
      <c r="AG122" s="1740"/>
      <c r="AH122" s="1740"/>
      <c r="AI122" s="1740"/>
      <c r="AJ122" s="1740"/>
      <c r="AK122" s="1740"/>
      <c r="AL122" s="1740"/>
      <c r="AM122" s="1740"/>
      <c r="AN122" s="1740"/>
      <c r="AO122" s="1740"/>
      <c r="AP122" s="1740"/>
      <c r="AQ122" s="1740"/>
      <c r="AR122" s="1740"/>
      <c r="AS122" s="1740"/>
      <c r="AT122" s="1740"/>
      <c r="AU122" s="1740"/>
      <c r="AV122" s="1740"/>
      <c r="AW122" s="1740"/>
    </row>
    <row r="123" spans="2:49" ht="24.9" customHeight="1">
      <c r="B123" s="1741" t="s">
        <v>1105</v>
      </c>
      <c r="C123" s="1741"/>
      <c r="D123" s="1741"/>
      <c r="E123" s="1741"/>
      <c r="F123" s="1741"/>
      <c r="G123" s="1741"/>
      <c r="H123" s="1768"/>
      <c r="I123" s="1782" t="str">
        <f>IF($H$3="","",$H$3)</f>
        <v>土浦市長　　安藤　真理子</v>
      </c>
      <c r="J123" s="1782"/>
      <c r="K123" s="1782"/>
      <c r="L123" s="1782"/>
      <c r="M123" s="1782"/>
      <c r="N123" s="1782"/>
      <c r="O123" s="1782"/>
      <c r="P123" s="1782"/>
      <c r="Q123" s="1782"/>
      <c r="R123" s="1782"/>
      <c r="S123" s="1782"/>
      <c r="T123" s="1760"/>
      <c r="U123" s="1760"/>
      <c r="V123" s="1760"/>
      <c r="W123" s="1760"/>
    </row>
    <row r="124" spans="2:49" ht="29.25" customHeight="1">
      <c r="B124" s="1742" t="s">
        <v>1404</v>
      </c>
      <c r="C124" s="1742"/>
      <c r="D124" s="1742"/>
      <c r="E124" s="1742"/>
      <c r="F124" s="1742"/>
      <c r="G124" s="1742"/>
      <c r="H124" s="1799"/>
      <c r="I124" s="1813" t="str">
        <f>IF($H$4="","",$H$4)</f>
        <v>土下維工　第○○号
○○○○○○○○○○○○○○○○○○○○○○○○○○○○○○○○○工事</v>
      </c>
      <c r="J124" s="1813"/>
      <c r="K124" s="1813"/>
      <c r="L124" s="1813"/>
      <c r="M124" s="1813"/>
      <c r="N124" s="1813"/>
      <c r="O124" s="1813"/>
      <c r="P124" s="1813"/>
      <c r="Q124" s="1813"/>
      <c r="R124" s="1813"/>
      <c r="S124" s="1813"/>
      <c r="T124" s="1760"/>
      <c r="U124" s="1760"/>
      <c r="V124" s="1760"/>
      <c r="W124" s="1760"/>
      <c r="AJ124" s="2031"/>
      <c r="AK124" s="414"/>
      <c r="AL124" s="414"/>
      <c r="AM124" s="414"/>
      <c r="AN124" s="414"/>
      <c r="AO124" s="414"/>
      <c r="AP124" s="414"/>
      <c r="AQ124" s="414"/>
      <c r="AR124" s="414"/>
      <c r="AS124" s="414"/>
      <c r="AT124" s="414"/>
      <c r="AU124" s="414"/>
      <c r="AV124" s="414"/>
      <c r="AW124" s="414"/>
    </row>
    <row r="125" spans="2:49" ht="30" customHeight="1">
      <c r="B125" s="1743" t="s">
        <v>563</v>
      </c>
      <c r="C125" s="1743"/>
      <c r="D125" s="1743"/>
      <c r="E125" s="1743"/>
      <c r="F125" s="1743"/>
      <c r="G125" s="1743"/>
      <c r="H125" s="1799"/>
      <c r="I125" s="1814" t="str">
        <f>IF($I$5="","",$I$5)</f>
        <v/>
      </c>
      <c r="J125" s="1814"/>
      <c r="K125" s="1814"/>
      <c r="L125" s="1814"/>
      <c r="M125" s="1814"/>
      <c r="N125" s="1814"/>
      <c r="O125" s="1814"/>
      <c r="P125" s="1814"/>
      <c r="Q125" s="1814"/>
      <c r="R125" s="1814"/>
      <c r="S125" s="1814"/>
      <c r="T125" s="1760"/>
      <c r="U125" s="1760"/>
      <c r="V125" s="1760"/>
      <c r="W125" s="1760"/>
    </row>
    <row r="126" spans="2:49" ht="12" customHeight="1">
      <c r="AJ126" s="1768"/>
      <c r="AK126" s="1768"/>
    </row>
    <row r="127" spans="2:49" ht="18" customHeight="1">
      <c r="B127" s="1744" t="s">
        <v>241</v>
      </c>
      <c r="C127" s="1759"/>
      <c r="D127" s="1759"/>
      <c r="E127" s="1759"/>
      <c r="F127" s="1759"/>
      <c r="G127" s="1773" t="str">
        <f>IF($G$7="","",$G$7)</f>
        <v>土下維工　第○○号</v>
      </c>
      <c r="H127" s="1773"/>
      <c r="I127" s="1773"/>
      <c r="J127" s="1773"/>
      <c r="K127" s="1773"/>
      <c r="L127" s="1773"/>
      <c r="M127" s="1773"/>
      <c r="N127" s="1773"/>
      <c r="O127" s="1773"/>
      <c r="P127" s="1773"/>
      <c r="Q127" s="1773"/>
      <c r="R127" s="1773"/>
      <c r="S127" s="1773"/>
      <c r="T127" s="1773"/>
      <c r="U127" s="1773"/>
      <c r="V127" s="1773"/>
      <c r="W127" s="1773"/>
      <c r="X127" s="1947"/>
      <c r="Y127" s="1755" t="s">
        <v>1633</v>
      </c>
      <c r="Z127" s="1769"/>
      <c r="AA127" s="1769"/>
      <c r="AB127" s="1972"/>
      <c r="AC127" s="1817"/>
      <c r="AD127" s="1994"/>
      <c r="AE127" s="1817"/>
      <c r="AF127" s="1994"/>
      <c r="AG127" s="1817"/>
      <c r="AH127" s="2017"/>
      <c r="AI127" s="1759"/>
      <c r="AJ127" s="2031"/>
      <c r="AK127" s="414"/>
      <c r="AL127" s="1759"/>
      <c r="AM127" s="1759"/>
      <c r="AN127" s="1759"/>
      <c r="AO127" s="1759"/>
      <c r="AP127" s="1759"/>
      <c r="AQ127" s="1759"/>
      <c r="AR127" s="1759"/>
      <c r="AS127" s="1759"/>
      <c r="AT127" s="1759"/>
      <c r="AU127" s="1759"/>
      <c r="AV127" s="1759"/>
      <c r="AW127" s="2085"/>
    </row>
    <row r="128" spans="2:49" ht="18" customHeight="1">
      <c r="B128" s="1745"/>
      <c r="C128" s="1760"/>
      <c r="D128" s="1760"/>
      <c r="E128" s="1760"/>
      <c r="F128" s="1760"/>
      <c r="G128" s="1774"/>
      <c r="H128" s="1774"/>
      <c r="I128" s="1774"/>
      <c r="J128" s="1774"/>
      <c r="K128" s="1774"/>
      <c r="L128" s="1774"/>
      <c r="M128" s="1774"/>
      <c r="N128" s="1774"/>
      <c r="O128" s="1774"/>
      <c r="P128" s="1774"/>
      <c r="Q128" s="1774"/>
      <c r="R128" s="1774"/>
      <c r="S128" s="1774"/>
      <c r="T128" s="1774"/>
      <c r="U128" s="1774"/>
      <c r="V128" s="1774"/>
      <c r="W128" s="1774"/>
      <c r="X128" s="1948"/>
      <c r="Y128" s="1756"/>
      <c r="Z128" s="1758"/>
      <c r="AA128" s="1758"/>
      <c r="AB128" s="1829" t="str">
        <f>IF($AB$8="","",$AB$8)</f>
        <v/>
      </c>
      <c r="AC128" s="1829" t="str">
        <f>IF(AC68="","",AC68)</f>
        <v/>
      </c>
      <c r="AD128" s="1764" t="s">
        <v>731</v>
      </c>
      <c r="AE128" s="1829" t="str">
        <f>IF($AE$8="","",$AE$8)</f>
        <v/>
      </c>
      <c r="AF128" s="1764" t="s">
        <v>215</v>
      </c>
      <c r="AG128" s="2009" t="str">
        <f>IF($AG$8="","",$AG$8)</f>
        <v/>
      </c>
      <c r="AH128" s="2018" t="s">
        <v>287</v>
      </c>
      <c r="AI128" s="1760"/>
      <c r="AJ128" s="1760" t="s">
        <v>285</v>
      </c>
      <c r="AK128" s="800" t="s">
        <v>718</v>
      </c>
      <c r="AL128" s="1760"/>
      <c r="AM128" s="1760"/>
      <c r="AN128" s="1760"/>
      <c r="AO128" s="1760"/>
      <c r="AP128" s="1760"/>
      <c r="AQ128" s="1760"/>
      <c r="AR128" s="1760"/>
      <c r="AS128" s="1760"/>
      <c r="AT128" s="1760"/>
      <c r="AU128" s="1760"/>
      <c r="AV128" s="1760"/>
      <c r="AW128" s="1976"/>
    </row>
    <row r="129" spans="2:49" ht="18" customHeight="1">
      <c r="B129" s="1746" t="s">
        <v>1616</v>
      </c>
      <c r="C129" s="1761"/>
      <c r="D129" s="1761"/>
      <c r="E129" s="1761"/>
      <c r="F129" s="1761"/>
      <c r="G129" s="1761"/>
      <c r="H129" s="1784" t="s">
        <v>1624</v>
      </c>
      <c r="I129" s="1784"/>
      <c r="J129" s="1784"/>
      <c r="K129" s="1817"/>
      <c r="L129" s="1817"/>
      <c r="M129" s="1817"/>
      <c r="N129" s="1858"/>
      <c r="O129" s="1860" t="str">
        <f>IF($O$9="","",$O$9)</f>
        <v/>
      </c>
      <c r="P129" s="1784" t="s">
        <v>731</v>
      </c>
      <c r="Q129" s="1784"/>
      <c r="R129" s="1860" t="str">
        <f>IF($R$9="","",$R$9)</f>
        <v/>
      </c>
      <c r="S129" s="1784" t="s">
        <v>215</v>
      </c>
      <c r="T129" s="1860" t="str">
        <f>IF($T$9="","",$T$9)</f>
        <v/>
      </c>
      <c r="U129" s="1784" t="s">
        <v>255</v>
      </c>
      <c r="V129" s="1817"/>
      <c r="W129" s="1817"/>
      <c r="X129" s="1949"/>
      <c r="Y129" s="1756"/>
      <c r="Z129" s="1758"/>
      <c r="AA129" s="1758"/>
      <c r="AB129" s="1829"/>
      <c r="AC129" s="1829"/>
      <c r="AD129" s="1764"/>
      <c r="AE129" s="1829"/>
      <c r="AF129" s="1764"/>
      <c r="AG129" s="2009"/>
      <c r="AH129" s="2018"/>
      <c r="AI129" s="1760"/>
      <c r="AK129" s="1760" t="s">
        <v>1637</v>
      </c>
      <c r="AL129" s="1760"/>
      <c r="AM129" s="1760"/>
      <c r="AN129" s="1760"/>
      <c r="AO129" s="1760"/>
      <c r="AP129" s="1760"/>
      <c r="AQ129" s="1760"/>
      <c r="AR129" s="1760"/>
      <c r="AS129" s="1760"/>
      <c r="AT129" s="1760"/>
      <c r="AU129" s="1760"/>
      <c r="AV129" s="1760"/>
      <c r="AW129" s="1976"/>
    </row>
    <row r="130" spans="2:49" ht="9" customHeight="1">
      <c r="B130" s="1747"/>
      <c r="C130" s="1762"/>
      <c r="D130" s="1762"/>
      <c r="E130" s="1762"/>
      <c r="F130" s="1762"/>
      <c r="G130" s="1762"/>
      <c r="H130" s="1764"/>
      <c r="I130" s="1764"/>
      <c r="J130" s="1764"/>
      <c r="K130" s="1760"/>
      <c r="L130" s="1760"/>
      <c r="M130" s="1760"/>
      <c r="N130" s="1800"/>
      <c r="O130" s="1829"/>
      <c r="P130" s="1764"/>
      <c r="Q130" s="1764"/>
      <c r="R130" s="1829"/>
      <c r="S130" s="1764"/>
      <c r="T130" s="1829"/>
      <c r="U130" s="1764"/>
      <c r="V130" s="1760"/>
      <c r="W130" s="1760"/>
      <c r="X130" s="1950"/>
      <c r="Y130" s="1756"/>
      <c r="Z130" s="1758"/>
      <c r="AA130" s="1758"/>
      <c r="AB130" s="378"/>
      <c r="AC130" s="1985"/>
      <c r="AD130" s="1760"/>
      <c r="AE130" s="1764" t="s">
        <v>349</v>
      </c>
      <c r="AF130" s="1760"/>
      <c r="AG130" s="2010"/>
      <c r="AH130" s="1950"/>
      <c r="AI130" s="1760"/>
      <c r="AJ130" s="1760"/>
      <c r="AK130" s="1760"/>
      <c r="AL130" s="1760"/>
      <c r="AM130" s="1760"/>
      <c r="AN130" s="1760"/>
      <c r="AO130" s="1760"/>
      <c r="AP130" s="1760"/>
      <c r="AQ130" s="1760"/>
      <c r="AR130" s="1760"/>
      <c r="AS130" s="1760"/>
      <c r="AT130" s="1760"/>
      <c r="AU130" s="1760"/>
      <c r="AV130" s="1760"/>
      <c r="AW130" s="1976"/>
    </row>
    <row r="131" spans="2:49" ht="18" customHeight="1">
      <c r="B131" s="1747" t="s">
        <v>695</v>
      </c>
      <c r="C131" s="1762"/>
      <c r="D131" s="1762"/>
      <c r="E131" s="1762"/>
      <c r="F131" s="1762"/>
      <c r="G131" s="1760"/>
      <c r="H131" s="1764"/>
      <c r="I131" s="1800"/>
      <c r="J131" s="1760"/>
      <c r="K131" s="1760"/>
      <c r="L131" s="1829" t="str">
        <f>IF($L$11="","",$L$11)</f>
        <v/>
      </c>
      <c r="M131" s="1829" t="str">
        <f>IF(M71="","",M71)</f>
        <v/>
      </c>
      <c r="N131" s="1764" t="s">
        <v>900</v>
      </c>
      <c r="O131" s="1840" t="str">
        <f>IF($O$11="","",$O$11)</f>
        <v/>
      </c>
      <c r="P131" s="1840" t="str">
        <f>IF(P71="","",P71)</f>
        <v/>
      </c>
      <c r="Q131" s="1840" t="str">
        <f>IF(Q71="","",Q71)</f>
        <v/>
      </c>
      <c r="R131" s="1840" t="str">
        <f>IF(R71="","",R71)</f>
        <v/>
      </c>
      <c r="S131" s="1840" t="str">
        <f>IF(S71="","",S71)</f>
        <v/>
      </c>
      <c r="T131" s="1840" t="str">
        <f>IF(T71="","",T71)</f>
        <v/>
      </c>
      <c r="U131" s="1924"/>
      <c r="V131" s="1800"/>
      <c r="W131" s="1800"/>
      <c r="X131" s="1951"/>
      <c r="Y131" s="1756"/>
      <c r="Z131" s="1758"/>
      <c r="AA131" s="1758"/>
      <c r="AB131" s="1829" t="str">
        <f>IF($AB$11="","",$AB$11)</f>
        <v/>
      </c>
      <c r="AC131" s="1829"/>
      <c r="AD131" s="1764" t="s">
        <v>731</v>
      </c>
      <c r="AE131" s="1829" t="str">
        <f>IF($AE$11="","",$AE$11)</f>
        <v/>
      </c>
      <c r="AF131" s="1764" t="s">
        <v>215</v>
      </c>
      <c r="AG131" s="2009" t="str">
        <f>IF($AG$11="","",$AG$11)</f>
        <v/>
      </c>
      <c r="AH131" s="2018" t="s">
        <v>287</v>
      </c>
      <c r="AI131" s="1760"/>
      <c r="AJ131" s="1760" t="s">
        <v>285</v>
      </c>
      <c r="AK131" s="1760" t="s">
        <v>834</v>
      </c>
      <c r="AL131" s="1760"/>
      <c r="AM131" s="1760"/>
      <c r="AN131" s="1760"/>
      <c r="AO131" s="1760"/>
      <c r="AP131" s="1760"/>
      <c r="AQ131" s="1760"/>
      <c r="AR131" s="1760"/>
      <c r="AS131" s="1760"/>
      <c r="AT131" s="1760"/>
      <c r="AU131" s="1760"/>
      <c r="AV131" s="1760"/>
      <c r="AW131" s="2086"/>
    </row>
    <row r="132" spans="2:49" ht="8.25" customHeight="1">
      <c r="B132" s="1747"/>
      <c r="C132" s="1762"/>
      <c r="D132" s="1762"/>
      <c r="E132" s="1762"/>
      <c r="F132" s="1762"/>
      <c r="G132" s="1760"/>
      <c r="H132" s="1764"/>
      <c r="I132" s="1800"/>
      <c r="J132" s="1760"/>
      <c r="K132" s="1760"/>
      <c r="L132" s="1829"/>
      <c r="M132" s="1829"/>
      <c r="N132" s="1764"/>
      <c r="O132" s="1840"/>
      <c r="P132" s="1840"/>
      <c r="Q132" s="1840"/>
      <c r="R132" s="1840"/>
      <c r="S132" s="1840"/>
      <c r="T132" s="1840"/>
      <c r="U132" s="1924"/>
      <c r="V132" s="1800"/>
      <c r="W132" s="1800"/>
      <c r="X132" s="1951"/>
      <c r="Y132" s="1756"/>
      <c r="Z132" s="1758"/>
      <c r="AA132" s="1758"/>
      <c r="AB132" s="1829"/>
      <c r="AC132" s="1829"/>
      <c r="AD132" s="1764"/>
      <c r="AE132" s="1829"/>
      <c r="AF132" s="1764"/>
      <c r="AG132" s="2009"/>
      <c r="AH132" s="2018"/>
      <c r="AI132" s="1760"/>
      <c r="AJ132" s="2032"/>
      <c r="AK132" s="2042" t="s">
        <v>229</v>
      </c>
      <c r="AL132" s="1762"/>
      <c r="AM132" s="1762"/>
      <c r="AN132" s="1762"/>
      <c r="AO132" s="1762"/>
      <c r="AP132" s="1762"/>
      <c r="AQ132" s="1762"/>
      <c r="AR132" s="1762"/>
      <c r="AS132" s="1762"/>
      <c r="AT132" s="1762"/>
      <c r="AU132" s="1762"/>
      <c r="AV132" s="1762"/>
      <c r="AW132" s="2086"/>
    </row>
    <row r="133" spans="2:49" ht="9.75" customHeight="1">
      <c r="B133" s="1747" t="s">
        <v>296</v>
      </c>
      <c r="C133" s="1762"/>
      <c r="D133" s="1762"/>
      <c r="E133" s="1762"/>
      <c r="F133" s="1762"/>
      <c r="G133" s="1762"/>
      <c r="H133" s="1762"/>
      <c r="I133" s="1762"/>
      <c r="J133" s="1760"/>
      <c r="K133" s="1760"/>
      <c r="L133" s="1760"/>
      <c r="M133" s="1853" t="str">
        <f>IF($M$13="","",$M$13)</f>
        <v>T1234567890122</v>
      </c>
      <c r="N133" s="1853" t="str">
        <f t="shared" ref="N133:X133" si="1">IF(N73="","",N73)</f>
        <v/>
      </c>
      <c r="O133" s="1853" t="str">
        <f t="shared" si="1"/>
        <v/>
      </c>
      <c r="P133" s="1853" t="str">
        <f t="shared" si="1"/>
        <v/>
      </c>
      <c r="Q133" s="1853" t="str">
        <f t="shared" si="1"/>
        <v/>
      </c>
      <c r="R133" s="1853" t="str">
        <f t="shared" si="1"/>
        <v/>
      </c>
      <c r="S133" s="1853" t="str">
        <f t="shared" si="1"/>
        <v/>
      </c>
      <c r="T133" s="1853" t="str">
        <f t="shared" si="1"/>
        <v/>
      </c>
      <c r="U133" s="1853" t="str">
        <f t="shared" si="1"/>
        <v/>
      </c>
      <c r="V133" s="1853" t="str">
        <f t="shared" si="1"/>
        <v/>
      </c>
      <c r="W133" s="1853" t="str">
        <f t="shared" si="1"/>
        <v/>
      </c>
      <c r="X133" s="1959" t="str">
        <f t="shared" si="1"/>
        <v/>
      </c>
      <c r="Y133" s="1756"/>
      <c r="Z133" s="1758"/>
      <c r="AA133" s="1758"/>
      <c r="AB133" s="1829"/>
      <c r="AC133" s="1829"/>
      <c r="AD133" s="1764"/>
      <c r="AE133" s="1829"/>
      <c r="AF133" s="1764"/>
      <c r="AG133" s="2009"/>
      <c r="AH133" s="2018"/>
      <c r="AI133" s="1760"/>
      <c r="AJ133" s="2032"/>
      <c r="AK133" s="1762"/>
      <c r="AL133" s="1762"/>
      <c r="AM133" s="1762"/>
      <c r="AN133" s="1762"/>
      <c r="AO133" s="1762"/>
      <c r="AP133" s="1762"/>
      <c r="AQ133" s="1762"/>
      <c r="AR133" s="1762"/>
      <c r="AS133" s="1762"/>
      <c r="AT133" s="1762"/>
      <c r="AU133" s="1762"/>
      <c r="AV133" s="1762"/>
      <c r="AW133" s="2086"/>
    </row>
    <row r="134" spans="2:49" ht="18" customHeight="1">
      <c r="B134" s="1748"/>
      <c r="C134" s="1763"/>
      <c r="D134" s="1763"/>
      <c r="E134" s="1763"/>
      <c r="F134" s="1763"/>
      <c r="G134" s="1763"/>
      <c r="H134" s="1763"/>
      <c r="I134" s="1763"/>
      <c r="J134" s="1815"/>
      <c r="K134" s="1815"/>
      <c r="L134" s="1815"/>
      <c r="M134" s="1854"/>
      <c r="N134" s="1854"/>
      <c r="O134" s="1854"/>
      <c r="P134" s="1854"/>
      <c r="Q134" s="1854"/>
      <c r="R134" s="1854"/>
      <c r="S134" s="1854"/>
      <c r="T134" s="1854"/>
      <c r="U134" s="1854"/>
      <c r="V134" s="1854"/>
      <c r="W134" s="1854"/>
      <c r="X134" s="1960"/>
      <c r="Y134" s="1757"/>
      <c r="Z134" s="1770"/>
      <c r="AA134" s="1770"/>
      <c r="AB134" s="1815"/>
      <c r="AC134" s="1815"/>
      <c r="AD134" s="1815"/>
      <c r="AE134" s="1815"/>
      <c r="AF134" s="1815"/>
      <c r="AG134" s="1815"/>
      <c r="AH134" s="2019"/>
      <c r="AI134" s="1768"/>
      <c r="AJ134" s="1768"/>
      <c r="AK134" s="1768"/>
      <c r="AL134" s="1768"/>
      <c r="AM134" s="1768"/>
      <c r="AN134" s="1768"/>
      <c r="AO134" s="1768"/>
      <c r="AP134" s="1768"/>
      <c r="AQ134" s="1768"/>
      <c r="AR134" s="1768"/>
      <c r="AS134" s="1768"/>
      <c r="AT134" s="1768"/>
      <c r="AU134" s="1768"/>
      <c r="AV134" s="1768"/>
      <c r="AW134" s="1981"/>
    </row>
    <row r="135" spans="2:49" ht="15.9" customHeight="1">
      <c r="B135" s="1749" t="s">
        <v>390</v>
      </c>
      <c r="C135" s="1764"/>
      <c r="D135" s="1764"/>
      <c r="E135" s="1764"/>
      <c r="F135" s="1764"/>
      <c r="G135" s="1775"/>
      <c r="H135" s="1785" t="s">
        <v>1625</v>
      </c>
      <c r="I135" s="1801"/>
      <c r="J135" s="1801"/>
      <c r="K135" s="1801"/>
      <c r="L135" s="1801"/>
      <c r="M135" s="1801"/>
      <c r="N135" s="1801"/>
      <c r="O135" s="1801"/>
      <c r="P135" s="1801"/>
      <c r="Q135" s="1801"/>
      <c r="R135" s="1801"/>
      <c r="S135" s="1908"/>
      <c r="T135" s="1785" t="s">
        <v>539</v>
      </c>
      <c r="U135" s="1801"/>
      <c r="V135" s="1801"/>
      <c r="W135" s="1801"/>
      <c r="X135" s="1801"/>
      <c r="Y135" s="1801"/>
      <c r="Z135" s="1801"/>
      <c r="AA135" s="1801"/>
      <c r="AB135" s="1801"/>
      <c r="AC135" s="1801"/>
      <c r="AD135" s="1801"/>
      <c r="AE135" s="1801"/>
      <c r="AF135" s="1908"/>
      <c r="AG135" s="1749" t="s">
        <v>380</v>
      </c>
      <c r="AH135" s="1764"/>
      <c r="AI135" s="1775"/>
      <c r="AJ135" s="1786" t="s">
        <v>1508</v>
      </c>
      <c r="AK135" s="1802"/>
      <c r="AL135" s="1802"/>
      <c r="AM135" s="1802"/>
      <c r="AN135" s="1802"/>
      <c r="AO135" s="1802"/>
      <c r="AP135" s="1802"/>
      <c r="AQ135" s="1802"/>
      <c r="AR135" s="1802"/>
      <c r="AS135" s="1802"/>
      <c r="AT135" s="1861"/>
      <c r="AU135" s="2077" t="s">
        <v>24</v>
      </c>
      <c r="AV135" s="2046"/>
      <c r="AW135" s="2087"/>
    </row>
    <row r="136" spans="2:49" ht="15.9" customHeight="1">
      <c r="B136" s="1750" t="s">
        <v>577</v>
      </c>
      <c r="C136" s="1765"/>
      <c r="D136" s="1765"/>
      <c r="E136" s="1765"/>
      <c r="F136" s="1765"/>
      <c r="G136" s="1776"/>
      <c r="H136" s="1786" t="s">
        <v>1626</v>
      </c>
      <c r="I136" s="1802"/>
      <c r="J136" s="1802"/>
      <c r="K136" s="1802"/>
      <c r="L136" s="1802"/>
      <c r="M136" s="1802"/>
      <c r="N136" s="1802"/>
      <c r="O136" s="1861"/>
      <c r="P136" s="1786" t="s">
        <v>1630</v>
      </c>
      <c r="Q136" s="1802"/>
      <c r="R136" s="1802"/>
      <c r="S136" s="1861"/>
      <c r="T136" s="1786" t="s">
        <v>1632</v>
      </c>
      <c r="U136" s="1802"/>
      <c r="V136" s="1802"/>
      <c r="W136" s="1861"/>
      <c r="X136" s="1786" t="s">
        <v>81</v>
      </c>
      <c r="Y136" s="1802"/>
      <c r="Z136" s="1802"/>
      <c r="AA136" s="1802"/>
      <c r="AB136" s="1861"/>
      <c r="AC136" s="1786" t="s">
        <v>903</v>
      </c>
      <c r="AD136" s="1802"/>
      <c r="AE136" s="1802"/>
      <c r="AF136" s="1861"/>
      <c r="AG136" s="1750" t="s">
        <v>905</v>
      </c>
      <c r="AH136" s="1765"/>
      <c r="AI136" s="1776"/>
      <c r="AJ136" s="2033" t="s">
        <v>1268</v>
      </c>
      <c r="AK136" s="2043"/>
      <c r="AL136" s="2053"/>
      <c r="AM136" s="2033" t="s">
        <v>1018</v>
      </c>
      <c r="AN136" s="2043"/>
      <c r="AO136" s="2053"/>
      <c r="AP136" s="1786" t="s">
        <v>901</v>
      </c>
      <c r="AQ136" s="1802"/>
      <c r="AR136" s="1802"/>
      <c r="AS136" s="1802"/>
      <c r="AT136" s="1861"/>
      <c r="AU136" s="1750"/>
      <c r="AV136" s="1765"/>
      <c r="AW136" s="1776"/>
    </row>
    <row r="137" spans="2:49" ht="15" customHeight="1">
      <c r="B137" s="1751" t="s">
        <v>956</v>
      </c>
      <c r="C137" s="1766"/>
      <c r="D137" s="1766"/>
      <c r="E137" s="1766"/>
      <c r="F137" s="1766"/>
      <c r="G137" s="1777"/>
      <c r="H137" s="1787"/>
      <c r="I137" s="1803"/>
      <c r="J137" s="1803"/>
      <c r="K137" s="1818"/>
      <c r="L137" s="1787"/>
      <c r="M137" s="1842"/>
      <c r="N137" s="1803"/>
      <c r="O137" s="1862"/>
      <c r="P137" s="1886" t="str">
        <f>IF(P110="","",P110)</f>
        <v/>
      </c>
      <c r="Q137" s="1901"/>
      <c r="R137" s="1901"/>
      <c r="S137" s="1867" t="s">
        <v>909</v>
      </c>
      <c r="T137" s="1914"/>
      <c r="U137" s="1925"/>
      <c r="V137" s="1925"/>
      <c r="W137" s="1925"/>
      <c r="X137" s="1787"/>
      <c r="Y137" s="1842"/>
      <c r="Z137" s="1968"/>
      <c r="AA137" s="1968"/>
      <c r="AB137" s="1973"/>
      <c r="AC137" s="1886" t="str">
        <f>IF(AC110="","",AC110)</f>
        <v/>
      </c>
      <c r="AD137" s="1901"/>
      <c r="AE137" s="1901"/>
      <c r="AF137" s="1867" t="s">
        <v>909</v>
      </c>
      <c r="AG137" s="1787"/>
      <c r="AH137" s="1842"/>
      <c r="AI137" s="1818"/>
      <c r="AJ137" s="1787"/>
      <c r="AK137" s="1842"/>
      <c r="AL137" s="1818"/>
      <c r="AM137" s="1787"/>
      <c r="AN137" s="1842"/>
      <c r="AO137" s="1818"/>
      <c r="AP137" s="1787"/>
      <c r="AQ137" s="1842"/>
      <c r="AR137" s="1842"/>
      <c r="AS137" s="1842"/>
      <c r="AT137" s="1842"/>
      <c r="AU137" s="1744"/>
      <c r="AV137" s="2080"/>
      <c r="AW137" s="2088"/>
    </row>
    <row r="138" spans="2:49" ht="15" customHeight="1">
      <c r="B138" s="1752"/>
      <c r="C138" s="1767"/>
      <c r="D138" s="1767"/>
      <c r="E138" s="1767"/>
      <c r="F138" s="1767"/>
      <c r="G138" s="1778"/>
      <c r="H138" s="1788"/>
      <c r="I138" s="1804"/>
      <c r="J138" s="1804"/>
      <c r="K138" s="1819"/>
      <c r="L138" s="1788"/>
      <c r="M138" s="1843"/>
      <c r="N138" s="1804"/>
      <c r="O138" s="1863"/>
      <c r="P138" s="1887"/>
      <c r="Q138" s="1902"/>
      <c r="R138" s="1902"/>
      <c r="S138" s="1909"/>
      <c r="T138" s="1915"/>
      <c r="U138" s="1926"/>
      <c r="V138" s="1926"/>
      <c r="W138" s="1926"/>
      <c r="X138" s="1788"/>
      <c r="Y138" s="1843"/>
      <c r="Z138" s="1969"/>
      <c r="AA138" s="1969"/>
      <c r="AB138" s="1974"/>
      <c r="AC138" s="1887"/>
      <c r="AD138" s="1902"/>
      <c r="AE138" s="1902"/>
      <c r="AF138" s="1909"/>
      <c r="AG138" s="1788"/>
      <c r="AH138" s="1843"/>
      <c r="AI138" s="1819"/>
      <c r="AJ138" s="1788"/>
      <c r="AK138" s="1843"/>
      <c r="AL138" s="1819"/>
      <c r="AM138" s="1788"/>
      <c r="AN138" s="1843"/>
      <c r="AO138" s="1819"/>
      <c r="AP138" s="1788"/>
      <c r="AQ138" s="1843"/>
      <c r="AR138" s="1843"/>
      <c r="AS138" s="1843"/>
      <c r="AT138" s="1843"/>
      <c r="AU138" s="2078"/>
      <c r="AV138" s="2081"/>
      <c r="AW138" s="2089"/>
    </row>
    <row r="139" spans="2:49" ht="15" customHeight="1">
      <c r="B139" s="1745"/>
      <c r="C139" s="1760"/>
      <c r="D139" s="1760"/>
      <c r="E139" s="1760"/>
      <c r="F139" s="1760"/>
      <c r="G139" s="1760"/>
      <c r="H139" s="1789" t="s">
        <v>874</v>
      </c>
      <c r="I139" s="1805"/>
      <c r="J139" s="1805"/>
      <c r="K139" s="1820"/>
      <c r="L139" s="1745"/>
      <c r="M139" s="1760"/>
      <c r="N139" s="1760"/>
      <c r="O139" s="1864" t="s">
        <v>909</v>
      </c>
      <c r="P139" s="1877"/>
      <c r="Q139" s="1877"/>
      <c r="R139" s="1877"/>
      <c r="S139" s="1864" t="s">
        <v>909</v>
      </c>
      <c r="T139" s="1916"/>
      <c r="U139" s="1877"/>
      <c r="V139" s="1877"/>
      <c r="W139" s="1877"/>
      <c r="X139" s="1789" t="s">
        <v>534</v>
      </c>
      <c r="Y139" s="1962"/>
      <c r="Z139" s="1970"/>
      <c r="AA139" s="1970"/>
      <c r="AB139" s="1975"/>
      <c r="AC139" s="1988"/>
      <c r="AD139" s="1997"/>
      <c r="AE139" s="1997"/>
      <c r="AF139" s="2003"/>
      <c r="AG139" s="1745"/>
      <c r="AH139" s="1760"/>
      <c r="AI139" s="1864" t="s">
        <v>909</v>
      </c>
      <c r="AJ139" s="1745"/>
      <c r="AK139" s="1760"/>
      <c r="AL139" s="1864" t="s">
        <v>93</v>
      </c>
      <c r="AM139" s="1745"/>
      <c r="AN139" s="1760"/>
      <c r="AO139" s="1864" t="s">
        <v>93</v>
      </c>
      <c r="AP139" s="1745"/>
      <c r="AQ139" s="1760"/>
      <c r="AR139" s="1760"/>
      <c r="AS139" s="1760"/>
      <c r="AT139" s="1760"/>
      <c r="AU139" s="1745"/>
      <c r="AV139" s="639"/>
      <c r="AW139" s="1826"/>
    </row>
    <row r="140" spans="2:49" ht="15" customHeight="1">
      <c r="B140" s="1753"/>
      <c r="C140" s="1760" t="s">
        <v>205</v>
      </c>
      <c r="D140" s="1771"/>
      <c r="E140" s="1760" t="s">
        <v>282</v>
      </c>
      <c r="F140" s="1771"/>
      <c r="G140" s="1760" t="s">
        <v>287</v>
      </c>
      <c r="H140" s="1790"/>
      <c r="I140" s="1806"/>
      <c r="J140" s="1806"/>
      <c r="K140" s="1821"/>
      <c r="L140" s="1830"/>
      <c r="M140" s="1844"/>
      <c r="N140" s="1844"/>
      <c r="O140" s="1865"/>
      <c r="P140" s="1878" t="str">
        <f>IF(F140="","",P137+L140)</f>
        <v/>
      </c>
      <c r="Q140" s="1903"/>
      <c r="R140" s="1903"/>
      <c r="S140" s="1910"/>
      <c r="T140" s="1917"/>
      <c r="U140" s="1927"/>
      <c r="V140" s="1927"/>
      <c r="W140" s="1877"/>
      <c r="X140" s="1954"/>
      <c r="Y140" s="1963"/>
      <c r="Z140" s="1963"/>
      <c r="AA140" s="1963"/>
      <c r="AB140" s="1976"/>
      <c r="AC140" s="1878" t="str">
        <f>IF(F140="","",T140+AC137+X140)</f>
        <v/>
      </c>
      <c r="AD140" s="1903"/>
      <c r="AE140" s="1903"/>
      <c r="AF140" s="1976"/>
      <c r="AG140" s="1878" t="str">
        <f>IF(F140="","",P140-AC140)</f>
        <v/>
      </c>
      <c r="AH140" s="1903"/>
      <c r="AI140" s="2024"/>
      <c r="AJ140" s="2034"/>
      <c r="AK140" s="2044"/>
      <c r="AL140" s="2054"/>
      <c r="AM140" s="2034"/>
      <c r="AN140" s="2044"/>
      <c r="AO140" s="2054"/>
      <c r="AP140" s="2066"/>
      <c r="AQ140" s="1760" t="s">
        <v>518</v>
      </c>
      <c r="AR140" s="2072"/>
      <c r="AS140" s="639" t="s">
        <v>1638</v>
      </c>
      <c r="AU140" s="1795"/>
      <c r="AV140" s="639"/>
      <c r="AW140" s="1826"/>
    </row>
    <row r="141" spans="2:49" ht="15" customHeight="1">
      <c r="B141" s="1754"/>
      <c r="C141" s="1768"/>
      <c r="D141" s="1768"/>
      <c r="E141" s="1768"/>
      <c r="F141" s="1768"/>
      <c r="G141" s="1768"/>
      <c r="H141" s="1791"/>
      <c r="I141" s="1807"/>
      <c r="J141" s="1807"/>
      <c r="K141" s="1822"/>
      <c r="L141" s="1831"/>
      <c r="M141" s="1845"/>
      <c r="N141" s="1845"/>
      <c r="O141" s="1866"/>
      <c r="P141" s="1888"/>
      <c r="Q141" s="1904"/>
      <c r="R141" s="1904"/>
      <c r="S141" s="1870"/>
      <c r="T141" s="1918"/>
      <c r="U141" s="1928"/>
      <c r="V141" s="1928"/>
      <c r="W141" s="1776" t="s">
        <v>909</v>
      </c>
      <c r="X141" s="1831"/>
      <c r="Y141" s="1845"/>
      <c r="Z141" s="1845"/>
      <c r="AA141" s="1845"/>
      <c r="AB141" s="1977" t="s">
        <v>909</v>
      </c>
      <c r="AC141" s="1888"/>
      <c r="AD141" s="1904"/>
      <c r="AE141" s="1904"/>
      <c r="AF141" s="1977" t="s">
        <v>909</v>
      </c>
      <c r="AG141" s="1888"/>
      <c r="AH141" s="1904"/>
      <c r="AI141" s="2025"/>
      <c r="AJ141" s="2035"/>
      <c r="AK141" s="2045"/>
      <c r="AL141" s="2055"/>
      <c r="AM141" s="2035"/>
      <c r="AN141" s="2045"/>
      <c r="AO141" s="2055"/>
      <c r="AP141" s="1754"/>
      <c r="AQ141" s="1768"/>
      <c r="AR141" s="1768"/>
      <c r="AS141" s="1768"/>
      <c r="AT141" s="1768"/>
      <c r="AU141" s="1754"/>
      <c r="AV141" s="2082"/>
      <c r="AW141" s="2090"/>
    </row>
    <row r="142" spans="2:49" ht="15" customHeight="1">
      <c r="B142" s="1744"/>
      <c r="C142" s="1759"/>
      <c r="D142" s="1759"/>
      <c r="E142" s="1759"/>
      <c r="F142" s="1759"/>
      <c r="G142" s="1759"/>
      <c r="H142" s="1792" t="s">
        <v>874</v>
      </c>
      <c r="I142" s="1808"/>
      <c r="J142" s="1808"/>
      <c r="K142" s="1823"/>
      <c r="L142" s="1832"/>
      <c r="M142" s="1846"/>
      <c r="N142" s="1847"/>
      <c r="O142" s="1867" t="s">
        <v>909</v>
      </c>
      <c r="P142" s="1859"/>
      <c r="Q142" s="1859"/>
      <c r="R142" s="1859"/>
      <c r="S142" s="1867" t="s">
        <v>909</v>
      </c>
      <c r="T142" s="1916"/>
      <c r="U142" s="1877"/>
      <c r="V142" s="1877"/>
      <c r="W142" s="1936"/>
      <c r="X142" s="1789" t="s">
        <v>534</v>
      </c>
      <c r="Y142" s="1962"/>
      <c r="Z142" s="1971"/>
      <c r="AA142" s="1971"/>
      <c r="AB142" s="1978"/>
      <c r="AC142" s="1989"/>
      <c r="AD142" s="1998"/>
      <c r="AE142" s="1998"/>
      <c r="AF142" s="2004"/>
      <c r="AG142" s="1744"/>
      <c r="AH142" s="1759"/>
      <c r="AI142" s="1867" t="s">
        <v>909</v>
      </c>
      <c r="AJ142" s="1744"/>
      <c r="AK142" s="1759"/>
      <c r="AL142" s="1867" t="s">
        <v>93</v>
      </c>
      <c r="AM142" s="1744"/>
      <c r="AN142" s="1759"/>
      <c r="AO142" s="1867" t="s">
        <v>93</v>
      </c>
      <c r="AP142" s="1744"/>
      <c r="AQ142" s="1759"/>
      <c r="AR142" s="1759"/>
      <c r="AS142" s="1759"/>
      <c r="AT142" s="1759"/>
      <c r="AU142" s="1744"/>
      <c r="AV142" s="2080"/>
      <c r="AW142" s="2088"/>
    </row>
    <row r="143" spans="2:49" ht="15" customHeight="1">
      <c r="B143" s="1753"/>
      <c r="C143" s="1760" t="s">
        <v>205</v>
      </c>
      <c r="D143" s="1771"/>
      <c r="E143" s="1760" t="s">
        <v>282</v>
      </c>
      <c r="F143" s="1771"/>
      <c r="G143" s="1760" t="s">
        <v>287</v>
      </c>
      <c r="H143" s="1790"/>
      <c r="I143" s="1806"/>
      <c r="J143" s="1806"/>
      <c r="K143" s="1821"/>
      <c r="L143" s="1830"/>
      <c r="M143" s="1844"/>
      <c r="N143" s="1844"/>
      <c r="O143" s="1865"/>
      <c r="P143" s="1878" t="str">
        <f>IF(F143="","",P140+L143)</f>
        <v/>
      </c>
      <c r="Q143" s="1903"/>
      <c r="R143" s="1903"/>
      <c r="S143" s="1910"/>
      <c r="T143" s="1919"/>
      <c r="U143" s="1929"/>
      <c r="V143" s="1929"/>
      <c r="W143" s="1775"/>
      <c r="X143" s="1955"/>
      <c r="Y143" s="1964"/>
      <c r="Z143" s="1964"/>
      <c r="AA143" s="1964"/>
      <c r="AB143" s="1976"/>
      <c r="AC143" s="1878" t="str">
        <f>IF(F143="","",AC140+T143+X143)</f>
        <v/>
      </c>
      <c r="AD143" s="1903"/>
      <c r="AE143" s="1903"/>
      <c r="AF143" s="1976"/>
      <c r="AG143" s="1878" t="str">
        <f>IF(F143="","",P143-AC143)</f>
        <v/>
      </c>
      <c r="AH143" s="1903"/>
      <c r="AI143" s="2024"/>
      <c r="AJ143" s="2034"/>
      <c r="AK143" s="2044"/>
      <c r="AL143" s="2054"/>
      <c r="AM143" s="2034"/>
      <c r="AN143" s="2044"/>
      <c r="AO143" s="2054"/>
      <c r="AP143" s="1753"/>
      <c r="AQ143" s="1760" t="s">
        <v>518</v>
      </c>
      <c r="AR143" s="1771"/>
      <c r="AS143" s="1760" t="s">
        <v>1638</v>
      </c>
      <c r="AT143" s="1760"/>
      <c r="AU143" s="2079"/>
      <c r="AV143" s="639"/>
      <c r="AW143" s="1826"/>
    </row>
    <row r="144" spans="2:49" ht="15" customHeight="1">
      <c r="B144" s="1754"/>
      <c r="C144" s="1768"/>
      <c r="D144" s="1768"/>
      <c r="E144" s="1768"/>
      <c r="F144" s="1768"/>
      <c r="G144" s="1768"/>
      <c r="H144" s="1791"/>
      <c r="I144" s="1807"/>
      <c r="J144" s="1807"/>
      <c r="K144" s="1822"/>
      <c r="L144" s="1831"/>
      <c r="M144" s="1845"/>
      <c r="N144" s="1845"/>
      <c r="O144" s="1866"/>
      <c r="P144" s="1888"/>
      <c r="Q144" s="1904"/>
      <c r="R144" s="1904"/>
      <c r="S144" s="1870"/>
      <c r="T144" s="1920"/>
      <c r="U144" s="1930"/>
      <c r="V144" s="1930"/>
      <c r="W144" s="1776" t="s">
        <v>909</v>
      </c>
      <c r="X144" s="1956"/>
      <c r="Y144" s="1965"/>
      <c r="Z144" s="1965"/>
      <c r="AA144" s="1965"/>
      <c r="AB144" s="1977" t="s">
        <v>909</v>
      </c>
      <c r="AC144" s="1888"/>
      <c r="AD144" s="1904"/>
      <c r="AE144" s="1904"/>
      <c r="AF144" s="1977" t="s">
        <v>909</v>
      </c>
      <c r="AG144" s="1888"/>
      <c r="AH144" s="1904"/>
      <c r="AI144" s="2025"/>
      <c r="AJ144" s="2035"/>
      <c r="AK144" s="2045"/>
      <c r="AL144" s="2055"/>
      <c r="AM144" s="2035"/>
      <c r="AN144" s="2045"/>
      <c r="AO144" s="2055"/>
      <c r="AP144" s="1754"/>
      <c r="AQ144" s="1768"/>
      <c r="AR144" s="1768"/>
      <c r="AS144" s="1768"/>
      <c r="AT144" s="1768"/>
      <c r="AU144" s="1754"/>
      <c r="AV144" s="2082"/>
      <c r="AW144" s="2090"/>
    </row>
    <row r="145" spans="2:49" ht="15" customHeight="1">
      <c r="B145" s="1744"/>
      <c r="C145" s="1759"/>
      <c r="D145" s="1759"/>
      <c r="E145" s="1759"/>
      <c r="F145" s="1759"/>
      <c r="G145" s="1759"/>
      <c r="H145" s="1792" t="s">
        <v>874</v>
      </c>
      <c r="I145" s="1808"/>
      <c r="J145" s="1808"/>
      <c r="K145" s="1823"/>
      <c r="L145" s="1832"/>
      <c r="M145" s="1846"/>
      <c r="N145" s="1847"/>
      <c r="O145" s="1864" t="s">
        <v>909</v>
      </c>
      <c r="P145" s="1859"/>
      <c r="Q145" s="1859"/>
      <c r="R145" s="1859"/>
      <c r="S145" s="1867" t="s">
        <v>909</v>
      </c>
      <c r="T145" s="1916"/>
      <c r="U145" s="1877"/>
      <c r="V145" s="1877"/>
      <c r="W145" s="1937"/>
      <c r="X145" s="1789" t="s">
        <v>534</v>
      </c>
      <c r="Y145" s="1966"/>
      <c r="Z145" s="1971"/>
      <c r="AA145" s="1971"/>
      <c r="AB145" s="1978"/>
      <c r="AC145" s="1989"/>
      <c r="AD145" s="1998"/>
      <c r="AE145" s="1998"/>
      <c r="AF145" s="2004"/>
      <c r="AG145" s="1744"/>
      <c r="AH145" s="1759"/>
      <c r="AI145" s="1867" t="s">
        <v>909</v>
      </c>
      <c r="AJ145" s="1744"/>
      <c r="AK145" s="1759"/>
      <c r="AL145" s="1867" t="s">
        <v>93</v>
      </c>
      <c r="AM145" s="1744"/>
      <c r="AN145" s="1759"/>
      <c r="AO145" s="1867" t="s">
        <v>93</v>
      </c>
      <c r="AP145" s="1744"/>
      <c r="AQ145" s="1759"/>
      <c r="AR145" s="1759"/>
      <c r="AS145" s="1759"/>
      <c r="AT145" s="1759"/>
      <c r="AU145" s="1744"/>
      <c r="AV145" s="2080"/>
      <c r="AW145" s="2088"/>
    </row>
    <row r="146" spans="2:49" ht="15" customHeight="1">
      <c r="B146" s="1753"/>
      <c r="C146" s="1760" t="s">
        <v>205</v>
      </c>
      <c r="D146" s="1771"/>
      <c r="E146" s="1760" t="s">
        <v>282</v>
      </c>
      <c r="F146" s="1771"/>
      <c r="G146" s="1760" t="s">
        <v>287</v>
      </c>
      <c r="H146" s="1790"/>
      <c r="I146" s="1806"/>
      <c r="J146" s="1806"/>
      <c r="K146" s="1821"/>
      <c r="L146" s="1830"/>
      <c r="M146" s="1844"/>
      <c r="N146" s="1844"/>
      <c r="O146" s="1865"/>
      <c r="P146" s="1878" t="str">
        <f>IF(F146="","",P143+L146)</f>
        <v/>
      </c>
      <c r="Q146" s="1903"/>
      <c r="R146" s="1903"/>
      <c r="S146" s="1910"/>
      <c r="T146" s="1919"/>
      <c r="U146" s="1929"/>
      <c r="V146" s="1929"/>
      <c r="W146" s="1775"/>
      <c r="X146" s="1955"/>
      <c r="Y146" s="1964"/>
      <c r="Z146" s="1964"/>
      <c r="AA146" s="1964"/>
      <c r="AB146" s="1976"/>
      <c r="AC146" s="1878" t="str">
        <f>IF(F146="","",AC143+T146+X146)</f>
        <v/>
      </c>
      <c r="AD146" s="1903"/>
      <c r="AE146" s="1903"/>
      <c r="AF146" s="1976"/>
      <c r="AG146" s="1878" t="str">
        <f>IF(F146="","",P146-AC146)</f>
        <v/>
      </c>
      <c r="AH146" s="1903"/>
      <c r="AI146" s="2024"/>
      <c r="AJ146" s="2034"/>
      <c r="AK146" s="2044"/>
      <c r="AL146" s="2054"/>
      <c r="AM146" s="2034"/>
      <c r="AN146" s="2044"/>
      <c r="AO146" s="2054"/>
      <c r="AP146" s="1753"/>
      <c r="AQ146" s="1760" t="s">
        <v>518</v>
      </c>
      <c r="AR146" s="1771"/>
      <c r="AS146" s="1760" t="s">
        <v>1638</v>
      </c>
      <c r="AT146" s="1760"/>
      <c r="AU146" s="2079"/>
      <c r="AV146" s="639"/>
      <c r="AW146" s="1826"/>
    </row>
    <row r="147" spans="2:49" ht="15" customHeight="1">
      <c r="B147" s="1754"/>
      <c r="C147" s="1768"/>
      <c r="D147" s="1768"/>
      <c r="E147" s="1768"/>
      <c r="F147" s="1768"/>
      <c r="G147" s="1768"/>
      <c r="H147" s="1791"/>
      <c r="I147" s="1807"/>
      <c r="J147" s="1807"/>
      <c r="K147" s="1822"/>
      <c r="L147" s="1831"/>
      <c r="M147" s="1845"/>
      <c r="N147" s="1845"/>
      <c r="O147" s="1865"/>
      <c r="P147" s="1888"/>
      <c r="Q147" s="1904"/>
      <c r="R147" s="1904"/>
      <c r="S147" s="1870"/>
      <c r="T147" s="1920"/>
      <c r="U147" s="1930"/>
      <c r="V147" s="1930"/>
      <c r="W147" s="1776" t="s">
        <v>909</v>
      </c>
      <c r="X147" s="1956"/>
      <c r="Y147" s="1965"/>
      <c r="Z147" s="1965"/>
      <c r="AA147" s="1965"/>
      <c r="AB147" s="1977" t="s">
        <v>909</v>
      </c>
      <c r="AC147" s="1888"/>
      <c r="AD147" s="1904"/>
      <c r="AE147" s="1904"/>
      <c r="AF147" s="1977" t="s">
        <v>909</v>
      </c>
      <c r="AG147" s="1888"/>
      <c r="AH147" s="1904"/>
      <c r="AI147" s="2025"/>
      <c r="AJ147" s="2035"/>
      <c r="AK147" s="2045"/>
      <c r="AL147" s="2055"/>
      <c r="AM147" s="2035"/>
      <c r="AN147" s="2045"/>
      <c r="AO147" s="2055"/>
      <c r="AP147" s="1754"/>
      <c r="AQ147" s="1768"/>
      <c r="AR147" s="1768"/>
      <c r="AS147" s="1768"/>
      <c r="AT147" s="1768"/>
      <c r="AU147" s="1754"/>
      <c r="AV147" s="2082"/>
      <c r="AW147" s="2090"/>
    </row>
    <row r="148" spans="2:49" ht="15" customHeight="1">
      <c r="B148" s="1744"/>
      <c r="C148" s="1759"/>
      <c r="D148" s="1759"/>
      <c r="E148" s="1759"/>
      <c r="F148" s="1759"/>
      <c r="G148" s="1759"/>
      <c r="H148" s="1792" t="s">
        <v>874</v>
      </c>
      <c r="I148" s="1808"/>
      <c r="J148" s="1808"/>
      <c r="K148" s="1823"/>
      <c r="L148" s="1832"/>
      <c r="M148" s="1846"/>
      <c r="N148" s="1847"/>
      <c r="O148" s="1867" t="s">
        <v>909</v>
      </c>
      <c r="P148" s="1859"/>
      <c r="Q148" s="1859"/>
      <c r="R148" s="1859"/>
      <c r="S148" s="1867" t="s">
        <v>909</v>
      </c>
      <c r="T148" s="1916"/>
      <c r="U148" s="1877"/>
      <c r="V148" s="1877"/>
      <c r="W148" s="1936"/>
      <c r="X148" s="1792" t="s">
        <v>534</v>
      </c>
      <c r="Y148" s="1966"/>
      <c r="Z148" s="1971"/>
      <c r="AA148" s="1971"/>
      <c r="AB148" s="1978"/>
      <c r="AC148" s="1989"/>
      <c r="AD148" s="1998"/>
      <c r="AE148" s="1998"/>
      <c r="AF148" s="2004"/>
      <c r="AG148" s="1744"/>
      <c r="AH148" s="1759"/>
      <c r="AI148" s="1867" t="s">
        <v>909</v>
      </c>
      <c r="AJ148" s="1744"/>
      <c r="AK148" s="1759"/>
      <c r="AL148" s="1867" t="s">
        <v>93</v>
      </c>
      <c r="AM148" s="1744"/>
      <c r="AN148" s="1759"/>
      <c r="AO148" s="1867" t="s">
        <v>93</v>
      </c>
      <c r="AP148" s="1744"/>
      <c r="AQ148" s="1759"/>
      <c r="AR148" s="1759"/>
      <c r="AS148" s="1759"/>
      <c r="AT148" s="1759"/>
      <c r="AU148" s="1744"/>
      <c r="AV148" s="2080"/>
      <c r="AW148" s="2088"/>
    </row>
    <row r="149" spans="2:49" ht="15" customHeight="1">
      <c r="B149" s="1753"/>
      <c r="C149" s="1760" t="s">
        <v>205</v>
      </c>
      <c r="D149" s="1771"/>
      <c r="E149" s="1760" t="s">
        <v>282</v>
      </c>
      <c r="F149" s="1771"/>
      <c r="G149" s="1760" t="s">
        <v>287</v>
      </c>
      <c r="H149" s="1790"/>
      <c r="I149" s="1806"/>
      <c r="J149" s="1806"/>
      <c r="K149" s="1821"/>
      <c r="L149" s="1830"/>
      <c r="M149" s="1844"/>
      <c r="N149" s="1844"/>
      <c r="O149" s="1865"/>
      <c r="P149" s="1878" t="str">
        <f>IF(F149="","",P146+L149)</f>
        <v/>
      </c>
      <c r="Q149" s="1903"/>
      <c r="R149" s="1903"/>
      <c r="S149" s="1910"/>
      <c r="T149" s="1919"/>
      <c r="U149" s="1929"/>
      <c r="V149" s="1929"/>
      <c r="W149" s="1775"/>
      <c r="X149" s="1955"/>
      <c r="Y149" s="1964"/>
      <c r="Z149" s="1964"/>
      <c r="AA149" s="1964"/>
      <c r="AB149" s="1976"/>
      <c r="AC149" s="1878" t="str">
        <f>IF(F149="","",AC146+T149+X149)</f>
        <v/>
      </c>
      <c r="AD149" s="1903"/>
      <c r="AE149" s="1903"/>
      <c r="AF149" s="1976"/>
      <c r="AG149" s="1878" t="str">
        <f>IF(F149="","",P149-AC149)</f>
        <v/>
      </c>
      <c r="AH149" s="1903"/>
      <c r="AI149" s="2024"/>
      <c r="AJ149" s="2034"/>
      <c r="AK149" s="2044"/>
      <c r="AL149" s="2054"/>
      <c r="AM149" s="2034"/>
      <c r="AN149" s="2044"/>
      <c r="AO149" s="2054"/>
      <c r="AP149" s="1753"/>
      <c r="AQ149" s="1760" t="s">
        <v>518</v>
      </c>
      <c r="AR149" s="1771"/>
      <c r="AS149" s="1760" t="s">
        <v>1638</v>
      </c>
      <c r="AT149" s="1760"/>
      <c r="AU149" s="2079"/>
      <c r="AV149" s="639"/>
      <c r="AW149" s="1826"/>
    </row>
    <row r="150" spans="2:49" ht="15" customHeight="1">
      <c r="B150" s="1754"/>
      <c r="C150" s="1768"/>
      <c r="D150" s="1768"/>
      <c r="E150" s="1768"/>
      <c r="F150" s="1768"/>
      <c r="G150" s="1768"/>
      <c r="H150" s="1791"/>
      <c r="I150" s="1807"/>
      <c r="J150" s="1807"/>
      <c r="K150" s="1822"/>
      <c r="L150" s="1831"/>
      <c r="M150" s="1845"/>
      <c r="N150" s="1845"/>
      <c r="O150" s="1865"/>
      <c r="P150" s="1888"/>
      <c r="Q150" s="1904"/>
      <c r="R150" s="1904"/>
      <c r="S150" s="1870"/>
      <c r="T150" s="1920"/>
      <c r="U150" s="1930"/>
      <c r="V150" s="1930"/>
      <c r="W150" s="1776" t="s">
        <v>909</v>
      </c>
      <c r="X150" s="1956"/>
      <c r="Y150" s="1965"/>
      <c r="Z150" s="1965"/>
      <c r="AA150" s="1965"/>
      <c r="AB150" s="1977" t="s">
        <v>909</v>
      </c>
      <c r="AC150" s="1888"/>
      <c r="AD150" s="1904"/>
      <c r="AE150" s="1904"/>
      <c r="AF150" s="1977" t="s">
        <v>909</v>
      </c>
      <c r="AG150" s="1888"/>
      <c r="AH150" s="1904"/>
      <c r="AI150" s="2025"/>
      <c r="AJ150" s="2035"/>
      <c r="AK150" s="2045"/>
      <c r="AL150" s="2055"/>
      <c r="AM150" s="2035"/>
      <c r="AN150" s="2045"/>
      <c r="AO150" s="2055"/>
      <c r="AP150" s="1754"/>
      <c r="AQ150" s="1768"/>
      <c r="AR150" s="1768"/>
      <c r="AS150" s="1768"/>
      <c r="AT150" s="1768"/>
      <c r="AU150" s="1754"/>
      <c r="AV150" s="2082"/>
      <c r="AW150" s="2090"/>
    </row>
    <row r="151" spans="2:49" ht="15" customHeight="1">
      <c r="B151" s="1744"/>
      <c r="C151" s="1759"/>
      <c r="D151" s="1759"/>
      <c r="E151" s="1759"/>
      <c r="F151" s="1759"/>
      <c r="G151" s="1759"/>
      <c r="H151" s="1792" t="s">
        <v>874</v>
      </c>
      <c r="I151" s="1808"/>
      <c r="J151" s="1808"/>
      <c r="K151" s="1823"/>
      <c r="L151" s="1832"/>
      <c r="M151" s="1846"/>
      <c r="N151" s="1847"/>
      <c r="O151" s="1867" t="s">
        <v>909</v>
      </c>
      <c r="P151" s="1859"/>
      <c r="Q151" s="1859"/>
      <c r="R151" s="1859"/>
      <c r="S151" s="1867" t="s">
        <v>909</v>
      </c>
      <c r="T151" s="1916"/>
      <c r="U151" s="1877"/>
      <c r="V151" s="1877"/>
      <c r="W151" s="1938"/>
      <c r="X151" s="1792" t="s">
        <v>534</v>
      </c>
      <c r="Y151" s="1966"/>
      <c r="Z151" s="1971"/>
      <c r="AA151" s="1971"/>
      <c r="AB151" s="1978"/>
      <c r="AC151" s="1989"/>
      <c r="AD151" s="1998"/>
      <c r="AE151" s="1998"/>
      <c r="AF151" s="2004"/>
      <c r="AG151" s="1744"/>
      <c r="AH151" s="1759"/>
      <c r="AI151" s="1867" t="s">
        <v>909</v>
      </c>
      <c r="AJ151" s="1744"/>
      <c r="AK151" s="1759"/>
      <c r="AL151" s="1867" t="s">
        <v>93</v>
      </c>
      <c r="AM151" s="1744"/>
      <c r="AN151" s="1759"/>
      <c r="AO151" s="1867" t="s">
        <v>93</v>
      </c>
      <c r="AP151" s="1744"/>
      <c r="AQ151" s="1759"/>
      <c r="AR151" s="1759"/>
      <c r="AS151" s="1759"/>
      <c r="AT151" s="1759"/>
      <c r="AU151" s="1744"/>
      <c r="AV151" s="2080"/>
      <c r="AW151" s="2088"/>
    </row>
    <row r="152" spans="2:49" ht="15" customHeight="1">
      <c r="B152" s="1753"/>
      <c r="C152" s="1760" t="s">
        <v>205</v>
      </c>
      <c r="D152" s="1771"/>
      <c r="E152" s="1760" t="s">
        <v>282</v>
      </c>
      <c r="F152" s="1771"/>
      <c r="G152" s="1760" t="s">
        <v>287</v>
      </c>
      <c r="H152" s="1790"/>
      <c r="I152" s="1806"/>
      <c r="J152" s="1806"/>
      <c r="K152" s="1821"/>
      <c r="L152" s="1830"/>
      <c r="M152" s="1844"/>
      <c r="N152" s="1844"/>
      <c r="O152" s="1865"/>
      <c r="P152" s="1878" t="str">
        <f>IF(F152="","",P149+L152)</f>
        <v/>
      </c>
      <c r="Q152" s="1903"/>
      <c r="R152" s="1903"/>
      <c r="S152" s="1910"/>
      <c r="T152" s="1919"/>
      <c r="U152" s="1929"/>
      <c r="V152" s="1929"/>
      <c r="W152" s="1775"/>
      <c r="X152" s="1955"/>
      <c r="Y152" s="1964"/>
      <c r="Z152" s="1964"/>
      <c r="AA152" s="1964"/>
      <c r="AB152" s="1976"/>
      <c r="AC152" s="1878" t="str">
        <f>IF(F152="","",AC149+T152+X152)</f>
        <v/>
      </c>
      <c r="AD152" s="1903"/>
      <c r="AE152" s="1903"/>
      <c r="AF152" s="1976"/>
      <c r="AG152" s="1878" t="str">
        <f>IF(F152="","",P152-AC152)</f>
        <v/>
      </c>
      <c r="AH152" s="1903"/>
      <c r="AI152" s="2024"/>
      <c r="AJ152" s="2034"/>
      <c r="AK152" s="2044"/>
      <c r="AL152" s="2054"/>
      <c r="AM152" s="2034"/>
      <c r="AN152" s="2044"/>
      <c r="AO152" s="2054"/>
      <c r="AP152" s="1753"/>
      <c r="AQ152" s="1760" t="s">
        <v>518</v>
      </c>
      <c r="AR152" s="1771"/>
      <c r="AS152" s="1760" t="s">
        <v>1638</v>
      </c>
      <c r="AT152" s="1760"/>
      <c r="AU152" s="2079"/>
      <c r="AV152" s="639"/>
      <c r="AW152" s="1826"/>
    </row>
    <row r="153" spans="2:49" ht="15" customHeight="1">
      <c r="B153" s="1754"/>
      <c r="C153" s="1768"/>
      <c r="D153" s="1768"/>
      <c r="E153" s="1768"/>
      <c r="F153" s="1768"/>
      <c r="G153" s="1768"/>
      <c r="H153" s="1791"/>
      <c r="I153" s="1807"/>
      <c r="J153" s="1807"/>
      <c r="K153" s="1822"/>
      <c r="L153" s="1831"/>
      <c r="M153" s="1845"/>
      <c r="N153" s="1845"/>
      <c r="O153" s="1865"/>
      <c r="P153" s="1888"/>
      <c r="Q153" s="1904"/>
      <c r="R153" s="1904"/>
      <c r="S153" s="1870"/>
      <c r="T153" s="1920"/>
      <c r="U153" s="1930"/>
      <c r="V153" s="1930"/>
      <c r="W153" s="1776" t="s">
        <v>909</v>
      </c>
      <c r="X153" s="1956"/>
      <c r="Y153" s="1965"/>
      <c r="Z153" s="1965"/>
      <c r="AA153" s="1965"/>
      <c r="AB153" s="1977" t="s">
        <v>909</v>
      </c>
      <c r="AC153" s="1888"/>
      <c r="AD153" s="1904"/>
      <c r="AE153" s="1904"/>
      <c r="AF153" s="1977" t="s">
        <v>909</v>
      </c>
      <c r="AG153" s="1888"/>
      <c r="AH153" s="1904"/>
      <c r="AI153" s="2025"/>
      <c r="AJ153" s="2035"/>
      <c r="AK153" s="2045"/>
      <c r="AL153" s="2055"/>
      <c r="AM153" s="2035"/>
      <c r="AN153" s="2045"/>
      <c r="AO153" s="2055"/>
      <c r="AP153" s="1754"/>
      <c r="AQ153" s="1768"/>
      <c r="AR153" s="1768"/>
      <c r="AS153" s="1768"/>
      <c r="AT153" s="1768"/>
      <c r="AU153" s="1754"/>
      <c r="AV153" s="2082"/>
      <c r="AW153" s="2090"/>
    </row>
    <row r="154" spans="2:49" ht="15" customHeight="1">
      <c r="B154" s="1744"/>
      <c r="C154" s="1759"/>
      <c r="D154" s="1759"/>
      <c r="E154" s="1759"/>
      <c r="F154" s="1759"/>
      <c r="G154" s="1759"/>
      <c r="H154" s="1792" t="s">
        <v>874</v>
      </c>
      <c r="I154" s="1808"/>
      <c r="J154" s="1808"/>
      <c r="K154" s="1823"/>
      <c r="L154" s="1832"/>
      <c r="M154" s="1846"/>
      <c r="N154" s="1847"/>
      <c r="O154" s="1867" t="s">
        <v>909</v>
      </c>
      <c r="P154" s="1859"/>
      <c r="Q154" s="1859"/>
      <c r="R154" s="1859"/>
      <c r="S154" s="1867" t="s">
        <v>909</v>
      </c>
      <c r="T154" s="1916"/>
      <c r="U154" s="1877"/>
      <c r="V154" s="1877"/>
      <c r="W154" s="1938"/>
      <c r="X154" s="1792" t="s">
        <v>534</v>
      </c>
      <c r="Y154" s="1966"/>
      <c r="Z154" s="1971"/>
      <c r="AA154" s="1971"/>
      <c r="AB154" s="1978"/>
      <c r="AC154" s="1989"/>
      <c r="AD154" s="1998"/>
      <c r="AE154" s="1998"/>
      <c r="AF154" s="2004"/>
      <c r="AG154" s="1744"/>
      <c r="AH154" s="1759"/>
      <c r="AI154" s="1867" t="s">
        <v>909</v>
      </c>
      <c r="AJ154" s="1744"/>
      <c r="AK154" s="1759"/>
      <c r="AL154" s="1867" t="s">
        <v>93</v>
      </c>
      <c r="AM154" s="1744"/>
      <c r="AN154" s="1759"/>
      <c r="AO154" s="1867" t="s">
        <v>93</v>
      </c>
      <c r="AP154" s="1744"/>
      <c r="AQ154" s="1759"/>
      <c r="AR154" s="1759"/>
      <c r="AS154" s="1759"/>
      <c r="AT154" s="1759"/>
      <c r="AU154" s="1744"/>
      <c r="AV154" s="2080"/>
      <c r="AW154" s="2088"/>
    </row>
    <row r="155" spans="2:49" ht="15" customHeight="1">
      <c r="B155" s="1753"/>
      <c r="C155" s="1760" t="s">
        <v>205</v>
      </c>
      <c r="D155" s="1771"/>
      <c r="E155" s="1760" t="s">
        <v>282</v>
      </c>
      <c r="F155" s="1771"/>
      <c r="G155" s="1760" t="s">
        <v>287</v>
      </c>
      <c r="H155" s="1790"/>
      <c r="I155" s="1806"/>
      <c r="J155" s="1806"/>
      <c r="K155" s="1821"/>
      <c r="L155" s="1830"/>
      <c r="M155" s="1844"/>
      <c r="N155" s="1844"/>
      <c r="O155" s="1865"/>
      <c r="P155" s="1878" t="str">
        <f>IF(F155="","",P152+L155)</f>
        <v/>
      </c>
      <c r="Q155" s="1903"/>
      <c r="R155" s="1903"/>
      <c r="S155" s="1910"/>
      <c r="T155" s="1919"/>
      <c r="U155" s="1929"/>
      <c r="V155" s="1929"/>
      <c r="W155" s="1775"/>
      <c r="X155" s="1955"/>
      <c r="Y155" s="1964"/>
      <c r="Z155" s="1964"/>
      <c r="AA155" s="1964"/>
      <c r="AB155" s="1976"/>
      <c r="AC155" s="1878" t="str">
        <f>IF(F155="","",AC152+T155+X155)</f>
        <v/>
      </c>
      <c r="AD155" s="1903"/>
      <c r="AE155" s="1903"/>
      <c r="AF155" s="1976"/>
      <c r="AG155" s="1878" t="str">
        <f>IF(F155="","",P155-AC155)</f>
        <v/>
      </c>
      <c r="AH155" s="1903"/>
      <c r="AI155" s="2024"/>
      <c r="AJ155" s="2034"/>
      <c r="AK155" s="2044"/>
      <c r="AL155" s="2054"/>
      <c r="AM155" s="2034"/>
      <c r="AN155" s="2044"/>
      <c r="AO155" s="2054"/>
      <c r="AP155" s="1753"/>
      <c r="AQ155" s="1760" t="s">
        <v>518</v>
      </c>
      <c r="AR155" s="1771"/>
      <c r="AS155" s="1760" t="s">
        <v>1638</v>
      </c>
      <c r="AT155" s="1760"/>
      <c r="AU155" s="2079"/>
      <c r="AV155" s="639"/>
      <c r="AW155" s="1826"/>
    </row>
    <row r="156" spans="2:49" ht="15" customHeight="1">
      <c r="B156" s="1754"/>
      <c r="C156" s="1768"/>
      <c r="D156" s="1768"/>
      <c r="E156" s="1768"/>
      <c r="F156" s="1768"/>
      <c r="G156" s="1768"/>
      <c r="H156" s="1791"/>
      <c r="I156" s="1807"/>
      <c r="J156" s="1807"/>
      <c r="K156" s="1822"/>
      <c r="L156" s="1831"/>
      <c r="M156" s="1845"/>
      <c r="N156" s="1845"/>
      <c r="O156" s="1866"/>
      <c r="P156" s="1888"/>
      <c r="Q156" s="1904"/>
      <c r="R156" s="1904"/>
      <c r="S156" s="1870"/>
      <c r="T156" s="1920"/>
      <c r="U156" s="1930"/>
      <c r="V156" s="1930"/>
      <c r="W156" s="1776" t="s">
        <v>909</v>
      </c>
      <c r="X156" s="1956"/>
      <c r="Y156" s="1965"/>
      <c r="Z156" s="1965"/>
      <c r="AA156" s="1965"/>
      <c r="AB156" s="1977" t="s">
        <v>909</v>
      </c>
      <c r="AC156" s="1888"/>
      <c r="AD156" s="1904"/>
      <c r="AE156" s="1904"/>
      <c r="AF156" s="1977" t="s">
        <v>909</v>
      </c>
      <c r="AG156" s="1888"/>
      <c r="AH156" s="1904"/>
      <c r="AI156" s="2025"/>
      <c r="AJ156" s="2035"/>
      <c r="AK156" s="2045"/>
      <c r="AL156" s="2055"/>
      <c r="AM156" s="2035"/>
      <c r="AN156" s="2045"/>
      <c r="AO156" s="2055"/>
      <c r="AP156" s="1754"/>
      <c r="AQ156" s="1768"/>
      <c r="AR156" s="1768"/>
      <c r="AS156" s="1768"/>
      <c r="AT156" s="1768"/>
      <c r="AU156" s="1754"/>
      <c r="AV156" s="2082"/>
      <c r="AW156" s="2090"/>
    </row>
    <row r="157" spans="2:49" ht="15" customHeight="1">
      <c r="B157" s="1744"/>
      <c r="C157" s="1759"/>
      <c r="D157" s="1759"/>
      <c r="E157" s="1759"/>
      <c r="F157" s="1759"/>
      <c r="G157" s="1759"/>
      <c r="H157" s="1789" t="s">
        <v>874</v>
      </c>
      <c r="I157" s="1805"/>
      <c r="J157" s="1805"/>
      <c r="K157" s="1820"/>
      <c r="L157" s="1833"/>
      <c r="M157" s="1847"/>
      <c r="N157" s="1847"/>
      <c r="O157" s="1864" t="s">
        <v>909</v>
      </c>
      <c r="P157" s="1859"/>
      <c r="Q157" s="1859"/>
      <c r="R157" s="1859"/>
      <c r="S157" s="1864" t="s">
        <v>909</v>
      </c>
      <c r="T157" s="1916"/>
      <c r="U157" s="1877"/>
      <c r="V157" s="1877"/>
      <c r="W157" s="1938"/>
      <c r="X157" s="1792" t="s">
        <v>534</v>
      </c>
      <c r="Y157" s="1966"/>
      <c r="Z157" s="1971"/>
      <c r="AA157" s="1971"/>
      <c r="AB157" s="1978"/>
      <c r="AC157" s="1989"/>
      <c r="AD157" s="1998"/>
      <c r="AE157" s="1998"/>
      <c r="AF157" s="2004"/>
      <c r="AG157" s="1744"/>
      <c r="AH157" s="1759"/>
      <c r="AI157" s="1867" t="s">
        <v>909</v>
      </c>
      <c r="AJ157" s="1744"/>
      <c r="AK157" s="1759"/>
      <c r="AL157" s="1867" t="s">
        <v>93</v>
      </c>
      <c r="AM157" s="1744"/>
      <c r="AN157" s="1759"/>
      <c r="AO157" s="1867" t="s">
        <v>93</v>
      </c>
      <c r="AP157" s="1744"/>
      <c r="AQ157" s="1759"/>
      <c r="AR157" s="1759"/>
      <c r="AS157" s="1759"/>
      <c r="AT157" s="1759"/>
      <c r="AU157" s="1744"/>
      <c r="AV157" s="2080"/>
      <c r="AW157" s="2088"/>
    </row>
    <row r="158" spans="2:49" ht="15" customHeight="1">
      <c r="B158" s="1753"/>
      <c r="C158" s="1760" t="s">
        <v>205</v>
      </c>
      <c r="D158" s="1771"/>
      <c r="E158" s="1760" t="s">
        <v>282</v>
      </c>
      <c r="F158" s="1771"/>
      <c r="G158" s="1760" t="s">
        <v>287</v>
      </c>
      <c r="H158" s="1790"/>
      <c r="I158" s="1806"/>
      <c r="J158" s="1806"/>
      <c r="K158" s="1821"/>
      <c r="L158" s="1830"/>
      <c r="M158" s="1844"/>
      <c r="N158" s="1844"/>
      <c r="O158" s="1865"/>
      <c r="P158" s="1878" t="str">
        <f>IF(F158="","",P155+L158)</f>
        <v/>
      </c>
      <c r="Q158" s="1903"/>
      <c r="R158" s="1903"/>
      <c r="S158" s="1910"/>
      <c r="T158" s="1919"/>
      <c r="U158" s="1929"/>
      <c r="V158" s="1929"/>
      <c r="W158" s="1775"/>
      <c r="X158" s="1955"/>
      <c r="Y158" s="1964"/>
      <c r="Z158" s="1964"/>
      <c r="AA158" s="1964"/>
      <c r="AB158" s="1976"/>
      <c r="AC158" s="1878" t="str">
        <f>IF(F158="","",AC155+T158+X158)</f>
        <v/>
      </c>
      <c r="AD158" s="1903"/>
      <c r="AE158" s="1903"/>
      <c r="AF158" s="1976"/>
      <c r="AG158" s="1878" t="str">
        <f>IF(F158="","",P158-AC158)</f>
        <v/>
      </c>
      <c r="AH158" s="1903"/>
      <c r="AI158" s="2024"/>
      <c r="AJ158" s="2034"/>
      <c r="AK158" s="2044"/>
      <c r="AL158" s="2054"/>
      <c r="AM158" s="2034"/>
      <c r="AN158" s="2044"/>
      <c r="AO158" s="2054"/>
      <c r="AP158" s="1753"/>
      <c r="AQ158" s="1760" t="s">
        <v>518</v>
      </c>
      <c r="AR158" s="1771"/>
      <c r="AS158" s="1760" t="s">
        <v>1638</v>
      </c>
      <c r="AT158" s="1760"/>
      <c r="AU158" s="2079"/>
      <c r="AV158" s="639"/>
      <c r="AW158" s="1826"/>
    </row>
    <row r="159" spans="2:49" ht="15" customHeight="1">
      <c r="B159" s="1754"/>
      <c r="C159" s="1768"/>
      <c r="D159" s="1768"/>
      <c r="E159" s="1768"/>
      <c r="F159" s="1768"/>
      <c r="G159" s="1768"/>
      <c r="H159" s="1791"/>
      <c r="I159" s="1807"/>
      <c r="J159" s="1807"/>
      <c r="K159" s="1822"/>
      <c r="L159" s="1831"/>
      <c r="M159" s="1845"/>
      <c r="N159" s="1845"/>
      <c r="O159" s="1866"/>
      <c r="P159" s="1888"/>
      <c r="Q159" s="1904"/>
      <c r="R159" s="1904"/>
      <c r="S159" s="1870"/>
      <c r="T159" s="1920"/>
      <c r="U159" s="1930"/>
      <c r="V159" s="1930"/>
      <c r="W159" s="1776" t="s">
        <v>909</v>
      </c>
      <c r="X159" s="1956"/>
      <c r="Y159" s="1965"/>
      <c r="Z159" s="1965"/>
      <c r="AA159" s="1965"/>
      <c r="AB159" s="1977" t="s">
        <v>909</v>
      </c>
      <c r="AC159" s="1888"/>
      <c r="AD159" s="1904"/>
      <c r="AE159" s="1904"/>
      <c r="AF159" s="1977" t="s">
        <v>909</v>
      </c>
      <c r="AG159" s="1888"/>
      <c r="AH159" s="1904"/>
      <c r="AI159" s="2025"/>
      <c r="AJ159" s="2035"/>
      <c r="AK159" s="2045"/>
      <c r="AL159" s="2055"/>
      <c r="AM159" s="2035"/>
      <c r="AN159" s="2045"/>
      <c r="AO159" s="2055"/>
      <c r="AP159" s="1754"/>
      <c r="AQ159" s="1768"/>
      <c r="AR159" s="1768"/>
      <c r="AS159" s="1768"/>
      <c r="AT159" s="1768"/>
      <c r="AU159" s="1754"/>
      <c r="AV159" s="2082"/>
      <c r="AW159" s="2090"/>
    </row>
    <row r="160" spans="2:49" ht="15" customHeight="1">
      <c r="B160" s="1744"/>
      <c r="C160" s="1759"/>
      <c r="D160" s="1759"/>
      <c r="E160" s="1759"/>
      <c r="F160" s="1759"/>
      <c r="G160" s="1759"/>
      <c r="H160" s="1792" t="s">
        <v>874</v>
      </c>
      <c r="I160" s="1808"/>
      <c r="J160" s="1808"/>
      <c r="K160" s="1823"/>
      <c r="L160" s="1832"/>
      <c r="M160" s="1847"/>
      <c r="N160" s="1847"/>
      <c r="O160" s="1864" t="s">
        <v>909</v>
      </c>
      <c r="P160" s="1859"/>
      <c r="Q160" s="1859"/>
      <c r="R160" s="1859"/>
      <c r="S160" s="1864" t="s">
        <v>909</v>
      </c>
      <c r="T160" s="1916"/>
      <c r="U160" s="1877"/>
      <c r="V160" s="1877"/>
      <c r="W160" s="1938"/>
      <c r="X160" s="1792" t="s">
        <v>534</v>
      </c>
      <c r="Y160" s="1966"/>
      <c r="Z160" s="1971"/>
      <c r="AA160" s="1971"/>
      <c r="AB160" s="1978"/>
      <c r="AC160" s="1989"/>
      <c r="AD160" s="1998"/>
      <c r="AE160" s="1998"/>
      <c r="AF160" s="2004"/>
      <c r="AG160" s="1744"/>
      <c r="AH160" s="1759"/>
      <c r="AI160" s="1867" t="s">
        <v>909</v>
      </c>
      <c r="AJ160" s="1744"/>
      <c r="AK160" s="1759"/>
      <c r="AL160" s="1867" t="s">
        <v>93</v>
      </c>
      <c r="AM160" s="1744"/>
      <c r="AN160" s="1759"/>
      <c r="AO160" s="1867" t="s">
        <v>93</v>
      </c>
      <c r="AP160" s="1744"/>
      <c r="AQ160" s="1759"/>
      <c r="AR160" s="1759"/>
      <c r="AS160" s="1759"/>
      <c r="AT160" s="1759"/>
      <c r="AU160" s="1744"/>
      <c r="AV160" s="2080"/>
      <c r="AW160" s="2088"/>
    </row>
    <row r="161" spans="2:49" ht="15" customHeight="1">
      <c r="B161" s="1753"/>
      <c r="C161" s="1760" t="s">
        <v>205</v>
      </c>
      <c r="D161" s="1771"/>
      <c r="E161" s="1760" t="s">
        <v>282</v>
      </c>
      <c r="F161" s="1771"/>
      <c r="G161" s="1760" t="s">
        <v>287</v>
      </c>
      <c r="H161" s="1790"/>
      <c r="I161" s="1806"/>
      <c r="J161" s="1806"/>
      <c r="K161" s="1821"/>
      <c r="L161" s="1830"/>
      <c r="M161" s="1844"/>
      <c r="N161" s="1844"/>
      <c r="O161" s="1865"/>
      <c r="P161" s="1878" t="str">
        <f>IF(F161="","",P158+L161)</f>
        <v/>
      </c>
      <c r="Q161" s="1903"/>
      <c r="R161" s="1903"/>
      <c r="S161" s="1910"/>
      <c r="T161" s="1919"/>
      <c r="U161" s="1929"/>
      <c r="V161" s="1929"/>
      <c r="W161" s="1775"/>
      <c r="X161" s="1955"/>
      <c r="Y161" s="1964"/>
      <c r="Z161" s="1964"/>
      <c r="AA161" s="1964"/>
      <c r="AB161" s="1976"/>
      <c r="AC161" s="1878" t="str">
        <f>IF(F161="","",AC158+T161+X161)</f>
        <v/>
      </c>
      <c r="AD161" s="1903"/>
      <c r="AE161" s="1903"/>
      <c r="AF161" s="1976"/>
      <c r="AG161" s="1878" t="str">
        <f>IF(F161="","",P161-AC161)</f>
        <v/>
      </c>
      <c r="AH161" s="1903"/>
      <c r="AI161" s="2024"/>
      <c r="AJ161" s="2034"/>
      <c r="AK161" s="2044"/>
      <c r="AL161" s="2054"/>
      <c r="AM161" s="2034"/>
      <c r="AN161" s="2044"/>
      <c r="AO161" s="2054"/>
      <c r="AP161" s="1753"/>
      <c r="AQ161" s="1760" t="s">
        <v>518</v>
      </c>
      <c r="AR161" s="1771"/>
      <c r="AS161" s="1760" t="s">
        <v>1638</v>
      </c>
      <c r="AT161" s="1760"/>
      <c r="AU161" s="2079"/>
      <c r="AV161" s="639"/>
      <c r="AW161" s="1826"/>
    </row>
    <row r="162" spans="2:49" ht="15" customHeight="1">
      <c r="B162" s="1754"/>
      <c r="C162" s="1768"/>
      <c r="D162" s="1768"/>
      <c r="E162" s="1768"/>
      <c r="F162" s="1768"/>
      <c r="G162" s="1768"/>
      <c r="H162" s="1791"/>
      <c r="I162" s="1807"/>
      <c r="J162" s="1807"/>
      <c r="K162" s="1822"/>
      <c r="L162" s="1831"/>
      <c r="M162" s="1845"/>
      <c r="N162" s="1845"/>
      <c r="O162" s="1866"/>
      <c r="P162" s="1888"/>
      <c r="Q162" s="1904"/>
      <c r="R162" s="1904"/>
      <c r="S162" s="1870"/>
      <c r="T162" s="1920"/>
      <c r="U162" s="1930"/>
      <c r="V162" s="1930"/>
      <c r="W162" s="1776" t="s">
        <v>909</v>
      </c>
      <c r="X162" s="1956"/>
      <c r="Y162" s="1965"/>
      <c r="Z162" s="1965"/>
      <c r="AA162" s="1965"/>
      <c r="AB162" s="1977" t="s">
        <v>909</v>
      </c>
      <c r="AC162" s="1888"/>
      <c r="AD162" s="1904"/>
      <c r="AE162" s="1904"/>
      <c r="AF162" s="1977" t="s">
        <v>909</v>
      </c>
      <c r="AG162" s="1888"/>
      <c r="AH162" s="1904"/>
      <c r="AI162" s="2025"/>
      <c r="AJ162" s="2035"/>
      <c r="AK162" s="2045"/>
      <c r="AL162" s="2055"/>
      <c r="AM162" s="2035"/>
      <c r="AN162" s="2045"/>
      <c r="AO162" s="2055"/>
      <c r="AP162" s="1754"/>
      <c r="AQ162" s="1768"/>
      <c r="AR162" s="1768"/>
      <c r="AS162" s="1768"/>
      <c r="AT162" s="1768"/>
      <c r="AU162" s="1754"/>
      <c r="AV162" s="2082"/>
      <c r="AW162" s="2090"/>
    </row>
    <row r="163" spans="2:49" ht="15" customHeight="1">
      <c r="B163" s="1744"/>
      <c r="C163" s="1759"/>
      <c r="D163" s="1759"/>
      <c r="E163" s="1759"/>
      <c r="F163" s="1759"/>
      <c r="G163" s="1759"/>
      <c r="H163" s="1792" t="s">
        <v>874</v>
      </c>
      <c r="I163" s="1808"/>
      <c r="J163" s="1808"/>
      <c r="K163" s="1823"/>
      <c r="L163" s="1832"/>
      <c r="M163" s="1846"/>
      <c r="N163" s="1847"/>
      <c r="O163" s="1864" t="s">
        <v>909</v>
      </c>
      <c r="P163" s="1859"/>
      <c r="Q163" s="1859"/>
      <c r="R163" s="1859"/>
      <c r="S163" s="1864" t="s">
        <v>909</v>
      </c>
      <c r="T163" s="1916"/>
      <c r="U163" s="1877"/>
      <c r="V163" s="1877"/>
      <c r="W163" s="1938"/>
      <c r="X163" s="1792" t="s">
        <v>534</v>
      </c>
      <c r="Y163" s="1966"/>
      <c r="Z163" s="1971"/>
      <c r="AA163" s="1971"/>
      <c r="AB163" s="1978"/>
      <c r="AC163" s="1989"/>
      <c r="AD163" s="1998"/>
      <c r="AE163" s="1998"/>
      <c r="AF163" s="2004"/>
      <c r="AG163" s="1744"/>
      <c r="AH163" s="1759"/>
      <c r="AI163" s="1867" t="s">
        <v>909</v>
      </c>
      <c r="AJ163" s="1744"/>
      <c r="AK163" s="2046"/>
      <c r="AL163" s="1867" t="s">
        <v>93</v>
      </c>
      <c r="AM163" s="1744"/>
      <c r="AN163" s="1759"/>
      <c r="AO163" s="1867" t="s">
        <v>93</v>
      </c>
      <c r="AP163" s="1744"/>
      <c r="AQ163" s="1759"/>
      <c r="AR163" s="1759"/>
      <c r="AS163" s="1759"/>
      <c r="AT163" s="1759"/>
      <c r="AU163" s="1744"/>
      <c r="AV163" s="2080"/>
      <c r="AW163" s="2088"/>
    </row>
    <row r="164" spans="2:49" ht="15" customHeight="1">
      <c r="B164" s="1753"/>
      <c r="C164" s="1760" t="s">
        <v>205</v>
      </c>
      <c r="D164" s="1771"/>
      <c r="E164" s="1760" t="s">
        <v>282</v>
      </c>
      <c r="F164" s="1771"/>
      <c r="G164" s="1760" t="s">
        <v>287</v>
      </c>
      <c r="H164" s="1790"/>
      <c r="I164" s="1806"/>
      <c r="J164" s="1806"/>
      <c r="K164" s="1821"/>
      <c r="L164" s="1830"/>
      <c r="M164" s="1844"/>
      <c r="N164" s="1844"/>
      <c r="O164" s="1865"/>
      <c r="P164" s="1878" t="str">
        <f>IF(F164="","",P161+L164)</f>
        <v/>
      </c>
      <c r="Q164" s="1903"/>
      <c r="R164" s="1903"/>
      <c r="S164" s="1910"/>
      <c r="T164" s="1919"/>
      <c r="U164" s="1929"/>
      <c r="V164" s="1929"/>
      <c r="W164" s="1775"/>
      <c r="X164" s="1955"/>
      <c r="Y164" s="1964"/>
      <c r="Z164" s="1964"/>
      <c r="AA164" s="1964"/>
      <c r="AB164" s="1976"/>
      <c r="AC164" s="1878" t="str">
        <f>IF(F164="","",AC161+T164+X164)</f>
        <v/>
      </c>
      <c r="AD164" s="1903"/>
      <c r="AE164" s="1903"/>
      <c r="AF164" s="1976"/>
      <c r="AG164" s="1878" t="str">
        <f>IF(F164="","",P164-AC164)</f>
        <v/>
      </c>
      <c r="AH164" s="1903"/>
      <c r="AI164" s="2024"/>
      <c r="AJ164" s="2034"/>
      <c r="AK164" s="2044"/>
      <c r="AL164" s="2054"/>
      <c r="AM164" s="2034"/>
      <c r="AN164" s="2044"/>
      <c r="AO164" s="2054"/>
      <c r="AP164" s="1753"/>
      <c r="AQ164" s="1760" t="s">
        <v>518</v>
      </c>
      <c r="AR164" s="1771"/>
      <c r="AS164" s="1760" t="s">
        <v>1638</v>
      </c>
      <c r="AT164" s="1760"/>
      <c r="AU164" s="2079"/>
      <c r="AV164" s="639"/>
      <c r="AW164" s="1826"/>
    </row>
    <row r="165" spans="2:49" ht="15" customHeight="1">
      <c r="B165" s="1754"/>
      <c r="C165" s="1768"/>
      <c r="D165" s="1768"/>
      <c r="E165" s="1768"/>
      <c r="F165" s="1768"/>
      <c r="G165" s="1768"/>
      <c r="H165" s="1791"/>
      <c r="I165" s="1807"/>
      <c r="J165" s="1807"/>
      <c r="K165" s="1822"/>
      <c r="L165" s="1831"/>
      <c r="M165" s="1845"/>
      <c r="N165" s="1845"/>
      <c r="O165" s="1866"/>
      <c r="P165" s="1888"/>
      <c r="Q165" s="1904"/>
      <c r="R165" s="1904"/>
      <c r="S165" s="1870"/>
      <c r="T165" s="1920"/>
      <c r="U165" s="1930"/>
      <c r="V165" s="1930"/>
      <c r="W165" s="1776" t="s">
        <v>909</v>
      </c>
      <c r="X165" s="1956"/>
      <c r="Y165" s="1965"/>
      <c r="Z165" s="1965"/>
      <c r="AA165" s="1965"/>
      <c r="AB165" s="1977" t="s">
        <v>909</v>
      </c>
      <c r="AC165" s="1888"/>
      <c r="AD165" s="1904"/>
      <c r="AE165" s="1904"/>
      <c r="AF165" s="1977" t="s">
        <v>909</v>
      </c>
      <c r="AG165" s="1888"/>
      <c r="AH165" s="1904"/>
      <c r="AI165" s="2025"/>
      <c r="AJ165" s="2035"/>
      <c r="AK165" s="2045"/>
      <c r="AL165" s="2055"/>
      <c r="AM165" s="2035"/>
      <c r="AN165" s="2045"/>
      <c r="AO165" s="2055"/>
      <c r="AP165" s="1754"/>
      <c r="AQ165" s="1768"/>
      <c r="AR165" s="1768"/>
      <c r="AS165" s="1768"/>
      <c r="AT165" s="1768"/>
      <c r="AU165" s="1754"/>
      <c r="AV165" s="2082"/>
      <c r="AW165" s="2090"/>
    </row>
    <row r="166" spans="2:49" ht="15" customHeight="1">
      <c r="B166" s="1744"/>
      <c r="C166" s="1759"/>
      <c r="D166" s="1759"/>
      <c r="E166" s="1759"/>
      <c r="F166" s="1759"/>
      <c r="G166" s="1759"/>
      <c r="H166" s="1792" t="s">
        <v>874</v>
      </c>
      <c r="I166" s="1808"/>
      <c r="J166" s="1808"/>
      <c r="K166" s="1823"/>
      <c r="L166" s="1832"/>
      <c r="M166" s="1846"/>
      <c r="N166" s="1847"/>
      <c r="O166" s="1864" t="s">
        <v>909</v>
      </c>
      <c r="P166" s="1859"/>
      <c r="Q166" s="1859"/>
      <c r="R166" s="1859"/>
      <c r="S166" s="1864" t="s">
        <v>909</v>
      </c>
      <c r="T166" s="1916"/>
      <c r="U166" s="1877"/>
      <c r="V166" s="1877"/>
      <c r="W166" s="1938"/>
      <c r="X166" s="1792" t="s">
        <v>534</v>
      </c>
      <c r="Y166" s="1966"/>
      <c r="Z166" s="1971"/>
      <c r="AA166" s="1971"/>
      <c r="AB166" s="1978"/>
      <c r="AC166" s="1989"/>
      <c r="AD166" s="1998"/>
      <c r="AE166" s="1998"/>
      <c r="AF166" s="2004"/>
      <c r="AG166" s="1744"/>
      <c r="AH166" s="1759"/>
      <c r="AI166" s="1867" t="s">
        <v>909</v>
      </c>
      <c r="AJ166" s="1744"/>
      <c r="AK166" s="1759"/>
      <c r="AL166" s="1867" t="s">
        <v>93</v>
      </c>
      <c r="AM166" s="1744"/>
      <c r="AN166" s="1759"/>
      <c r="AO166" s="1867" t="s">
        <v>93</v>
      </c>
      <c r="AP166" s="1744"/>
      <c r="AQ166" s="1759"/>
      <c r="AR166" s="1759"/>
      <c r="AS166" s="1759"/>
      <c r="AT166" s="1759"/>
      <c r="AU166" s="1744"/>
      <c r="AV166" s="2080"/>
      <c r="AW166" s="2088"/>
    </row>
    <row r="167" spans="2:49" ht="15" customHeight="1">
      <c r="B167" s="1753"/>
      <c r="C167" s="1760" t="s">
        <v>205</v>
      </c>
      <c r="D167" s="1771"/>
      <c r="E167" s="1760" t="s">
        <v>282</v>
      </c>
      <c r="F167" s="1771"/>
      <c r="G167" s="1760" t="s">
        <v>287</v>
      </c>
      <c r="H167" s="1790"/>
      <c r="I167" s="1806"/>
      <c r="J167" s="1806"/>
      <c r="K167" s="1821"/>
      <c r="L167" s="1830"/>
      <c r="M167" s="1844"/>
      <c r="N167" s="1844"/>
      <c r="O167" s="1865"/>
      <c r="P167" s="1878" t="str">
        <f>IF(F167="","",P164+L167)</f>
        <v/>
      </c>
      <c r="Q167" s="1903"/>
      <c r="R167" s="1903"/>
      <c r="S167" s="1910"/>
      <c r="T167" s="1919"/>
      <c r="U167" s="1929"/>
      <c r="V167" s="1929"/>
      <c r="W167" s="1775"/>
      <c r="X167" s="1955"/>
      <c r="Y167" s="1964"/>
      <c r="Z167" s="1964"/>
      <c r="AA167" s="1964"/>
      <c r="AB167" s="1976"/>
      <c r="AC167" s="1878" t="str">
        <f>IF(F167="","",AC164+T167+X167)</f>
        <v/>
      </c>
      <c r="AD167" s="1903"/>
      <c r="AE167" s="1903"/>
      <c r="AF167" s="1976"/>
      <c r="AG167" s="1878" t="str">
        <f>IF(F167="","",P167-AC167)</f>
        <v/>
      </c>
      <c r="AH167" s="1903"/>
      <c r="AI167" s="2024"/>
      <c r="AJ167" s="2034"/>
      <c r="AK167" s="2044"/>
      <c r="AL167" s="2054"/>
      <c r="AM167" s="2034"/>
      <c r="AN167" s="2044"/>
      <c r="AO167" s="2054"/>
      <c r="AP167" s="1753"/>
      <c r="AQ167" s="1760" t="s">
        <v>518</v>
      </c>
      <c r="AR167" s="1771"/>
      <c r="AS167" s="1760" t="s">
        <v>1638</v>
      </c>
      <c r="AT167" s="1760"/>
      <c r="AU167" s="2079"/>
      <c r="AV167" s="639"/>
      <c r="AW167" s="1826"/>
    </row>
    <row r="168" spans="2:49" ht="15" customHeight="1">
      <c r="B168" s="1754"/>
      <c r="C168" s="1768"/>
      <c r="D168" s="1768"/>
      <c r="E168" s="1768"/>
      <c r="F168" s="1768"/>
      <c r="G168" s="1768"/>
      <c r="H168" s="1791"/>
      <c r="I168" s="1807"/>
      <c r="J168" s="1807"/>
      <c r="K168" s="1822"/>
      <c r="L168" s="1831"/>
      <c r="M168" s="1845"/>
      <c r="N168" s="1845"/>
      <c r="O168" s="1866"/>
      <c r="P168" s="1888"/>
      <c r="Q168" s="1904"/>
      <c r="R168" s="1904"/>
      <c r="S168" s="1870"/>
      <c r="T168" s="1920"/>
      <c r="U168" s="1930"/>
      <c r="V168" s="1930"/>
      <c r="W168" s="1776" t="s">
        <v>909</v>
      </c>
      <c r="X168" s="1956"/>
      <c r="Y168" s="1965"/>
      <c r="Z168" s="1965"/>
      <c r="AA168" s="1965"/>
      <c r="AB168" s="1977" t="s">
        <v>909</v>
      </c>
      <c r="AC168" s="1888"/>
      <c r="AD168" s="1904"/>
      <c r="AE168" s="1904"/>
      <c r="AF168" s="1977" t="s">
        <v>909</v>
      </c>
      <c r="AG168" s="1888"/>
      <c r="AH168" s="1904"/>
      <c r="AI168" s="2025"/>
      <c r="AJ168" s="2035"/>
      <c r="AK168" s="2045"/>
      <c r="AL168" s="2055"/>
      <c r="AM168" s="2035"/>
      <c r="AN168" s="2045"/>
      <c r="AO168" s="2055"/>
      <c r="AP168" s="1754"/>
      <c r="AQ168" s="1768"/>
      <c r="AR168" s="1768"/>
      <c r="AS168" s="1768"/>
      <c r="AT168" s="1768"/>
      <c r="AU168" s="1754"/>
      <c r="AV168" s="2082"/>
      <c r="AW168" s="2090"/>
    </row>
    <row r="169" spans="2:49" ht="15" customHeight="1">
      <c r="B169" s="1744"/>
      <c r="C169" s="1759"/>
      <c r="D169" s="1759"/>
      <c r="E169" s="1759"/>
      <c r="F169" s="1759"/>
      <c r="G169" s="1759"/>
      <c r="H169" s="1792" t="s">
        <v>874</v>
      </c>
      <c r="I169" s="1808"/>
      <c r="J169" s="1808"/>
      <c r="K169" s="1823"/>
      <c r="L169" s="1832"/>
      <c r="M169" s="1847"/>
      <c r="N169" s="1859"/>
      <c r="O169" s="1864" t="s">
        <v>909</v>
      </c>
      <c r="P169" s="1859"/>
      <c r="Q169" s="1859"/>
      <c r="R169" s="1859"/>
      <c r="S169" s="1864" t="s">
        <v>909</v>
      </c>
      <c r="T169" s="1916"/>
      <c r="U169" s="1877"/>
      <c r="V169" s="1877"/>
      <c r="W169" s="1775"/>
      <c r="X169" s="1789" t="s">
        <v>534</v>
      </c>
      <c r="Y169" s="1966"/>
      <c r="Z169" s="1971"/>
      <c r="AA169" s="1971"/>
      <c r="AB169" s="1978"/>
      <c r="AC169" s="1989"/>
      <c r="AD169" s="1998"/>
      <c r="AE169" s="1998"/>
      <c r="AF169" s="2004"/>
      <c r="AG169" s="1744"/>
      <c r="AH169" s="1759"/>
      <c r="AI169" s="1867" t="s">
        <v>909</v>
      </c>
      <c r="AJ169" s="1744"/>
      <c r="AK169" s="1759"/>
      <c r="AL169" s="1867" t="s">
        <v>93</v>
      </c>
      <c r="AM169" s="1744"/>
      <c r="AN169" s="1759"/>
      <c r="AO169" s="1867" t="s">
        <v>93</v>
      </c>
      <c r="AP169" s="1744"/>
      <c r="AQ169" s="1759"/>
      <c r="AR169" s="1759"/>
      <c r="AS169" s="1759"/>
      <c r="AT169" s="1759"/>
      <c r="AU169" s="1744"/>
      <c r="AV169" s="2080"/>
      <c r="AW169" s="2088"/>
    </row>
    <row r="170" spans="2:49" ht="15" customHeight="1">
      <c r="B170" s="1753"/>
      <c r="C170" s="1760" t="s">
        <v>205</v>
      </c>
      <c r="D170" s="1771"/>
      <c r="E170" s="1760" t="s">
        <v>282</v>
      </c>
      <c r="F170" s="1771"/>
      <c r="G170" s="1760" t="s">
        <v>287</v>
      </c>
      <c r="H170" s="1790"/>
      <c r="I170" s="1806"/>
      <c r="J170" s="1806"/>
      <c r="K170" s="1821"/>
      <c r="L170" s="1830"/>
      <c r="M170" s="1844"/>
      <c r="N170" s="1844"/>
      <c r="O170" s="1865"/>
      <c r="P170" s="1878" t="str">
        <f>IF(F170="","",P167+L170)</f>
        <v/>
      </c>
      <c r="Q170" s="1903"/>
      <c r="R170" s="1903"/>
      <c r="S170" s="1910"/>
      <c r="T170" s="1919"/>
      <c r="U170" s="1929"/>
      <c r="V170" s="1929"/>
      <c r="W170" s="1939"/>
      <c r="X170" s="1955"/>
      <c r="Y170" s="1964"/>
      <c r="Z170" s="1964"/>
      <c r="AA170" s="1964"/>
      <c r="AB170" s="1976"/>
      <c r="AC170" s="1878" t="str">
        <f>IF(F170="","",AC167+T170+X170)</f>
        <v/>
      </c>
      <c r="AD170" s="1903"/>
      <c r="AE170" s="1903"/>
      <c r="AF170" s="1976"/>
      <c r="AG170" s="2016" t="str">
        <f>IF(F170="","",P170-AC170)</f>
        <v/>
      </c>
      <c r="AH170" s="2023"/>
      <c r="AI170" s="1939"/>
      <c r="AJ170" s="2034"/>
      <c r="AK170" s="2044"/>
      <c r="AL170" s="2054"/>
      <c r="AM170" s="2034"/>
      <c r="AN170" s="2044"/>
      <c r="AO170" s="2054"/>
      <c r="AP170" s="1753"/>
      <c r="AQ170" s="1760" t="s">
        <v>518</v>
      </c>
      <c r="AR170" s="1771"/>
      <c r="AS170" s="1760" t="s">
        <v>1638</v>
      </c>
      <c r="AT170" s="1760"/>
      <c r="AU170" s="2079"/>
      <c r="AV170" s="639"/>
      <c r="AW170" s="1826"/>
    </row>
    <row r="171" spans="2:49" ht="15" customHeight="1">
      <c r="B171" s="1745"/>
      <c r="C171" s="1760"/>
      <c r="D171" s="1760"/>
      <c r="E171" s="1760"/>
      <c r="F171" s="1760"/>
      <c r="G171" s="1760"/>
      <c r="H171" s="1793"/>
      <c r="I171" s="1809"/>
      <c r="J171" s="1809"/>
      <c r="K171" s="1824"/>
      <c r="L171" s="1830"/>
      <c r="M171" s="1844"/>
      <c r="N171" s="1844"/>
      <c r="O171" s="1865"/>
      <c r="P171" s="1878"/>
      <c r="Q171" s="1903"/>
      <c r="R171" s="1903"/>
      <c r="S171" s="1910"/>
      <c r="T171" s="1919"/>
      <c r="U171" s="1929"/>
      <c r="V171" s="1929"/>
      <c r="W171" s="1940" t="s">
        <v>909</v>
      </c>
      <c r="X171" s="1957"/>
      <c r="Y171" s="1967"/>
      <c r="Z171" s="1967"/>
      <c r="AA171" s="1967"/>
      <c r="AB171" s="1979" t="s">
        <v>909</v>
      </c>
      <c r="AC171" s="1878"/>
      <c r="AD171" s="1903"/>
      <c r="AE171" s="1903"/>
      <c r="AF171" s="1979" t="s">
        <v>909</v>
      </c>
      <c r="AG171" s="2016"/>
      <c r="AH171" s="2023"/>
      <c r="AI171" s="1939"/>
      <c r="AJ171" s="2034"/>
      <c r="AK171" s="2044"/>
      <c r="AL171" s="2054"/>
      <c r="AM171" s="2034"/>
      <c r="AN171" s="2044"/>
      <c r="AO171" s="2054"/>
      <c r="AP171" s="1745"/>
      <c r="AQ171" s="1760"/>
      <c r="AR171" s="1760"/>
      <c r="AS171" s="1760"/>
      <c r="AT171" s="1760"/>
      <c r="AU171" s="1745"/>
      <c r="AV171" s="639"/>
      <c r="AW171" s="1826"/>
    </row>
    <row r="172" spans="2:49" ht="15" customHeight="1">
      <c r="B172" s="1755" t="s">
        <v>1617</v>
      </c>
      <c r="C172" s="1769"/>
      <c r="D172" s="1769"/>
      <c r="E172" s="1769"/>
      <c r="F172" s="1769"/>
      <c r="G172" s="1779"/>
      <c r="H172" s="1794"/>
      <c r="I172" s="1810"/>
      <c r="J172" s="1810"/>
      <c r="K172" s="1825"/>
      <c r="L172" s="1834"/>
      <c r="M172" s="1817"/>
      <c r="N172" s="1817"/>
      <c r="O172" s="1868" t="s">
        <v>909</v>
      </c>
      <c r="P172" s="1881" t="s">
        <v>1423</v>
      </c>
      <c r="Q172" s="1896"/>
      <c r="R172" s="1817"/>
      <c r="S172" s="1868"/>
      <c r="T172" s="1834"/>
      <c r="U172" s="1931"/>
      <c r="V172" s="1810"/>
      <c r="W172" s="1868" t="s">
        <v>909</v>
      </c>
      <c r="X172" s="1958"/>
      <c r="Y172" s="1810"/>
      <c r="Z172" s="1810"/>
      <c r="AA172" s="1810"/>
      <c r="AB172" s="1868" t="s">
        <v>909</v>
      </c>
      <c r="AC172" s="1817"/>
      <c r="AD172" s="1817"/>
      <c r="AE172" s="1817"/>
      <c r="AF172" s="1868" t="s">
        <v>909</v>
      </c>
      <c r="AG172" s="1794"/>
      <c r="AH172" s="1810"/>
      <c r="AI172" s="2029" t="s">
        <v>1635</v>
      </c>
      <c r="AJ172" s="2041" t="s">
        <v>1423</v>
      </c>
      <c r="AK172" s="2047"/>
      <c r="AL172" s="2047"/>
      <c r="AM172" s="2036" t="s">
        <v>1423</v>
      </c>
      <c r="AN172" s="2047"/>
      <c r="AO172" s="2056"/>
      <c r="AP172" s="2047"/>
      <c r="AQ172" s="2069"/>
      <c r="AR172" s="2069"/>
      <c r="AS172" s="2069"/>
      <c r="AT172" s="2073"/>
      <c r="AU172" s="2069"/>
      <c r="AV172" s="2083" t="str">
        <f>IF(SUM(AW141,AW144,AW147,AW150,AW153,AW156,AW159,AW162,AW165,AW168,AW171,)=0,"",SUM(AW141,AW144,AW147,AW150,AW153,AW156,AW159,AW162,AW165,AW168,AW171,))</f>
        <v/>
      </c>
      <c r="AW172" s="2091"/>
    </row>
    <row r="173" spans="2:49" ht="15" customHeight="1">
      <c r="B173" s="1756"/>
      <c r="C173" s="1758"/>
      <c r="D173" s="1758"/>
      <c r="E173" s="1758"/>
      <c r="F173" s="1758"/>
      <c r="G173" s="1780"/>
      <c r="H173" s="1795"/>
      <c r="I173" s="639"/>
      <c r="J173" s="639"/>
      <c r="K173" s="1826"/>
      <c r="L173" s="1835" t="s">
        <v>1423</v>
      </c>
      <c r="M173" s="1848">
        <f>SUM(L140,L143,L146,L149,L152,L155,L158,L161,L164,L167,L170,)</f>
        <v>0</v>
      </c>
      <c r="N173" s="1848"/>
      <c r="O173" s="1869"/>
      <c r="P173" s="1889">
        <f>M173</f>
        <v>0</v>
      </c>
      <c r="Q173" s="1905"/>
      <c r="R173" s="1905"/>
      <c r="S173" s="1864" t="s">
        <v>909</v>
      </c>
      <c r="T173" s="1835" t="s">
        <v>1423</v>
      </c>
      <c r="U173" s="1848">
        <f>SUM(T140,T143,T146,T149,T152,T155,T158,T161,T164,T167,T170,)</f>
        <v>0</v>
      </c>
      <c r="V173" s="1848"/>
      <c r="W173" s="1872"/>
      <c r="X173" s="1835" t="s">
        <v>1423</v>
      </c>
      <c r="Y173" s="1848">
        <f>SUM(X140,X143,X146,X149,X152,X155,X158,X161,X164,X167,X170,)</f>
        <v>0</v>
      </c>
      <c r="Z173" s="1848"/>
      <c r="AA173" s="1848"/>
      <c r="AB173" s="1980"/>
      <c r="AC173" s="1990" t="s">
        <v>149</v>
      </c>
      <c r="AD173" s="2001">
        <f>U173+Y173</f>
        <v>0</v>
      </c>
      <c r="AE173" s="2001"/>
      <c r="AF173" s="2007"/>
      <c r="AG173" s="2011" t="str">
        <f>AG170</f>
        <v/>
      </c>
      <c r="AH173" s="2020"/>
      <c r="AI173" s="2030"/>
      <c r="AJ173" s="1889">
        <f>SUM(AJ140,AJ143,AJ146,AJ149,AJ152,AJ155,AJ158,AJ161,AJ164,AJ167,AJ170,)</f>
        <v>0</v>
      </c>
      <c r="AK173" s="2048"/>
      <c r="AL173" s="2061" t="s">
        <v>93</v>
      </c>
      <c r="AM173" s="1889">
        <f>SUM(AM140,AM143,AM146,AM149,AM152,AM155,AM158,AM161,AM164,AM167,AM170,)</f>
        <v>0</v>
      </c>
      <c r="AN173" s="2048"/>
      <c r="AO173" s="2057" t="s">
        <v>93</v>
      </c>
      <c r="AP173" s="1760"/>
      <c r="AQ173" s="2070"/>
      <c r="AR173" s="2070"/>
      <c r="AS173" s="2070"/>
      <c r="AT173" s="2074"/>
      <c r="AU173" s="2070"/>
      <c r="AV173" s="2023"/>
      <c r="AW173" s="2092"/>
    </row>
    <row r="174" spans="2:49" ht="15" customHeight="1">
      <c r="B174" s="1756"/>
      <c r="C174" s="1758"/>
      <c r="D174" s="1758"/>
      <c r="E174" s="1758"/>
      <c r="F174" s="1758"/>
      <c r="G174" s="1780"/>
      <c r="H174" s="1795"/>
      <c r="I174" s="639"/>
      <c r="J174" s="639"/>
      <c r="K174" s="1826"/>
      <c r="L174" s="1836" t="s">
        <v>364</v>
      </c>
      <c r="M174" s="1856">
        <f>M114+M173</f>
        <v>0</v>
      </c>
      <c r="N174" s="1856"/>
      <c r="O174" s="1874"/>
      <c r="P174" s="1890"/>
      <c r="Q174" s="1849"/>
      <c r="R174" s="1849"/>
      <c r="S174" s="1911"/>
      <c r="T174" s="1922" t="s">
        <v>364</v>
      </c>
      <c r="U174" s="1856">
        <f>U114+U173</f>
        <v>0</v>
      </c>
      <c r="V174" s="1856"/>
      <c r="W174" s="1946"/>
      <c r="X174" s="1922" t="s">
        <v>364</v>
      </c>
      <c r="Y174" s="1856">
        <f>Y114+Y173</f>
        <v>0</v>
      </c>
      <c r="Z174" s="1856"/>
      <c r="AA174" s="1856"/>
      <c r="AB174" s="1984"/>
      <c r="AC174" s="1991" t="s">
        <v>1175</v>
      </c>
      <c r="AD174" s="2001">
        <f>U174+Y174</f>
        <v>0</v>
      </c>
      <c r="AE174" s="2001"/>
      <c r="AF174" s="2007"/>
      <c r="AG174" s="2011"/>
      <c r="AH174" s="2020"/>
      <c r="AI174" s="2030"/>
      <c r="AJ174" s="2037"/>
      <c r="AK174" s="2049"/>
      <c r="AL174" s="2062"/>
      <c r="AM174" s="2037"/>
      <c r="AN174" s="2049"/>
      <c r="AO174" s="2058"/>
      <c r="AP174" s="2050"/>
      <c r="AQ174" s="2070"/>
      <c r="AR174" s="2070"/>
      <c r="AS174" s="2070"/>
      <c r="AT174" s="2074"/>
      <c r="AU174" s="2070"/>
      <c r="AV174" s="2023"/>
      <c r="AW174" s="2092"/>
    </row>
    <row r="175" spans="2:49" ht="15" customHeight="1">
      <c r="B175" s="1756"/>
      <c r="C175" s="1758"/>
      <c r="D175" s="1758"/>
      <c r="E175" s="1758"/>
      <c r="F175" s="1758"/>
      <c r="G175" s="1780"/>
      <c r="H175" s="1795"/>
      <c r="I175" s="639"/>
      <c r="J175" s="639"/>
      <c r="K175" s="1826"/>
      <c r="L175" s="1837"/>
      <c r="M175" s="1857"/>
      <c r="N175" s="1857"/>
      <c r="O175" s="1871" t="s">
        <v>320</v>
      </c>
      <c r="P175" s="1884" t="s">
        <v>812</v>
      </c>
      <c r="Q175" s="1899"/>
      <c r="R175" s="1907"/>
      <c r="S175" s="1864"/>
      <c r="T175" s="1745"/>
      <c r="U175" s="1932"/>
      <c r="V175" s="1935"/>
      <c r="W175" s="1941" t="s">
        <v>320</v>
      </c>
      <c r="X175" s="1795"/>
      <c r="Y175" s="1907"/>
      <c r="Z175" s="1907"/>
      <c r="AA175" s="1907"/>
      <c r="AB175" s="1864" t="s">
        <v>320</v>
      </c>
      <c r="AC175" s="1992"/>
      <c r="AD175" s="2000"/>
      <c r="AE175" s="2000"/>
      <c r="AF175" s="1871" t="s">
        <v>320</v>
      </c>
      <c r="AG175" s="2011"/>
      <c r="AH175" s="2020"/>
      <c r="AI175" s="2030"/>
      <c r="AJ175" s="1836" t="s">
        <v>364</v>
      </c>
      <c r="AK175" s="2050"/>
      <c r="AL175" s="2050"/>
      <c r="AM175" s="2038" t="s">
        <v>1423</v>
      </c>
      <c r="AN175" s="2050"/>
      <c r="AO175" s="2059"/>
      <c r="AP175" s="2067"/>
      <c r="AQ175" s="2070"/>
      <c r="AR175" s="2070"/>
      <c r="AS175" s="2070"/>
      <c r="AT175" s="2074"/>
      <c r="AU175" s="2070"/>
      <c r="AV175" s="2023"/>
      <c r="AW175" s="2092"/>
    </row>
    <row r="176" spans="2:49" ht="15" customHeight="1">
      <c r="B176" s="1756"/>
      <c r="C176" s="1758"/>
      <c r="D176" s="1758"/>
      <c r="E176" s="1758"/>
      <c r="F176" s="1758"/>
      <c r="G176" s="1780"/>
      <c r="H176" s="1795"/>
      <c r="I176" s="639"/>
      <c r="J176" s="639"/>
      <c r="K176" s="1826"/>
      <c r="L176" s="1835" t="s">
        <v>1423</v>
      </c>
      <c r="M176" s="1851">
        <f>M173*320</f>
        <v>0</v>
      </c>
      <c r="N176" s="1851"/>
      <c r="O176" s="1872"/>
      <c r="P176" s="1889">
        <f>M174</f>
        <v>0</v>
      </c>
      <c r="Q176" s="1905"/>
      <c r="R176" s="1905"/>
      <c r="S176" s="1912" t="s">
        <v>708</v>
      </c>
      <c r="T176" s="1835" t="s">
        <v>1423</v>
      </c>
      <c r="U176" s="1848">
        <f>U173*320</f>
        <v>0</v>
      </c>
      <c r="V176" s="1848"/>
      <c r="W176" s="1872"/>
      <c r="X176" s="1835" t="s">
        <v>1423</v>
      </c>
      <c r="Y176" s="1848">
        <f>Y173*320</f>
        <v>0</v>
      </c>
      <c r="Z176" s="1848"/>
      <c r="AA176" s="1848"/>
      <c r="AB176" s="1869"/>
      <c r="AC176" s="1990" t="s">
        <v>149</v>
      </c>
      <c r="AD176" s="2001">
        <f>U176+Y176</f>
        <v>0</v>
      </c>
      <c r="AE176" s="2001"/>
      <c r="AF176" s="2007"/>
      <c r="AG176" s="1745"/>
      <c r="AH176" s="639"/>
      <c r="AI176" s="1826"/>
      <c r="AJ176" s="1889">
        <f>AJ116+AJ173</f>
        <v>0</v>
      </c>
      <c r="AK176" s="2048"/>
      <c r="AL176" s="2061" t="s">
        <v>93</v>
      </c>
      <c r="AM176" s="1889">
        <f>AM116+AM173</f>
        <v>0</v>
      </c>
      <c r="AN176" s="2048"/>
      <c r="AO176" s="2057" t="s">
        <v>93</v>
      </c>
      <c r="AP176" s="2067"/>
      <c r="AQ176" s="2070"/>
      <c r="AR176" s="2070"/>
      <c r="AS176" s="2070"/>
      <c r="AT176" s="2074"/>
      <c r="AU176" s="2070"/>
      <c r="AV176" s="2023"/>
      <c r="AW176" s="2092"/>
    </row>
    <row r="177" spans="2:49" ht="15" customHeight="1">
      <c r="B177" s="1757"/>
      <c r="C177" s="1770"/>
      <c r="D177" s="1770"/>
      <c r="E177" s="1770"/>
      <c r="F177" s="1770"/>
      <c r="G177" s="1781"/>
      <c r="H177" s="1796"/>
      <c r="I177" s="1811"/>
      <c r="J177" s="1811"/>
      <c r="K177" s="1827"/>
      <c r="L177" s="1838" t="s">
        <v>364</v>
      </c>
      <c r="M177" s="1852">
        <f>M174*320</f>
        <v>0</v>
      </c>
      <c r="N177" s="1852"/>
      <c r="O177" s="1873"/>
      <c r="P177" s="1891"/>
      <c r="Q177" s="1906"/>
      <c r="R177" s="1906"/>
      <c r="S177" s="1913"/>
      <c r="T177" s="1923" t="s">
        <v>364</v>
      </c>
      <c r="U177" s="1934">
        <f>U174*320</f>
        <v>0</v>
      </c>
      <c r="V177" s="1934"/>
      <c r="W177" s="1873"/>
      <c r="X177" s="1923" t="s">
        <v>364</v>
      </c>
      <c r="Y177" s="1934">
        <f>Y174*320</f>
        <v>0</v>
      </c>
      <c r="Z177" s="1934"/>
      <c r="AA177" s="1934"/>
      <c r="AB177" s="1982"/>
      <c r="AC177" s="1993" t="s">
        <v>1175</v>
      </c>
      <c r="AD177" s="1906">
        <f>U177+Y177</f>
        <v>0</v>
      </c>
      <c r="AE177" s="1906"/>
      <c r="AF177" s="2008"/>
      <c r="AG177" s="2012"/>
      <c r="AH177" s="1811"/>
      <c r="AI177" s="1827"/>
      <c r="AJ177" s="2040">
        <f>IF(AJ176="",AJ116,IF(AJ116="",AJ176,AJ116+AJ176))</f>
        <v>0</v>
      </c>
      <c r="AK177" s="2051"/>
      <c r="AL177" s="2063"/>
      <c r="AM177" s="2040">
        <f>IF(AM176="",AM116,IF(AM116="",AM176,AM116+AM176))</f>
        <v>0</v>
      </c>
      <c r="AN177" s="2051"/>
      <c r="AO177" s="2060"/>
      <c r="AP177" s="2068"/>
      <c r="AQ177" s="2071"/>
      <c r="AR177" s="2071"/>
      <c r="AS177" s="2071"/>
      <c r="AT177" s="2075"/>
      <c r="AU177" s="2071"/>
      <c r="AV177" s="2084"/>
      <c r="AW177" s="2093"/>
    </row>
    <row r="179" spans="2:49">
      <c r="F179" s="1772" t="s">
        <v>738</v>
      </c>
      <c r="G179" s="1775"/>
      <c r="H179" s="1798"/>
      <c r="I179" s="1812"/>
      <c r="J179" s="1816"/>
      <c r="K179" s="800" t="s">
        <v>1629</v>
      </c>
    </row>
    <row r="180" spans="2:49">
      <c r="F180" s="1772" t="s">
        <v>1619</v>
      </c>
      <c r="G180" s="1772"/>
      <c r="H180" s="414" t="s">
        <v>1627</v>
      </c>
      <c r="K180" s="1828"/>
    </row>
  </sheetData>
  <mergeCells count="557">
    <mergeCell ref="B2:AW2"/>
    <mergeCell ref="B3:G3"/>
    <mergeCell ref="H3:X3"/>
    <mergeCell ref="B4:G4"/>
    <mergeCell ref="H4:X4"/>
    <mergeCell ref="B5:G5"/>
    <mergeCell ref="H5:X5"/>
    <mergeCell ref="B15:G15"/>
    <mergeCell ref="H15:S15"/>
    <mergeCell ref="T15:AF15"/>
    <mergeCell ref="AG15:AI15"/>
    <mergeCell ref="AJ15:AT15"/>
    <mergeCell ref="B16:G16"/>
    <mergeCell ref="H16:O16"/>
    <mergeCell ref="P16:S16"/>
    <mergeCell ref="T16:W16"/>
    <mergeCell ref="X16:AB16"/>
    <mergeCell ref="AC16:AF16"/>
    <mergeCell ref="AG16:AI16"/>
    <mergeCell ref="AJ16:AL16"/>
    <mergeCell ref="AM16:AO16"/>
    <mergeCell ref="AP16:AT16"/>
    <mergeCell ref="Z19:AB19"/>
    <mergeCell ref="P52:Q52"/>
    <mergeCell ref="M53:N53"/>
    <mergeCell ref="U53:W53"/>
    <mergeCell ref="Y53:AA53"/>
    <mergeCell ref="AD53:AF53"/>
    <mergeCell ref="M54:N54"/>
    <mergeCell ref="U54:W54"/>
    <mergeCell ref="Y54:AA54"/>
    <mergeCell ref="AD54:AF54"/>
    <mergeCell ref="P55:Q55"/>
    <mergeCell ref="M56:N56"/>
    <mergeCell ref="U56:W56"/>
    <mergeCell ref="Y56:AA56"/>
    <mergeCell ref="AD56:AF56"/>
    <mergeCell ref="M57:N57"/>
    <mergeCell ref="U57:W57"/>
    <mergeCell ref="Y57:AA57"/>
    <mergeCell ref="AD57:AF57"/>
    <mergeCell ref="F59:G59"/>
    <mergeCell ref="F60:G60"/>
    <mergeCell ref="B62:AW62"/>
    <mergeCell ref="B63:G63"/>
    <mergeCell ref="I63:S63"/>
    <mergeCell ref="B64:G64"/>
    <mergeCell ref="B65:G65"/>
    <mergeCell ref="I65:S65"/>
    <mergeCell ref="B75:G75"/>
    <mergeCell ref="H75:S75"/>
    <mergeCell ref="T75:AF75"/>
    <mergeCell ref="AG75:AI75"/>
    <mergeCell ref="AJ75:AT75"/>
    <mergeCell ref="B76:G76"/>
    <mergeCell ref="H76:O76"/>
    <mergeCell ref="P76:S76"/>
    <mergeCell ref="T76:W76"/>
    <mergeCell ref="X76:AB76"/>
    <mergeCell ref="AC76:AF76"/>
    <mergeCell ref="AG76:AI76"/>
    <mergeCell ref="AJ76:AL76"/>
    <mergeCell ref="AM76:AO76"/>
    <mergeCell ref="AP76:AT76"/>
    <mergeCell ref="Z79:AB79"/>
    <mergeCell ref="P112:Q112"/>
    <mergeCell ref="M113:N113"/>
    <mergeCell ref="U113:W113"/>
    <mergeCell ref="Y113:AA113"/>
    <mergeCell ref="AD113:AF113"/>
    <mergeCell ref="M114:N114"/>
    <mergeCell ref="U114:W114"/>
    <mergeCell ref="Y114:AA114"/>
    <mergeCell ref="AD114:AF114"/>
    <mergeCell ref="P115:Q115"/>
    <mergeCell ref="M116:N116"/>
    <mergeCell ref="U116:W116"/>
    <mergeCell ref="Y116:AA116"/>
    <mergeCell ref="AD116:AF116"/>
    <mergeCell ref="M117:N117"/>
    <mergeCell ref="U117:W117"/>
    <mergeCell ref="Y117:AA117"/>
    <mergeCell ref="AD117:AF117"/>
    <mergeCell ref="F119:G119"/>
    <mergeCell ref="F120:G120"/>
    <mergeCell ref="B122:AW122"/>
    <mergeCell ref="B123:G123"/>
    <mergeCell ref="I123:S123"/>
    <mergeCell ref="B124:G124"/>
    <mergeCell ref="B125:G125"/>
    <mergeCell ref="I125:S125"/>
    <mergeCell ref="B135:G135"/>
    <mergeCell ref="H135:S135"/>
    <mergeCell ref="T135:AF135"/>
    <mergeCell ref="AG135:AI135"/>
    <mergeCell ref="AJ135:AT135"/>
    <mergeCell ref="B136:G136"/>
    <mergeCell ref="H136:O136"/>
    <mergeCell ref="P136:S136"/>
    <mergeCell ref="T136:W136"/>
    <mergeCell ref="X136:AB136"/>
    <mergeCell ref="AC136:AF136"/>
    <mergeCell ref="AG136:AI136"/>
    <mergeCell ref="AJ136:AL136"/>
    <mergeCell ref="AM136:AO136"/>
    <mergeCell ref="AP136:AT136"/>
    <mergeCell ref="Z139:AB139"/>
    <mergeCell ref="P172:Q172"/>
    <mergeCell ref="M173:N173"/>
    <mergeCell ref="U173:W173"/>
    <mergeCell ref="Y173:AA173"/>
    <mergeCell ref="AD173:AF173"/>
    <mergeCell ref="M174:N174"/>
    <mergeCell ref="U174:W174"/>
    <mergeCell ref="Y174:AA174"/>
    <mergeCell ref="AD174:AF174"/>
    <mergeCell ref="P175:Q175"/>
    <mergeCell ref="M176:N176"/>
    <mergeCell ref="U176:W176"/>
    <mergeCell ref="Y176:AA176"/>
    <mergeCell ref="AD176:AF176"/>
    <mergeCell ref="M177:N177"/>
    <mergeCell ref="U177:W177"/>
    <mergeCell ref="Y177:AA177"/>
    <mergeCell ref="AD177:AF177"/>
    <mergeCell ref="F179:G179"/>
    <mergeCell ref="F180:G180"/>
    <mergeCell ref="B7:F8"/>
    <mergeCell ref="G7:X8"/>
    <mergeCell ref="AB8:AC9"/>
    <mergeCell ref="AD8:AD9"/>
    <mergeCell ref="AE8:AE9"/>
    <mergeCell ref="AF8:AF9"/>
    <mergeCell ref="AG8:AG9"/>
    <mergeCell ref="AH8:AH9"/>
    <mergeCell ref="B9:G10"/>
    <mergeCell ref="H9:J10"/>
    <mergeCell ref="O9:O10"/>
    <mergeCell ref="P9:P10"/>
    <mergeCell ref="R9:R10"/>
    <mergeCell ref="S9:S10"/>
    <mergeCell ref="T9:T10"/>
    <mergeCell ref="U9:U10"/>
    <mergeCell ref="B11:F12"/>
    <mergeCell ref="L11:M12"/>
    <mergeCell ref="N11:N12"/>
    <mergeCell ref="O11:T12"/>
    <mergeCell ref="AB11:AC13"/>
    <mergeCell ref="AD11:AD13"/>
    <mergeCell ref="AE11:AE13"/>
    <mergeCell ref="AF11:AF13"/>
    <mergeCell ref="AG11:AG13"/>
    <mergeCell ref="AH11:AH13"/>
    <mergeCell ref="AK12:AV13"/>
    <mergeCell ref="B13:I14"/>
    <mergeCell ref="M13:X14"/>
    <mergeCell ref="AU15:AW16"/>
    <mergeCell ref="B17:G18"/>
    <mergeCell ref="P17:R18"/>
    <mergeCell ref="AC17:AF18"/>
    <mergeCell ref="H20:K21"/>
    <mergeCell ref="L20:N21"/>
    <mergeCell ref="P20:R21"/>
    <mergeCell ref="T20:V21"/>
    <mergeCell ref="X20:AA21"/>
    <mergeCell ref="AC20:AE21"/>
    <mergeCell ref="AG20:AI21"/>
    <mergeCell ref="AJ20:AL21"/>
    <mergeCell ref="AM20:AO21"/>
    <mergeCell ref="H23:K24"/>
    <mergeCell ref="L23:N24"/>
    <mergeCell ref="P23:R24"/>
    <mergeCell ref="T23:V24"/>
    <mergeCell ref="X23:AA24"/>
    <mergeCell ref="AC23:AE24"/>
    <mergeCell ref="AG23:AI24"/>
    <mergeCell ref="AJ23:AL24"/>
    <mergeCell ref="AM23:AO24"/>
    <mergeCell ref="H26:K27"/>
    <mergeCell ref="L26:N27"/>
    <mergeCell ref="P26:R27"/>
    <mergeCell ref="T26:V27"/>
    <mergeCell ref="X26:AA27"/>
    <mergeCell ref="AC26:AE27"/>
    <mergeCell ref="AG26:AI27"/>
    <mergeCell ref="AJ26:AL27"/>
    <mergeCell ref="AM26:AO27"/>
    <mergeCell ref="H29:K30"/>
    <mergeCell ref="L29:N30"/>
    <mergeCell ref="P29:R30"/>
    <mergeCell ref="T29:V30"/>
    <mergeCell ref="X29:AA30"/>
    <mergeCell ref="AC29:AE30"/>
    <mergeCell ref="AG29:AI30"/>
    <mergeCell ref="AJ29:AL30"/>
    <mergeCell ref="AM29:AO30"/>
    <mergeCell ref="H32:K33"/>
    <mergeCell ref="L32:N33"/>
    <mergeCell ref="P32:R33"/>
    <mergeCell ref="T32:V33"/>
    <mergeCell ref="X32:AA33"/>
    <mergeCell ref="AC32:AE33"/>
    <mergeCell ref="AG32:AI33"/>
    <mergeCell ref="AJ32:AL33"/>
    <mergeCell ref="AM32:AO33"/>
    <mergeCell ref="H35:K36"/>
    <mergeCell ref="L35:N36"/>
    <mergeCell ref="P35:R36"/>
    <mergeCell ref="T35:V36"/>
    <mergeCell ref="X35:AA36"/>
    <mergeCell ref="AC35:AE36"/>
    <mergeCell ref="AG35:AI36"/>
    <mergeCell ref="AJ35:AL36"/>
    <mergeCell ref="AM35:AO36"/>
    <mergeCell ref="H38:K39"/>
    <mergeCell ref="L38:N39"/>
    <mergeCell ref="P38:R39"/>
    <mergeCell ref="T38:V39"/>
    <mergeCell ref="X38:AA39"/>
    <mergeCell ref="AC38:AE39"/>
    <mergeCell ref="AG38:AI39"/>
    <mergeCell ref="AJ38:AL39"/>
    <mergeCell ref="AM38:AO39"/>
    <mergeCell ref="H41:K42"/>
    <mergeCell ref="L41:N42"/>
    <mergeCell ref="P41:R42"/>
    <mergeCell ref="T41:V42"/>
    <mergeCell ref="X41:AA42"/>
    <mergeCell ref="AC41:AE42"/>
    <mergeCell ref="AG41:AI42"/>
    <mergeCell ref="AJ41:AL42"/>
    <mergeCell ref="AM41:AO42"/>
    <mergeCell ref="H44:K45"/>
    <mergeCell ref="L44:N45"/>
    <mergeCell ref="P44:R45"/>
    <mergeCell ref="T44:V45"/>
    <mergeCell ref="X44:AA45"/>
    <mergeCell ref="AC44:AE45"/>
    <mergeCell ref="AG44:AI45"/>
    <mergeCell ref="AJ44:AL45"/>
    <mergeCell ref="AM44:AO45"/>
    <mergeCell ref="H47:K48"/>
    <mergeCell ref="L47:N48"/>
    <mergeCell ref="P47:R48"/>
    <mergeCell ref="T47:V48"/>
    <mergeCell ref="X47:AA48"/>
    <mergeCell ref="AC47:AE48"/>
    <mergeCell ref="AG47:AI48"/>
    <mergeCell ref="AJ47:AL48"/>
    <mergeCell ref="AM47:AO48"/>
    <mergeCell ref="H50:K51"/>
    <mergeCell ref="L50:N51"/>
    <mergeCell ref="P50:R51"/>
    <mergeCell ref="T50:V51"/>
    <mergeCell ref="X50:AA51"/>
    <mergeCell ref="AC50:AE51"/>
    <mergeCell ref="AG50:AI51"/>
    <mergeCell ref="AJ50:AL51"/>
    <mergeCell ref="AM50:AO51"/>
    <mergeCell ref="B52:G57"/>
    <mergeCell ref="H52:K57"/>
    <mergeCell ref="AV52:AW57"/>
    <mergeCell ref="P53:R54"/>
    <mergeCell ref="AG53:AI55"/>
    <mergeCell ref="AJ53:AK54"/>
    <mergeCell ref="AM53:AN54"/>
    <mergeCell ref="P56:R57"/>
    <mergeCell ref="AJ56:AK57"/>
    <mergeCell ref="AM56:AN57"/>
    <mergeCell ref="B67:F68"/>
    <mergeCell ref="G67:X68"/>
    <mergeCell ref="AB68:AC69"/>
    <mergeCell ref="AD68:AD69"/>
    <mergeCell ref="AE68:AE69"/>
    <mergeCell ref="AF68:AF69"/>
    <mergeCell ref="AG68:AG69"/>
    <mergeCell ref="AH68:AH69"/>
    <mergeCell ref="B69:G70"/>
    <mergeCell ref="H69:J70"/>
    <mergeCell ref="O69:O70"/>
    <mergeCell ref="P69:P70"/>
    <mergeCell ref="R69:R70"/>
    <mergeCell ref="S69:S70"/>
    <mergeCell ref="T69:T70"/>
    <mergeCell ref="U69:U70"/>
    <mergeCell ref="B71:F72"/>
    <mergeCell ref="L71:M72"/>
    <mergeCell ref="N71:N72"/>
    <mergeCell ref="O71:T72"/>
    <mergeCell ref="AB71:AC73"/>
    <mergeCell ref="AD71:AD73"/>
    <mergeCell ref="AE71:AE73"/>
    <mergeCell ref="AF71:AF73"/>
    <mergeCell ref="AG71:AG73"/>
    <mergeCell ref="AH71:AH73"/>
    <mergeCell ref="AK72:AV73"/>
    <mergeCell ref="B73:I74"/>
    <mergeCell ref="M73:X74"/>
    <mergeCell ref="AU75:AW76"/>
    <mergeCell ref="B77:G78"/>
    <mergeCell ref="P77:R78"/>
    <mergeCell ref="AC77:AE78"/>
    <mergeCell ref="AG77:AI78"/>
    <mergeCell ref="H80:K81"/>
    <mergeCell ref="L80:N81"/>
    <mergeCell ref="P80:R81"/>
    <mergeCell ref="T80:V81"/>
    <mergeCell ref="X80:AA81"/>
    <mergeCell ref="AC80:AE81"/>
    <mergeCell ref="AG80:AI81"/>
    <mergeCell ref="AJ80:AL81"/>
    <mergeCell ref="AM80:AO81"/>
    <mergeCell ref="H83:K84"/>
    <mergeCell ref="L83:N84"/>
    <mergeCell ref="P83:R84"/>
    <mergeCell ref="T83:V84"/>
    <mergeCell ref="X83:AA84"/>
    <mergeCell ref="AC83:AE84"/>
    <mergeCell ref="AG83:AI84"/>
    <mergeCell ref="AJ83:AL84"/>
    <mergeCell ref="AM83:AO84"/>
    <mergeCell ref="H86:K87"/>
    <mergeCell ref="L86:N87"/>
    <mergeCell ref="P86:R87"/>
    <mergeCell ref="T86:V87"/>
    <mergeCell ref="X86:AA87"/>
    <mergeCell ref="AC86:AE87"/>
    <mergeCell ref="AG86:AI87"/>
    <mergeCell ref="AJ86:AL87"/>
    <mergeCell ref="AM86:AO87"/>
    <mergeCell ref="H89:K90"/>
    <mergeCell ref="L89:N90"/>
    <mergeCell ref="P89:R90"/>
    <mergeCell ref="T89:V90"/>
    <mergeCell ref="X89:AA90"/>
    <mergeCell ref="AC89:AE90"/>
    <mergeCell ref="AG89:AI90"/>
    <mergeCell ref="AJ89:AL90"/>
    <mergeCell ref="AM89:AO90"/>
    <mergeCell ref="H92:K93"/>
    <mergeCell ref="L92:N93"/>
    <mergeCell ref="P92:R93"/>
    <mergeCell ref="T92:V93"/>
    <mergeCell ref="X92:AA93"/>
    <mergeCell ref="AC92:AE93"/>
    <mergeCell ref="AG92:AI93"/>
    <mergeCell ref="AJ92:AL93"/>
    <mergeCell ref="AM92:AO93"/>
    <mergeCell ref="H95:K96"/>
    <mergeCell ref="L95:N96"/>
    <mergeCell ref="P95:R96"/>
    <mergeCell ref="T95:V96"/>
    <mergeCell ref="X95:AA96"/>
    <mergeCell ref="AC95:AE96"/>
    <mergeCell ref="AG95:AI96"/>
    <mergeCell ref="AJ95:AL96"/>
    <mergeCell ref="AM95:AO96"/>
    <mergeCell ref="H98:K99"/>
    <mergeCell ref="L98:N99"/>
    <mergeCell ref="P98:R99"/>
    <mergeCell ref="T98:V99"/>
    <mergeCell ref="X98:AA99"/>
    <mergeCell ref="AC98:AE99"/>
    <mergeCell ref="AG98:AI99"/>
    <mergeCell ref="AJ98:AL99"/>
    <mergeCell ref="AM98:AO99"/>
    <mergeCell ref="H101:K102"/>
    <mergeCell ref="L101:N102"/>
    <mergeCell ref="P101:R102"/>
    <mergeCell ref="T101:V102"/>
    <mergeCell ref="X101:AA102"/>
    <mergeCell ref="AC101:AE102"/>
    <mergeCell ref="AG101:AI102"/>
    <mergeCell ref="AJ101:AL102"/>
    <mergeCell ref="AM101:AO102"/>
    <mergeCell ref="H104:K105"/>
    <mergeCell ref="L104:N105"/>
    <mergeCell ref="P104:R105"/>
    <mergeCell ref="T104:V105"/>
    <mergeCell ref="X104:AA105"/>
    <mergeCell ref="AC104:AE105"/>
    <mergeCell ref="AG104:AI105"/>
    <mergeCell ref="AJ104:AL105"/>
    <mergeCell ref="AM104:AO105"/>
    <mergeCell ref="H107:K108"/>
    <mergeCell ref="L107:N108"/>
    <mergeCell ref="P107:R108"/>
    <mergeCell ref="T107:V108"/>
    <mergeCell ref="X107:AA108"/>
    <mergeCell ref="AC107:AE108"/>
    <mergeCell ref="AG107:AI108"/>
    <mergeCell ref="AJ107:AL108"/>
    <mergeCell ref="AM107:AO108"/>
    <mergeCell ref="H110:K111"/>
    <mergeCell ref="L110:N111"/>
    <mergeCell ref="P110:R111"/>
    <mergeCell ref="T110:V111"/>
    <mergeCell ref="X110:AA111"/>
    <mergeCell ref="AC110:AE111"/>
    <mergeCell ref="AG110:AI111"/>
    <mergeCell ref="AJ110:AL111"/>
    <mergeCell ref="AM110:AO111"/>
    <mergeCell ref="B112:G117"/>
    <mergeCell ref="H112:K117"/>
    <mergeCell ref="AV112:AW117"/>
    <mergeCell ref="P113:R114"/>
    <mergeCell ref="AG113:AI115"/>
    <mergeCell ref="AJ113:AK114"/>
    <mergeCell ref="AM113:AN114"/>
    <mergeCell ref="P116:R117"/>
    <mergeCell ref="AJ116:AK117"/>
    <mergeCell ref="AM116:AN117"/>
    <mergeCell ref="B127:F128"/>
    <mergeCell ref="G127:X128"/>
    <mergeCell ref="AB128:AC129"/>
    <mergeCell ref="AD128:AD129"/>
    <mergeCell ref="AE128:AE129"/>
    <mergeCell ref="AF128:AF129"/>
    <mergeCell ref="AG128:AG129"/>
    <mergeCell ref="AH128:AH129"/>
    <mergeCell ref="B129:G130"/>
    <mergeCell ref="H129:J130"/>
    <mergeCell ref="O129:O130"/>
    <mergeCell ref="P129:P130"/>
    <mergeCell ref="R129:R130"/>
    <mergeCell ref="S129:S130"/>
    <mergeCell ref="T129:T130"/>
    <mergeCell ref="U129:U130"/>
    <mergeCell ref="B131:F132"/>
    <mergeCell ref="L131:M132"/>
    <mergeCell ref="N131:N132"/>
    <mergeCell ref="O131:T132"/>
    <mergeCell ref="AB131:AC133"/>
    <mergeCell ref="AD131:AD133"/>
    <mergeCell ref="AE131:AE133"/>
    <mergeCell ref="AF131:AF133"/>
    <mergeCell ref="AG131:AG133"/>
    <mergeCell ref="AH131:AH133"/>
    <mergeCell ref="AK132:AV133"/>
    <mergeCell ref="B133:I134"/>
    <mergeCell ref="M133:X134"/>
    <mergeCell ref="AU135:AW136"/>
    <mergeCell ref="B137:G138"/>
    <mergeCell ref="P137:R138"/>
    <mergeCell ref="AC137:AE138"/>
    <mergeCell ref="H140:K141"/>
    <mergeCell ref="L140:N141"/>
    <mergeCell ref="P140:R141"/>
    <mergeCell ref="T140:V141"/>
    <mergeCell ref="X140:AA141"/>
    <mergeCell ref="AC140:AE141"/>
    <mergeCell ref="AG140:AI141"/>
    <mergeCell ref="AJ140:AL141"/>
    <mergeCell ref="AM140:AO141"/>
    <mergeCell ref="H143:K144"/>
    <mergeCell ref="L143:N144"/>
    <mergeCell ref="P143:R144"/>
    <mergeCell ref="T143:V144"/>
    <mergeCell ref="X143:AA144"/>
    <mergeCell ref="AC143:AE144"/>
    <mergeCell ref="AG143:AI144"/>
    <mergeCell ref="AJ143:AL144"/>
    <mergeCell ref="AM143:AO144"/>
    <mergeCell ref="H146:K147"/>
    <mergeCell ref="L146:N147"/>
    <mergeCell ref="P146:R147"/>
    <mergeCell ref="T146:V147"/>
    <mergeCell ref="X146:AA147"/>
    <mergeCell ref="AC146:AE147"/>
    <mergeCell ref="AG146:AI147"/>
    <mergeCell ref="AJ146:AL147"/>
    <mergeCell ref="AM146:AO147"/>
    <mergeCell ref="H149:K150"/>
    <mergeCell ref="L149:N150"/>
    <mergeCell ref="P149:R150"/>
    <mergeCell ref="T149:V150"/>
    <mergeCell ref="X149:AA150"/>
    <mergeCell ref="AC149:AE150"/>
    <mergeCell ref="AG149:AI150"/>
    <mergeCell ref="AJ149:AL150"/>
    <mergeCell ref="AM149:AO150"/>
    <mergeCell ref="H152:K153"/>
    <mergeCell ref="L152:N153"/>
    <mergeCell ref="P152:R153"/>
    <mergeCell ref="T152:V153"/>
    <mergeCell ref="X152:AA153"/>
    <mergeCell ref="AC152:AE153"/>
    <mergeCell ref="AG152:AI153"/>
    <mergeCell ref="AJ152:AL153"/>
    <mergeCell ref="AM152:AO153"/>
    <mergeCell ref="H155:K156"/>
    <mergeCell ref="L155:N156"/>
    <mergeCell ref="P155:R156"/>
    <mergeCell ref="T155:V156"/>
    <mergeCell ref="X155:AA156"/>
    <mergeCell ref="AC155:AE156"/>
    <mergeCell ref="AG155:AI156"/>
    <mergeCell ref="AJ155:AL156"/>
    <mergeCell ref="AM155:AO156"/>
    <mergeCell ref="H158:K159"/>
    <mergeCell ref="L158:N159"/>
    <mergeCell ref="P158:R159"/>
    <mergeCell ref="T158:V159"/>
    <mergeCell ref="X158:AA159"/>
    <mergeCell ref="AC158:AE159"/>
    <mergeCell ref="AG158:AI159"/>
    <mergeCell ref="AJ158:AL159"/>
    <mergeCell ref="AM158:AO159"/>
    <mergeCell ref="H161:K162"/>
    <mergeCell ref="L161:N162"/>
    <mergeCell ref="P161:R162"/>
    <mergeCell ref="T161:V162"/>
    <mergeCell ref="X161:AA162"/>
    <mergeCell ref="AC161:AE162"/>
    <mergeCell ref="AG161:AI162"/>
    <mergeCell ref="AJ161:AL162"/>
    <mergeCell ref="AM161:AO162"/>
    <mergeCell ref="H164:K165"/>
    <mergeCell ref="L164:N165"/>
    <mergeCell ref="P164:R165"/>
    <mergeCell ref="T164:V165"/>
    <mergeCell ref="X164:AA165"/>
    <mergeCell ref="AC164:AE165"/>
    <mergeCell ref="AG164:AI165"/>
    <mergeCell ref="AJ164:AL165"/>
    <mergeCell ref="AM164:AO165"/>
    <mergeCell ref="H167:K168"/>
    <mergeCell ref="L167:N168"/>
    <mergeCell ref="P167:R168"/>
    <mergeCell ref="T167:V168"/>
    <mergeCell ref="X167:AA168"/>
    <mergeCell ref="AC167:AE168"/>
    <mergeCell ref="AG167:AI168"/>
    <mergeCell ref="AJ167:AL168"/>
    <mergeCell ref="AM167:AO168"/>
    <mergeCell ref="H170:K171"/>
    <mergeCell ref="L170:N171"/>
    <mergeCell ref="P170:R171"/>
    <mergeCell ref="T170:V171"/>
    <mergeCell ref="X170:AA171"/>
    <mergeCell ref="AC170:AE171"/>
    <mergeCell ref="AG170:AI171"/>
    <mergeCell ref="AJ170:AL171"/>
    <mergeCell ref="AM170:AO171"/>
    <mergeCell ref="B172:G177"/>
    <mergeCell ref="H172:K177"/>
    <mergeCell ref="AV172:AW177"/>
    <mergeCell ref="P173:R174"/>
    <mergeCell ref="AG173:AI175"/>
    <mergeCell ref="AJ173:AK174"/>
    <mergeCell ref="AM173:AN174"/>
    <mergeCell ref="P176:R177"/>
    <mergeCell ref="AJ176:AK177"/>
    <mergeCell ref="AM176:AN177"/>
    <mergeCell ref="Y7:AA14"/>
    <mergeCell ref="Y67:AA74"/>
    <mergeCell ref="Y127:AA134"/>
  </mergeCells>
  <phoneticPr fontId="12"/>
  <pageMargins left="0.70866141732283472" right="0.70866141732283472" top="0.35433070866141736" bottom="0.59055118110236227" header="0.31496062992125984" footer="0.31496062992125984"/>
  <pageSetup paperSize="9" scale="62" fitToWidth="1" fitToHeight="0" orientation="landscape" usePrinterDefaults="1" r:id="rId1"/>
  <headerFooter alignWithMargins="0"/>
  <rowBreaks count="2" manualBreakCount="2">
    <brk id="60" min="1" max="48" man="1"/>
    <brk id="120" min="1" max="48" man="1"/>
  </rowBreaks>
  <colBreaks count="2" manualBreakCount="2">
    <brk id="1" max="1048575" man="1"/>
    <brk id="55" max="1048575" man="1"/>
  </colBreaks>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sheetPr>
    <pageSetUpPr fitToPage="1"/>
  </sheetPr>
  <dimension ref="A1:IV64"/>
  <sheetViews>
    <sheetView view="pageBreakPreview" zoomScale="80" zoomScaleNormal="80" zoomScaleSheetLayoutView="80" workbookViewId="0">
      <selection activeCell="AK49" sqref="AK49"/>
    </sheetView>
  </sheetViews>
  <sheetFormatPr defaultColWidth="11.5546875" defaultRowHeight="13.5"/>
  <cols>
    <col min="1" max="4" width="3.88671875" style="634" bestFit="1" customWidth="1"/>
    <col min="5" max="5" width="4.44140625" style="634" bestFit="1" customWidth="1"/>
    <col min="6" max="35" width="3.88671875" style="634" bestFit="1" customWidth="1"/>
    <col min="36" max="58" width="4.44140625" style="634" bestFit="1" customWidth="1"/>
    <col min="59" max="256" width="11.109375" style="634" bestFit="1" customWidth="1"/>
  </cols>
  <sheetData>
    <row r="1" spans="2:37">
      <c r="B1" s="2094" t="s">
        <v>764</v>
      </c>
      <c r="C1" s="2095"/>
      <c r="D1" s="2095"/>
      <c r="E1" s="2095"/>
      <c r="F1" s="2095"/>
      <c r="G1" s="2095"/>
      <c r="H1" s="2095"/>
      <c r="I1" s="2095"/>
      <c r="J1" s="2095"/>
      <c r="K1" s="2095"/>
      <c r="L1" s="2095"/>
      <c r="M1" s="2095"/>
      <c r="N1" s="2095"/>
      <c r="O1" s="2095"/>
      <c r="P1" s="2095"/>
      <c r="Q1" s="2095"/>
      <c r="R1" s="2095"/>
      <c r="S1" s="2095"/>
      <c r="T1" s="2095"/>
      <c r="U1" s="2095"/>
      <c r="V1" s="2095"/>
      <c r="W1" s="2095"/>
      <c r="X1" s="2095"/>
      <c r="Y1" s="2095"/>
      <c r="Z1" s="2095"/>
      <c r="AA1" s="2095"/>
      <c r="AB1" s="2095"/>
      <c r="AC1" s="2095"/>
      <c r="AD1" s="2095"/>
      <c r="AK1" s="2095"/>
    </row>
    <row r="2" spans="2:37">
      <c r="B2" s="2095"/>
      <c r="C2" s="2095"/>
      <c r="D2" s="2095"/>
      <c r="E2" s="2095"/>
      <c r="F2" s="2095"/>
      <c r="G2" s="2095"/>
      <c r="H2" s="2095"/>
      <c r="I2" s="2095"/>
      <c r="J2" s="2095"/>
      <c r="K2" s="2095"/>
      <c r="L2" s="2095"/>
      <c r="M2" s="2095"/>
      <c r="N2" s="2095"/>
      <c r="O2" s="2095"/>
      <c r="P2" s="2095"/>
      <c r="Q2" s="2095"/>
      <c r="R2" s="2095"/>
      <c r="S2" s="2095"/>
      <c r="T2" s="2095"/>
      <c r="U2" s="2095"/>
      <c r="V2" s="2095"/>
      <c r="W2" s="2095"/>
      <c r="X2" s="2095"/>
      <c r="Y2" s="2095"/>
      <c r="Z2" s="2095"/>
      <c r="AA2" s="2095"/>
      <c r="AB2" s="2095"/>
      <c r="AC2" s="2095"/>
      <c r="AD2" s="2095"/>
      <c r="AK2" s="2095"/>
    </row>
    <row r="3" spans="2:37">
      <c r="B3" s="2095"/>
      <c r="C3" s="2095"/>
      <c r="D3" s="2095"/>
      <c r="E3" s="2095"/>
      <c r="F3" s="2095"/>
      <c r="G3" s="2095"/>
      <c r="H3" s="2095"/>
      <c r="I3" s="2095"/>
      <c r="J3" s="2095"/>
      <c r="K3" s="2095"/>
      <c r="L3" s="2095"/>
      <c r="M3" s="2095"/>
      <c r="N3" s="2095"/>
      <c r="O3" s="2095"/>
      <c r="P3" s="2095"/>
      <c r="Q3" s="2095"/>
      <c r="R3" s="2095"/>
      <c r="S3" s="2095"/>
      <c r="T3" s="2095"/>
      <c r="U3" s="2095"/>
      <c r="V3" s="2095"/>
      <c r="W3" s="2095"/>
      <c r="X3" s="2095"/>
      <c r="Y3" s="2095"/>
      <c r="Z3" s="2095"/>
      <c r="AA3" s="2095"/>
      <c r="AB3" s="2095"/>
      <c r="AC3" s="2095"/>
      <c r="AD3" s="2095"/>
      <c r="AK3" s="2095"/>
    </row>
    <row r="4" spans="2:37">
      <c r="B4" s="2095"/>
      <c r="C4" s="2095"/>
      <c r="D4" s="2095"/>
      <c r="E4" s="2095"/>
      <c r="F4" s="2095"/>
      <c r="G4" s="2095"/>
      <c r="H4" s="2095"/>
      <c r="I4" s="2095"/>
      <c r="J4" s="2095"/>
      <c r="K4" s="2095"/>
      <c r="L4" s="2095"/>
      <c r="M4" s="2095"/>
      <c r="N4" s="2095"/>
      <c r="O4" s="2095"/>
      <c r="P4" s="2095"/>
      <c r="Q4" s="2095"/>
      <c r="R4" s="2095"/>
      <c r="S4" s="2095"/>
      <c r="T4" s="2095"/>
      <c r="U4" s="2095"/>
      <c r="V4" s="2095"/>
      <c r="W4" s="2095"/>
      <c r="X4" s="2095"/>
      <c r="Y4" s="2095"/>
      <c r="Z4" s="2095"/>
      <c r="AA4" s="2095"/>
      <c r="AB4" s="2095"/>
      <c r="AC4" s="2095"/>
      <c r="AD4" s="2095"/>
      <c r="AK4" s="2095"/>
    </row>
    <row r="5" spans="2:37" ht="17.25">
      <c r="B5" s="2096" t="s">
        <v>86</v>
      </c>
      <c r="C5" s="2096"/>
      <c r="D5" s="2096"/>
      <c r="E5" s="2096"/>
      <c r="F5" s="2096"/>
      <c r="G5" s="2096"/>
      <c r="H5" s="2096"/>
      <c r="I5" s="2096"/>
      <c r="J5" s="2096"/>
      <c r="K5" s="2096"/>
      <c r="L5" s="2096"/>
      <c r="M5" s="2096"/>
      <c r="N5" s="2096"/>
      <c r="O5" s="2096"/>
      <c r="P5" s="2096"/>
      <c r="Q5" s="2096"/>
      <c r="R5" s="2096"/>
      <c r="S5" s="2096"/>
      <c r="T5" s="2096"/>
      <c r="U5" s="2096"/>
      <c r="V5" s="2096"/>
      <c r="W5" s="2096"/>
      <c r="X5" s="2096"/>
      <c r="Y5" s="2096"/>
      <c r="Z5" s="2096"/>
      <c r="AA5" s="2096"/>
      <c r="AB5" s="2096"/>
      <c r="AC5" s="2096"/>
      <c r="AD5" s="2096"/>
      <c r="AK5" s="2095"/>
    </row>
    <row r="6" spans="2:37" ht="17.25">
      <c r="B6" s="2096" t="s">
        <v>712</v>
      </c>
      <c r="C6" s="2096"/>
      <c r="D6" s="2096"/>
      <c r="E6" s="2096"/>
      <c r="F6" s="2096"/>
      <c r="G6" s="2096"/>
      <c r="H6" s="2096"/>
      <c r="I6" s="2096"/>
      <c r="J6" s="2096"/>
      <c r="K6" s="2096"/>
      <c r="L6" s="2096"/>
      <c r="M6" s="2096"/>
      <c r="N6" s="2096"/>
      <c r="O6" s="2096"/>
      <c r="P6" s="2096"/>
      <c r="Q6" s="2096"/>
      <c r="R6" s="2096"/>
      <c r="S6" s="2096"/>
      <c r="T6" s="2096"/>
      <c r="U6" s="2096"/>
      <c r="V6" s="2096"/>
      <c r="W6" s="2096"/>
      <c r="X6" s="2096"/>
      <c r="Y6" s="2096"/>
      <c r="Z6" s="2096"/>
      <c r="AA6" s="2096"/>
      <c r="AB6" s="2096"/>
      <c r="AC6" s="2096"/>
      <c r="AD6" s="2096"/>
      <c r="AK6" s="2095"/>
    </row>
    <row r="7" spans="2:37">
      <c r="B7" s="2095"/>
      <c r="C7" s="2095"/>
      <c r="D7" s="2095"/>
      <c r="E7" s="2095"/>
      <c r="F7" s="2095"/>
      <c r="G7" s="2095"/>
      <c r="H7" s="2095"/>
      <c r="I7" s="2095"/>
      <c r="J7" s="2095"/>
      <c r="K7" s="2095"/>
      <c r="L7" s="2095"/>
      <c r="M7" s="2095"/>
      <c r="N7" s="2095"/>
      <c r="O7" s="2095"/>
      <c r="P7" s="2095"/>
      <c r="Q7" s="2095"/>
      <c r="R7" s="2095"/>
      <c r="S7" s="2095"/>
      <c r="T7" s="2095"/>
      <c r="U7" s="2095"/>
      <c r="V7" s="2095"/>
      <c r="W7" s="2095"/>
      <c r="X7" s="2095"/>
      <c r="Y7" s="2095"/>
      <c r="Z7" s="2095"/>
      <c r="AA7" s="2095"/>
      <c r="AB7" s="2095"/>
      <c r="AC7" s="2095"/>
      <c r="AD7" s="2095"/>
      <c r="AK7" s="2095"/>
    </row>
    <row r="8" spans="2:37">
      <c r="B8" s="2095"/>
      <c r="C8" s="2095"/>
      <c r="D8" s="2095"/>
      <c r="E8" s="2095"/>
      <c r="F8" s="2095"/>
      <c r="G8" s="2095"/>
      <c r="H8" s="2095"/>
      <c r="I8" s="2095"/>
      <c r="J8" s="2095"/>
      <c r="K8" s="2095"/>
      <c r="L8" s="2095"/>
      <c r="M8" s="2095"/>
      <c r="N8" s="2095"/>
      <c r="O8" s="2095"/>
      <c r="P8" s="2095"/>
      <c r="Q8" s="2095"/>
      <c r="R8" s="2095"/>
      <c r="S8" s="2095"/>
      <c r="T8" s="2095"/>
      <c r="U8" s="2095"/>
      <c r="V8" s="2111" t="s">
        <v>711</v>
      </c>
      <c r="W8" s="2102"/>
      <c r="X8" s="2102"/>
      <c r="Y8" s="2144"/>
      <c r="Z8" s="2144"/>
      <c r="AA8" s="2144"/>
      <c r="AB8" s="2144"/>
      <c r="AC8" s="2144"/>
      <c r="AD8" s="2144"/>
      <c r="AK8" s="2095"/>
    </row>
    <row r="9" spans="2:37">
      <c r="B9" s="2095"/>
      <c r="C9" s="2095"/>
      <c r="D9" s="2095"/>
      <c r="E9" s="2095"/>
      <c r="F9" s="2095"/>
      <c r="G9" s="2095"/>
      <c r="H9" s="2095"/>
      <c r="I9" s="2095"/>
      <c r="J9" s="2095"/>
      <c r="K9" s="2095"/>
      <c r="L9" s="2095"/>
      <c r="M9" s="2095"/>
      <c r="N9" s="2095"/>
      <c r="O9" s="2095"/>
      <c r="P9" s="2095"/>
      <c r="Q9" s="2095"/>
      <c r="R9" s="2095"/>
      <c r="S9" s="2095"/>
      <c r="T9" s="2095"/>
      <c r="U9" s="2095"/>
      <c r="V9" s="2095"/>
      <c r="W9" s="2095"/>
      <c r="X9" s="2095"/>
      <c r="Y9" s="2095"/>
      <c r="Z9" s="2095"/>
      <c r="AA9" s="2095"/>
      <c r="AB9" s="2095"/>
      <c r="AC9" s="2095"/>
      <c r="AD9" s="2095"/>
      <c r="AK9" s="2095"/>
    </row>
    <row r="10" spans="2:37">
      <c r="B10" s="2095"/>
      <c r="C10" s="2095"/>
      <c r="D10" s="2095"/>
      <c r="E10" s="2095"/>
      <c r="F10" s="2095"/>
      <c r="G10" s="2095"/>
      <c r="H10" s="2095"/>
      <c r="I10" s="2095"/>
      <c r="J10" s="2095"/>
      <c r="K10" s="2095"/>
      <c r="L10" s="2095"/>
      <c r="M10" s="2095"/>
      <c r="N10" s="2095"/>
      <c r="O10" s="2095"/>
      <c r="P10" s="2095"/>
      <c r="Q10" s="2095"/>
      <c r="R10" s="2095"/>
      <c r="S10" s="2095"/>
      <c r="T10" s="2095"/>
      <c r="U10" s="2095"/>
      <c r="V10" s="2095"/>
      <c r="W10" s="2101"/>
      <c r="X10" s="2101"/>
      <c r="Y10" s="2094" t="s">
        <v>731</v>
      </c>
      <c r="Z10" s="2109"/>
      <c r="AA10" s="2094" t="s">
        <v>215</v>
      </c>
      <c r="AB10" s="2109"/>
      <c r="AC10" s="2094" t="s">
        <v>255</v>
      </c>
      <c r="AD10" s="2095"/>
      <c r="AK10" s="2095"/>
    </row>
    <row r="11" spans="2:37">
      <c r="B11" s="2095"/>
      <c r="C11" s="2095"/>
      <c r="D11" s="2095"/>
      <c r="E11" s="2095"/>
      <c r="F11" s="2095"/>
      <c r="G11" s="2095"/>
      <c r="H11" s="2095"/>
      <c r="I11" s="2095"/>
      <c r="J11" s="2095"/>
      <c r="K11" s="2095"/>
      <c r="L11" s="2095"/>
      <c r="M11" s="2095"/>
      <c r="N11" s="2095"/>
      <c r="O11" s="2095"/>
      <c r="P11" s="2095"/>
      <c r="Q11" s="2095"/>
      <c r="R11" s="2095"/>
      <c r="S11" s="2095"/>
      <c r="T11" s="2095"/>
      <c r="U11" s="2095"/>
      <c r="V11" s="2095"/>
      <c r="W11" s="2095"/>
      <c r="X11" s="2095"/>
      <c r="Y11" s="2095"/>
      <c r="Z11" s="2095"/>
      <c r="AA11" s="2095"/>
      <c r="AB11" s="2095"/>
      <c r="AC11" s="2095"/>
      <c r="AD11" s="2095"/>
      <c r="AK11" s="2095"/>
    </row>
    <row r="12" spans="2:37" ht="13.5" customHeight="1">
      <c r="B12" s="2097" t="s">
        <v>528</v>
      </c>
      <c r="C12" s="2097"/>
      <c r="D12" s="2100"/>
      <c r="E12" s="2100"/>
      <c r="F12" s="2100"/>
      <c r="G12" s="2100"/>
      <c r="H12" s="2100"/>
      <c r="I12" s="2100"/>
      <c r="J12" s="2100"/>
      <c r="K12" s="2100"/>
      <c r="L12" s="2100"/>
      <c r="M12" s="2100"/>
      <c r="N12" s="2100"/>
      <c r="O12" s="2100"/>
      <c r="P12" s="2100"/>
      <c r="Q12" s="2100"/>
      <c r="R12" s="2100"/>
      <c r="S12" s="2100"/>
      <c r="T12" s="2100"/>
      <c r="U12" s="2100"/>
      <c r="V12" s="2100"/>
      <c r="W12" s="2100"/>
      <c r="X12" s="2100"/>
      <c r="Y12" s="2100"/>
      <c r="Z12" s="2100"/>
      <c r="AA12" s="2100"/>
      <c r="AB12" s="2100"/>
      <c r="AC12" s="2100"/>
      <c r="AD12" s="2100"/>
      <c r="AK12" s="2095"/>
    </row>
    <row r="13" spans="2:37" ht="14.25" customHeight="1">
      <c r="B13" s="2097" t="s">
        <v>393</v>
      </c>
      <c r="C13" s="2097"/>
      <c r="D13" s="2100"/>
      <c r="E13" s="2100"/>
      <c r="F13" s="2100"/>
      <c r="G13" s="2100"/>
      <c r="H13" s="2100"/>
      <c r="I13" s="2100"/>
      <c r="J13" s="2100"/>
      <c r="K13" s="2100"/>
      <c r="L13" s="2100"/>
      <c r="M13" s="2100"/>
      <c r="N13" s="2100"/>
      <c r="O13" s="2100"/>
      <c r="P13" s="2100"/>
      <c r="Q13" s="2100"/>
      <c r="R13" s="2100"/>
      <c r="S13" s="2100"/>
      <c r="T13" s="2100"/>
      <c r="U13" s="2100"/>
      <c r="V13" s="2100"/>
      <c r="W13" s="2100"/>
      <c r="X13" s="2100"/>
      <c r="Y13" s="2100"/>
      <c r="Z13" s="2100"/>
      <c r="AA13" s="2100"/>
      <c r="AB13" s="2100"/>
      <c r="AC13" s="2100"/>
      <c r="AD13" s="2100"/>
      <c r="AK13" s="2156"/>
    </row>
    <row r="14" spans="2:37">
      <c r="B14" s="2098"/>
      <c r="C14" s="2098"/>
      <c r="D14" s="2098"/>
      <c r="E14" s="2098"/>
      <c r="F14" s="2098"/>
      <c r="G14" s="2098"/>
      <c r="H14" s="2098"/>
      <c r="I14" s="2098"/>
      <c r="J14" s="2098"/>
      <c r="K14" s="2098"/>
      <c r="L14" s="2098"/>
      <c r="M14" s="2098"/>
      <c r="N14" s="2098"/>
      <c r="O14" s="2098"/>
      <c r="P14" s="2098"/>
      <c r="Q14" s="2098"/>
      <c r="R14" s="2098"/>
      <c r="S14" s="2098"/>
      <c r="T14" s="2098"/>
      <c r="U14" s="2098"/>
      <c r="V14" s="2098"/>
      <c r="W14" s="2098"/>
      <c r="X14" s="2098"/>
      <c r="Y14" s="2098"/>
      <c r="Z14" s="2098"/>
      <c r="AA14" s="2098"/>
      <c r="AB14" s="2098"/>
      <c r="AC14" s="2098"/>
      <c r="AD14" s="2098"/>
    </row>
    <row r="15" spans="2:37" ht="15" customHeight="1">
      <c r="B15" s="2095"/>
      <c r="C15" s="2095"/>
      <c r="D15" s="2095"/>
      <c r="E15" s="2094"/>
      <c r="F15" s="2094"/>
      <c r="G15" s="2094"/>
      <c r="H15" s="2094"/>
      <c r="I15" s="2094"/>
      <c r="J15" s="2094"/>
      <c r="K15" s="2094"/>
      <c r="L15" s="2116"/>
      <c r="M15" s="2116"/>
      <c r="N15" s="2130"/>
      <c r="O15" s="2130"/>
      <c r="P15" s="2130"/>
      <c r="Q15" s="2130"/>
      <c r="R15" s="2130"/>
      <c r="S15" s="2130"/>
      <c r="T15" s="2130"/>
      <c r="U15" s="2130"/>
      <c r="V15" s="2130"/>
      <c r="W15" s="2130"/>
      <c r="X15" s="2130"/>
      <c r="Y15" s="2130"/>
      <c r="Z15" s="2130"/>
      <c r="AA15" s="2130"/>
      <c r="AB15" s="2130"/>
      <c r="AC15" s="2130"/>
      <c r="AD15" s="2130"/>
    </row>
    <row r="16" spans="2:37" ht="13.5" customHeight="1">
      <c r="B16" s="2095"/>
      <c r="C16" s="2095"/>
      <c r="D16" s="2095"/>
      <c r="E16" s="2094"/>
      <c r="F16" s="2094"/>
      <c r="G16" s="2103" t="s">
        <v>1639</v>
      </c>
      <c r="H16" s="2103"/>
      <c r="I16" s="2103"/>
      <c r="J16" s="2103"/>
      <c r="K16" s="2103"/>
      <c r="L16" s="2103"/>
      <c r="M16" s="2118"/>
      <c r="N16" s="2130"/>
      <c r="O16" s="2130"/>
      <c r="P16" s="2130"/>
      <c r="Q16" s="2130"/>
      <c r="R16" s="2130"/>
      <c r="S16" s="2130"/>
      <c r="T16" s="2130"/>
      <c r="U16" s="2130"/>
      <c r="V16" s="2130"/>
      <c r="W16" s="2130"/>
      <c r="X16" s="2130"/>
      <c r="Y16" s="2130"/>
      <c r="Z16" s="2130"/>
      <c r="AA16" s="2130"/>
      <c r="AB16" s="2130"/>
      <c r="AC16" s="2130"/>
      <c r="AD16" s="2130"/>
    </row>
    <row r="17" spans="2:30" ht="15" customHeight="1">
      <c r="B17" s="2095"/>
      <c r="C17" s="2095"/>
      <c r="D17" s="2095"/>
      <c r="E17" s="2094"/>
      <c r="F17" s="2094"/>
      <c r="G17" s="2104"/>
      <c r="H17" s="2104"/>
      <c r="I17" s="2104"/>
      <c r="J17" s="2104"/>
      <c r="K17" s="2112"/>
      <c r="L17" s="2112"/>
      <c r="M17" s="2119"/>
      <c r="N17" s="2131"/>
      <c r="O17" s="2131"/>
      <c r="P17" s="2131"/>
      <c r="Q17" s="2131"/>
      <c r="R17" s="2131"/>
      <c r="S17" s="2131"/>
      <c r="T17" s="2131"/>
      <c r="U17" s="2131"/>
      <c r="V17" s="2131"/>
      <c r="W17" s="2131"/>
      <c r="X17" s="2131"/>
      <c r="Y17" s="2131"/>
      <c r="Z17" s="2131"/>
      <c r="AA17" s="2131"/>
      <c r="AB17" s="2131"/>
      <c r="AC17" s="2131"/>
      <c r="AD17" s="2131"/>
    </row>
    <row r="18" spans="2:30" ht="13.5" customHeight="1">
      <c r="B18" s="2095"/>
      <c r="C18" s="2095"/>
      <c r="D18" s="2095"/>
      <c r="E18" s="2094"/>
      <c r="F18" s="2094"/>
      <c r="G18" s="2103" t="s">
        <v>1641</v>
      </c>
      <c r="H18" s="2103"/>
      <c r="I18" s="2103"/>
      <c r="J18" s="2103"/>
      <c r="K18" s="2103"/>
      <c r="L18" s="2103"/>
      <c r="M18" s="2118"/>
      <c r="N18" s="2131"/>
      <c r="O18" s="2131"/>
      <c r="P18" s="2131"/>
      <c r="Q18" s="2131"/>
      <c r="R18" s="2131"/>
      <c r="S18" s="2131"/>
      <c r="T18" s="2131"/>
      <c r="U18" s="2131"/>
      <c r="V18" s="2131"/>
      <c r="W18" s="2131"/>
      <c r="X18" s="2131"/>
      <c r="Y18" s="2131"/>
      <c r="Z18" s="2131"/>
      <c r="AA18" s="2131"/>
      <c r="AB18" s="2131"/>
      <c r="AC18" s="2131"/>
      <c r="AD18" s="2131"/>
    </row>
    <row r="19" spans="2:30">
      <c r="B19" s="2095"/>
      <c r="C19" s="2095"/>
      <c r="D19" s="2095"/>
      <c r="E19" s="2094"/>
      <c r="F19" s="2094"/>
      <c r="G19" s="2104"/>
      <c r="H19" s="2104"/>
      <c r="I19" s="2104"/>
      <c r="J19" s="2104"/>
      <c r="K19" s="2113"/>
      <c r="L19" s="2113"/>
      <c r="M19" s="2120"/>
      <c r="N19" s="2132"/>
      <c r="O19" s="2132"/>
      <c r="P19" s="2132"/>
      <c r="Q19" s="2132"/>
      <c r="R19" s="2132"/>
      <c r="S19" s="2132"/>
      <c r="T19" s="2132"/>
      <c r="U19" s="2132"/>
      <c r="V19" s="2132"/>
      <c r="W19" s="2132"/>
      <c r="X19" s="2132"/>
      <c r="Y19" s="2132"/>
      <c r="Z19" s="2132"/>
      <c r="AA19" s="2132"/>
      <c r="AB19" s="2132"/>
      <c r="AC19" s="2132"/>
      <c r="AD19" s="2132"/>
    </row>
    <row r="20" spans="2:30" ht="13.5" customHeight="1">
      <c r="B20" s="2095"/>
      <c r="C20" s="2095"/>
      <c r="D20" s="2095"/>
      <c r="E20" s="2094"/>
      <c r="F20" s="2094"/>
      <c r="G20" s="2103" t="s">
        <v>1137</v>
      </c>
      <c r="H20" s="2103"/>
      <c r="I20" s="2103"/>
      <c r="J20" s="2103"/>
      <c r="K20" s="2103"/>
      <c r="L20" s="2103"/>
      <c r="M20" s="2121"/>
      <c r="N20" s="2132"/>
      <c r="O20" s="2132"/>
      <c r="P20" s="2132"/>
      <c r="Q20" s="2132"/>
      <c r="R20" s="2132"/>
      <c r="S20" s="2132"/>
      <c r="T20" s="2132"/>
      <c r="U20" s="2132"/>
      <c r="V20" s="2132"/>
      <c r="W20" s="2132"/>
      <c r="X20" s="2132"/>
      <c r="Y20" s="2132"/>
      <c r="Z20" s="2132"/>
      <c r="AA20" s="2132"/>
      <c r="AB20" s="2132"/>
      <c r="AC20" s="2132"/>
      <c r="AD20" s="2132"/>
    </row>
    <row r="21" spans="2:30" ht="13.5" customHeight="1">
      <c r="B21" s="2095"/>
      <c r="C21" s="2095"/>
      <c r="D21" s="2095"/>
      <c r="E21" s="2094"/>
      <c r="F21" s="2094"/>
      <c r="G21" s="2105" t="s">
        <v>716</v>
      </c>
      <c r="H21" s="2105"/>
      <c r="I21" s="2105"/>
      <c r="J21" s="2105"/>
      <c r="K21" s="2105"/>
      <c r="L21" s="2105"/>
      <c r="M21" s="2122"/>
      <c r="N21" s="2133"/>
      <c r="O21" s="2133"/>
      <c r="P21" s="2133"/>
      <c r="Q21" s="2133"/>
      <c r="R21" s="2133"/>
      <c r="S21" s="2133"/>
      <c r="T21" s="2133"/>
      <c r="U21" s="2133"/>
      <c r="V21" s="2133"/>
      <c r="W21" s="2133"/>
      <c r="X21" s="2133"/>
      <c r="Y21" s="2133"/>
      <c r="Z21" s="2133"/>
      <c r="AA21" s="2133"/>
      <c r="AB21" s="2133"/>
      <c r="AC21" s="2133"/>
      <c r="AD21" s="2133"/>
    </row>
    <row r="22" spans="2:30" ht="13.5" customHeight="1">
      <c r="B22" s="2095"/>
      <c r="C22" s="2095"/>
      <c r="D22" s="2095"/>
      <c r="E22" s="2094"/>
      <c r="F22" s="2094"/>
      <c r="G22" s="2103" t="s">
        <v>129</v>
      </c>
      <c r="H22" s="2103"/>
      <c r="I22" s="2103"/>
      <c r="J22" s="2103"/>
      <c r="K22" s="2103"/>
      <c r="L22" s="2103"/>
      <c r="M22" s="2123"/>
      <c r="N22" s="2133"/>
      <c r="O22" s="2133"/>
      <c r="P22" s="2133"/>
      <c r="Q22" s="2133"/>
      <c r="R22" s="2133"/>
      <c r="S22" s="2133"/>
      <c r="T22" s="2133"/>
      <c r="U22" s="2133"/>
      <c r="V22" s="2133"/>
      <c r="W22" s="2133"/>
      <c r="X22" s="2133"/>
      <c r="Y22" s="2133"/>
      <c r="Z22" s="2133"/>
      <c r="AA22" s="2133"/>
      <c r="AB22" s="2133"/>
      <c r="AC22" s="2133"/>
      <c r="AD22" s="2133"/>
    </row>
    <row r="23" spans="2:30" ht="14.25" customHeight="1">
      <c r="B23" s="2095"/>
      <c r="C23" s="2095"/>
      <c r="D23" s="2095"/>
      <c r="E23" s="2094"/>
      <c r="F23" s="2094"/>
      <c r="G23" s="2106" t="s">
        <v>1643</v>
      </c>
      <c r="H23" s="2106"/>
      <c r="I23" s="2106"/>
      <c r="J23" s="2106"/>
      <c r="K23" s="2106"/>
      <c r="L23" s="2106"/>
      <c r="M23" s="2124"/>
      <c r="N23" s="2134"/>
      <c r="O23" s="2134"/>
      <c r="P23" s="2134"/>
      <c r="Q23" s="2134"/>
      <c r="R23" s="2134"/>
      <c r="S23" s="2134"/>
      <c r="T23" s="2134"/>
      <c r="U23" s="2134"/>
      <c r="V23" s="2134"/>
      <c r="W23" s="2134"/>
      <c r="X23" s="2134"/>
      <c r="Y23" s="2134"/>
      <c r="Z23" s="2134"/>
      <c r="AA23" s="2134"/>
      <c r="AB23" s="2134"/>
      <c r="AC23" s="2134"/>
      <c r="AD23" s="2134"/>
    </row>
    <row r="24" spans="2:30" ht="14.25" customHeight="1">
      <c r="B24" s="2095"/>
      <c r="C24" s="2095"/>
      <c r="D24" s="2095"/>
      <c r="E24" s="2094"/>
      <c r="F24" s="2094"/>
      <c r="G24" s="2103" t="s">
        <v>665</v>
      </c>
      <c r="H24" s="2103"/>
      <c r="I24" s="2103"/>
      <c r="J24" s="2103"/>
      <c r="K24" s="2103"/>
      <c r="L24" s="2103"/>
      <c r="M24" s="2125"/>
      <c r="N24" s="2134"/>
      <c r="O24" s="2134"/>
      <c r="P24" s="2134"/>
      <c r="Q24" s="2134"/>
      <c r="R24" s="2134"/>
      <c r="S24" s="2134"/>
      <c r="T24" s="2134"/>
      <c r="U24" s="2134"/>
      <c r="V24" s="2134"/>
      <c r="W24" s="2134"/>
      <c r="X24" s="2134"/>
      <c r="Y24" s="2134"/>
      <c r="Z24" s="2134"/>
      <c r="AA24" s="2134"/>
      <c r="AB24" s="2134"/>
      <c r="AC24" s="2134"/>
      <c r="AD24" s="2134"/>
    </row>
    <row r="25" spans="2:30" ht="14.25" customHeight="1">
      <c r="B25" s="2095"/>
      <c r="C25" s="2095"/>
      <c r="D25" s="2095"/>
      <c r="E25" s="2094"/>
      <c r="F25" s="2094"/>
      <c r="G25" s="2105" t="s">
        <v>639</v>
      </c>
      <c r="H25" s="2105"/>
      <c r="I25" s="2105"/>
      <c r="J25" s="2105"/>
      <c r="K25" s="2105"/>
      <c r="L25" s="2105"/>
      <c r="M25" s="2126"/>
      <c r="N25" s="2135"/>
      <c r="O25" s="2135"/>
      <c r="P25" s="2135"/>
      <c r="Q25" s="2135"/>
      <c r="R25" s="2135"/>
      <c r="S25" s="2135"/>
      <c r="T25" s="2135"/>
      <c r="U25" s="2135"/>
      <c r="V25" s="2135"/>
      <c r="W25" s="2135"/>
      <c r="X25" s="2135"/>
      <c r="Y25" s="2135"/>
      <c r="Z25" s="2135"/>
      <c r="AA25" s="2135"/>
      <c r="AB25" s="2135"/>
      <c r="AC25" s="2135"/>
      <c r="AD25" s="2135"/>
    </row>
    <row r="26" spans="2:30" ht="16.5" customHeight="1">
      <c r="B26" s="2095"/>
      <c r="C26" s="2095"/>
      <c r="D26" s="2095"/>
      <c r="E26" s="2094"/>
      <c r="F26" s="2094"/>
      <c r="G26" s="2107" t="s">
        <v>194</v>
      </c>
      <c r="H26" s="2107"/>
      <c r="I26" s="2107"/>
      <c r="J26" s="2107"/>
      <c r="K26" s="2107"/>
      <c r="L26" s="2107"/>
      <c r="M26" s="2127"/>
      <c r="N26" s="2135"/>
      <c r="O26" s="2135"/>
      <c r="P26" s="2135"/>
      <c r="Q26" s="2135"/>
      <c r="R26" s="2135"/>
      <c r="S26" s="2135"/>
      <c r="T26" s="2135"/>
      <c r="U26" s="2135"/>
      <c r="V26" s="2135"/>
      <c r="W26" s="2135"/>
      <c r="X26" s="2135"/>
      <c r="Y26" s="2135"/>
      <c r="Z26" s="2135"/>
      <c r="AA26" s="2135"/>
      <c r="AB26" s="2135"/>
      <c r="AC26" s="2135"/>
      <c r="AD26" s="2135"/>
    </row>
    <row r="27" spans="2:30" ht="14.25" customHeight="1">
      <c r="B27" s="2095"/>
      <c r="C27" s="2095"/>
      <c r="D27" s="2095"/>
      <c r="E27" s="2094"/>
      <c r="F27" s="2094"/>
      <c r="G27" s="2104"/>
      <c r="H27" s="2104"/>
      <c r="I27" s="2104"/>
      <c r="J27" s="2104"/>
      <c r="K27" s="2114"/>
      <c r="L27" s="2114"/>
      <c r="M27" s="2124"/>
      <c r="N27" s="2134"/>
      <c r="O27" s="2134"/>
      <c r="P27" s="2134"/>
      <c r="Q27" s="2134"/>
      <c r="R27" s="2134"/>
      <c r="S27" s="2134"/>
      <c r="T27" s="2134"/>
      <c r="U27" s="2134"/>
      <c r="V27" s="2134"/>
      <c r="W27" s="2134"/>
      <c r="X27" s="2134"/>
      <c r="Y27" s="2134"/>
      <c r="Z27" s="2134"/>
      <c r="AA27" s="2134"/>
      <c r="AB27" s="2134"/>
      <c r="AC27" s="2134"/>
      <c r="AD27" s="2134"/>
    </row>
    <row r="28" spans="2:30" ht="14.25" customHeight="1">
      <c r="B28" s="2095"/>
      <c r="C28" s="2095"/>
      <c r="D28" s="2095"/>
      <c r="E28" s="2094"/>
      <c r="F28" s="2094"/>
      <c r="G28" s="2103" t="s">
        <v>705</v>
      </c>
      <c r="H28" s="2103"/>
      <c r="I28" s="2103"/>
      <c r="J28" s="2103"/>
      <c r="K28" s="2103"/>
      <c r="L28" s="2103"/>
      <c r="M28" s="2125"/>
      <c r="N28" s="2134"/>
      <c r="O28" s="2134"/>
      <c r="P28" s="2134"/>
      <c r="Q28" s="2134"/>
      <c r="R28" s="2134"/>
      <c r="S28" s="2134"/>
      <c r="T28" s="2134"/>
      <c r="U28" s="2134"/>
      <c r="V28" s="2134"/>
      <c r="W28" s="2134"/>
      <c r="X28" s="2134"/>
      <c r="Y28" s="2134"/>
      <c r="Z28" s="2134"/>
      <c r="AA28" s="2134"/>
      <c r="AB28" s="2134"/>
      <c r="AC28" s="2134"/>
      <c r="AD28" s="2134"/>
    </row>
    <row r="29" spans="2:30" ht="14.25" customHeight="1">
      <c r="B29" s="2095"/>
      <c r="C29" s="2095"/>
      <c r="D29" s="2095"/>
      <c r="E29" s="2094"/>
      <c r="F29" s="2094"/>
      <c r="G29" s="2106" t="s">
        <v>1643</v>
      </c>
      <c r="H29" s="2106"/>
      <c r="I29" s="2106"/>
      <c r="J29" s="2106"/>
      <c r="K29" s="2106"/>
      <c r="L29" s="2106"/>
      <c r="M29" s="2124"/>
      <c r="N29" s="2134"/>
      <c r="O29" s="2134"/>
      <c r="P29" s="2134"/>
      <c r="Q29" s="2134"/>
      <c r="R29" s="2134"/>
      <c r="S29" s="2134"/>
      <c r="T29" s="2134"/>
      <c r="U29" s="2134"/>
      <c r="V29" s="2134"/>
      <c r="W29" s="2134"/>
      <c r="X29" s="2134"/>
      <c r="Y29" s="2134"/>
      <c r="Z29" s="2134"/>
      <c r="AA29" s="2134"/>
      <c r="AB29" s="2134"/>
      <c r="AC29" s="2134"/>
      <c r="AD29" s="2134"/>
    </row>
    <row r="30" spans="2:30" ht="14.25" customHeight="1">
      <c r="B30" s="2095"/>
      <c r="C30" s="2095"/>
      <c r="D30" s="2095"/>
      <c r="E30" s="2094"/>
      <c r="F30" s="2094"/>
      <c r="G30" s="2103" t="s">
        <v>119</v>
      </c>
      <c r="H30" s="2103"/>
      <c r="I30" s="2103"/>
      <c r="J30" s="2103"/>
      <c r="K30" s="2103"/>
      <c r="L30" s="2103"/>
      <c r="M30" s="2125"/>
      <c r="N30" s="2134"/>
      <c r="O30" s="2134"/>
      <c r="P30" s="2134"/>
      <c r="Q30" s="2134"/>
      <c r="R30" s="2134"/>
      <c r="S30" s="2134"/>
      <c r="T30" s="2134"/>
      <c r="U30" s="2134"/>
      <c r="V30" s="2134"/>
      <c r="W30" s="2134"/>
      <c r="X30" s="2134"/>
      <c r="Y30" s="2134"/>
      <c r="Z30" s="2134"/>
      <c r="AA30" s="2134"/>
      <c r="AB30" s="2134"/>
      <c r="AC30" s="2134"/>
      <c r="AD30" s="2134"/>
    </row>
    <row r="31" spans="2:30" ht="16.5" customHeight="1">
      <c r="B31" s="2095"/>
      <c r="C31" s="2095"/>
      <c r="D31" s="2095"/>
      <c r="E31" s="2094"/>
      <c r="F31" s="2094"/>
      <c r="G31" s="2094"/>
      <c r="H31" s="2094"/>
      <c r="I31" s="2094"/>
      <c r="J31" s="2094"/>
      <c r="K31" s="2094"/>
      <c r="L31" s="2094"/>
      <c r="M31" s="2094"/>
      <c r="N31" s="2094"/>
      <c r="O31" s="2094"/>
      <c r="P31" s="2094"/>
      <c r="Q31" s="2094"/>
      <c r="R31" s="2094"/>
      <c r="S31" s="2094"/>
      <c r="T31" s="2094"/>
      <c r="U31" s="2094"/>
      <c r="V31" s="2094"/>
      <c r="W31" s="2094"/>
      <c r="X31" s="2094"/>
      <c r="Y31" s="2095"/>
      <c r="Z31" s="2095"/>
      <c r="AA31" s="2095"/>
      <c r="AB31" s="2095"/>
      <c r="AC31" s="2095"/>
      <c r="AD31" s="2095"/>
    </row>
    <row r="32" spans="2:30">
      <c r="B32" s="2095"/>
      <c r="C32" s="2094" t="s">
        <v>917</v>
      </c>
      <c r="D32" s="2095"/>
      <c r="E32" s="2095"/>
      <c r="F32" s="2095"/>
      <c r="G32" s="2095"/>
      <c r="H32" s="2095"/>
      <c r="I32" s="2095"/>
      <c r="J32" s="2095"/>
      <c r="K32" s="2095"/>
      <c r="L32" s="2095"/>
      <c r="M32" s="2095"/>
      <c r="N32" s="2095"/>
      <c r="O32" s="2095"/>
      <c r="P32" s="2095"/>
      <c r="Q32" s="2095"/>
      <c r="R32" s="2095"/>
      <c r="S32" s="2095"/>
      <c r="T32" s="2095"/>
      <c r="U32" s="2095"/>
      <c r="V32" s="2095"/>
      <c r="W32" s="2095"/>
      <c r="X32" s="2095"/>
      <c r="Y32" s="2095"/>
      <c r="Z32" s="2095"/>
      <c r="AA32" s="2095"/>
      <c r="AB32" s="2095"/>
      <c r="AC32" s="2095"/>
      <c r="AD32" s="2095"/>
    </row>
    <row r="33" spans="2:30" ht="15" customHeight="1">
      <c r="B33" s="2095"/>
      <c r="C33" s="2095"/>
      <c r="D33" s="2095"/>
      <c r="E33" s="2095"/>
      <c r="F33" s="2095"/>
      <c r="G33" s="2095"/>
      <c r="H33" s="2095"/>
      <c r="I33" s="2095"/>
      <c r="J33" s="2095"/>
      <c r="K33" s="2095"/>
      <c r="L33" s="2095"/>
      <c r="M33" s="2095"/>
      <c r="N33" s="2095"/>
      <c r="O33" s="2095"/>
      <c r="P33" s="2095"/>
      <c r="Q33" s="2095"/>
      <c r="R33" s="2095"/>
      <c r="S33" s="2095"/>
      <c r="T33" s="2095"/>
      <c r="U33" s="2095"/>
      <c r="V33" s="2095"/>
      <c r="W33" s="2095"/>
      <c r="X33" s="2095"/>
      <c r="Y33" s="2095"/>
      <c r="Z33" s="2095"/>
      <c r="AA33" s="2095"/>
      <c r="AB33" s="2095"/>
      <c r="AC33" s="2095"/>
      <c r="AD33" s="2095"/>
    </row>
    <row r="34" spans="2:30" ht="14.25">
      <c r="B34" s="2095"/>
      <c r="C34" s="2095"/>
      <c r="D34" s="2095"/>
      <c r="E34" s="2095"/>
      <c r="F34" s="2095"/>
      <c r="G34" s="2095"/>
      <c r="H34" s="2095"/>
      <c r="I34" s="2095"/>
      <c r="J34" s="2095"/>
      <c r="K34" s="2095"/>
      <c r="L34" s="2095"/>
      <c r="M34" s="2128" t="s">
        <v>150</v>
      </c>
      <c r="N34" s="2095"/>
      <c r="O34" s="2095"/>
      <c r="P34" s="2095"/>
      <c r="Q34" s="2095"/>
      <c r="R34" s="2095"/>
      <c r="S34" s="2095"/>
      <c r="T34" s="2095"/>
      <c r="U34" s="2095"/>
      <c r="V34" s="2095"/>
      <c r="W34" s="2095"/>
      <c r="X34" s="2095"/>
      <c r="Y34" s="2095"/>
      <c r="Z34" s="2095"/>
      <c r="AA34" s="2095"/>
      <c r="AB34" s="2095"/>
      <c r="AC34" s="2095"/>
      <c r="AD34" s="2095"/>
    </row>
    <row r="35" spans="2:30">
      <c r="B35" s="2095"/>
      <c r="C35" s="2095"/>
      <c r="D35" s="2095"/>
      <c r="E35" s="2095"/>
      <c r="F35" s="2095"/>
      <c r="G35" s="2095"/>
      <c r="H35" s="2095"/>
      <c r="I35" s="2095"/>
      <c r="J35" s="2095"/>
      <c r="K35" s="2095"/>
      <c r="L35" s="2095"/>
      <c r="M35" s="2095"/>
      <c r="N35" s="2095"/>
      <c r="O35" s="2095"/>
      <c r="P35" s="2095"/>
      <c r="Q35" s="2095"/>
      <c r="R35" s="2095"/>
      <c r="S35" s="2095"/>
      <c r="T35" s="2095"/>
      <c r="U35" s="2095"/>
      <c r="V35" s="2095"/>
      <c r="W35" s="2095"/>
      <c r="X35" s="2095"/>
      <c r="Y35" s="2095"/>
      <c r="Z35" s="2095"/>
      <c r="AA35" s="2095"/>
      <c r="AB35" s="2095"/>
      <c r="AC35" s="2095"/>
      <c r="AD35" s="2095"/>
    </row>
    <row r="36" spans="2:30">
      <c r="B36" s="2095"/>
      <c r="C36" s="2094" t="s">
        <v>220</v>
      </c>
      <c r="D36" s="2095"/>
      <c r="E36" s="2095"/>
      <c r="F36" s="2101"/>
      <c r="G36" s="2101"/>
      <c r="H36" s="2094" t="s">
        <v>731</v>
      </c>
      <c r="I36" s="2109"/>
      <c r="J36" s="2094" t="s">
        <v>215</v>
      </c>
      <c r="K36" s="2109"/>
      <c r="L36" s="2094" t="s">
        <v>255</v>
      </c>
      <c r="M36" s="2129"/>
      <c r="N36" s="2136" t="s">
        <v>349</v>
      </c>
      <c r="O36" s="2101"/>
      <c r="P36" s="2101"/>
      <c r="Q36" s="2094" t="s">
        <v>731</v>
      </c>
      <c r="R36" s="2109"/>
      <c r="S36" s="2094" t="s">
        <v>215</v>
      </c>
      <c r="T36" s="2109"/>
      <c r="U36" s="2094" t="s">
        <v>255</v>
      </c>
      <c r="V36" s="2095"/>
      <c r="W36" s="2095"/>
      <c r="X36" s="2095"/>
      <c r="Y36" s="2145" t="s">
        <v>722</v>
      </c>
      <c r="Z36" s="2145"/>
      <c r="AA36" s="2145"/>
      <c r="AB36" s="2145"/>
      <c r="AC36" s="2145"/>
      <c r="AD36" s="2145"/>
    </row>
    <row r="37" spans="2:30" ht="12" customHeight="1">
      <c r="B37" s="2095"/>
      <c r="C37" s="2095"/>
      <c r="D37" s="2095"/>
      <c r="E37" s="2095"/>
      <c r="F37" s="2095"/>
      <c r="G37" s="2095"/>
      <c r="H37" s="2095"/>
      <c r="I37" s="2095"/>
      <c r="J37" s="2095"/>
      <c r="K37" s="2095"/>
      <c r="L37" s="2095"/>
      <c r="M37" s="2095"/>
      <c r="N37" s="2095"/>
      <c r="O37" s="2095"/>
      <c r="P37" s="2095"/>
      <c r="Q37" s="2095"/>
      <c r="R37" s="2095"/>
      <c r="S37" s="2095"/>
      <c r="T37" s="2095"/>
      <c r="U37" s="2095"/>
      <c r="V37" s="2095"/>
      <c r="W37" s="2095"/>
      <c r="X37" s="2095"/>
      <c r="Y37" s="2146"/>
      <c r="Z37" s="2098"/>
      <c r="AA37" s="2098"/>
      <c r="AB37" s="2098"/>
      <c r="AC37" s="2098"/>
      <c r="AD37" s="2153"/>
    </row>
    <row r="38" spans="2:30" ht="17.25">
      <c r="B38" s="2095"/>
      <c r="C38" s="2094" t="s">
        <v>676</v>
      </c>
      <c r="D38" s="2095"/>
      <c r="E38" s="2095"/>
      <c r="F38" s="2102"/>
      <c r="G38" s="2108"/>
      <c r="H38" s="2108"/>
      <c r="I38" s="2108"/>
      <c r="J38" s="2110" t="s">
        <v>1645</v>
      </c>
      <c r="K38" s="2095"/>
      <c r="L38" s="2094" t="s">
        <v>326</v>
      </c>
      <c r="M38" s="2095"/>
      <c r="N38" s="2095"/>
      <c r="O38" s="2117"/>
      <c r="P38" s="2102"/>
      <c r="Q38" s="2108"/>
      <c r="R38" s="2108"/>
      <c r="S38" s="2108"/>
      <c r="T38" s="2110" t="s">
        <v>255</v>
      </c>
      <c r="U38" s="2095"/>
      <c r="V38" s="2095"/>
      <c r="W38" s="2095"/>
      <c r="X38" s="2095"/>
      <c r="Y38" s="2147"/>
      <c r="Z38" s="2117"/>
      <c r="AA38" s="2117"/>
      <c r="AB38" s="2117"/>
      <c r="AC38" s="2117"/>
      <c r="AD38" s="2154"/>
    </row>
    <row r="39" spans="2:30">
      <c r="B39" s="2095"/>
      <c r="C39" s="2095"/>
      <c r="D39" s="2095"/>
      <c r="E39" s="2095"/>
      <c r="F39" s="2095"/>
      <c r="G39" s="2095"/>
      <c r="H39" s="2095"/>
      <c r="I39" s="2095"/>
      <c r="J39" s="2095"/>
      <c r="K39" s="2095"/>
      <c r="L39" s="2095"/>
      <c r="M39" s="2095"/>
      <c r="N39" s="2095"/>
      <c r="O39" s="2095"/>
      <c r="P39" s="2095"/>
      <c r="Q39" s="2095"/>
      <c r="R39" s="2095"/>
      <c r="S39" s="2095"/>
      <c r="T39" s="2095"/>
      <c r="U39" s="2095"/>
      <c r="V39" s="2095"/>
      <c r="W39" s="2095"/>
      <c r="X39" s="2095"/>
      <c r="Y39" s="2148"/>
      <c r="Z39" s="2102"/>
      <c r="AA39" s="2102"/>
      <c r="AB39" s="2102"/>
      <c r="AC39" s="2102"/>
      <c r="AD39" s="2155"/>
    </row>
    <row r="40" spans="2:30">
      <c r="B40" s="2095"/>
      <c r="C40" s="2095"/>
      <c r="D40" s="2095"/>
      <c r="E40" s="2095"/>
      <c r="F40" s="2095"/>
      <c r="G40" s="2095"/>
      <c r="H40" s="2095"/>
      <c r="I40" s="2095"/>
      <c r="J40" s="2095"/>
      <c r="K40" s="2095"/>
      <c r="L40" s="2095"/>
      <c r="M40" s="2095"/>
      <c r="N40" s="2095"/>
      <c r="O40" s="2095"/>
      <c r="P40" s="2095"/>
      <c r="Q40" s="2095"/>
      <c r="R40" s="2095"/>
      <c r="S40" s="2095"/>
      <c r="T40" s="2095"/>
      <c r="U40" s="2095"/>
      <c r="V40" s="2095"/>
      <c r="W40" s="2095"/>
      <c r="X40" s="2095"/>
      <c r="Y40" s="2095"/>
      <c r="Z40" s="2095"/>
      <c r="AA40" s="2095"/>
      <c r="AB40" s="2095"/>
      <c r="AC40" s="2095"/>
      <c r="AD40" s="2095"/>
    </row>
    <row r="41" spans="2:30" ht="14.25">
      <c r="B41" s="2099"/>
      <c r="C41" s="2099"/>
      <c r="D41" s="2099"/>
      <c r="E41" s="2099"/>
      <c r="F41" s="2099"/>
      <c r="G41" s="2099"/>
      <c r="H41" s="2099"/>
      <c r="I41" s="2099"/>
      <c r="J41" s="2099"/>
      <c r="K41" s="2099"/>
      <c r="L41" s="2099"/>
      <c r="M41" s="2099"/>
      <c r="N41" s="2099"/>
      <c r="O41" s="2099"/>
      <c r="P41" s="2099"/>
      <c r="Q41" s="2099"/>
      <c r="R41" s="2099"/>
      <c r="S41" s="2099"/>
      <c r="T41" s="2099"/>
      <c r="U41" s="2099"/>
      <c r="V41" s="2099"/>
      <c r="W41" s="2099"/>
      <c r="X41" s="2099"/>
      <c r="Y41" s="2099"/>
      <c r="Z41" s="2099"/>
      <c r="AA41" s="2099"/>
      <c r="AB41" s="2099"/>
      <c r="AC41" s="2099"/>
      <c r="AD41" s="2099"/>
    </row>
    <row r="42" spans="2:30">
      <c r="B42" s="2095"/>
      <c r="C42" s="2095"/>
      <c r="D42" s="2095"/>
      <c r="E42" s="2095"/>
      <c r="F42" s="2095"/>
      <c r="G42" s="2095"/>
      <c r="H42" s="2095"/>
      <c r="I42" s="2095"/>
      <c r="J42" s="2095"/>
      <c r="K42" s="2095"/>
      <c r="L42" s="2095"/>
      <c r="M42" s="2095"/>
      <c r="N42" s="2095"/>
      <c r="O42" s="2095"/>
      <c r="P42" s="2095"/>
      <c r="Q42" s="2095"/>
      <c r="R42" s="2095"/>
      <c r="S42" s="2095"/>
      <c r="T42" s="2095"/>
      <c r="U42" s="2095"/>
      <c r="V42" s="2095"/>
      <c r="W42" s="2095"/>
      <c r="X42" s="2095"/>
      <c r="Y42" s="2095"/>
      <c r="Z42" s="2095"/>
      <c r="AA42" s="2095"/>
      <c r="AB42" s="2095"/>
      <c r="AC42" s="2095"/>
      <c r="AD42" s="2095"/>
    </row>
    <row r="43" spans="2:30">
      <c r="B43" s="2095"/>
      <c r="C43" s="2095"/>
      <c r="D43" s="2095"/>
      <c r="E43" s="2095"/>
      <c r="F43" s="2095"/>
      <c r="G43" s="2095"/>
      <c r="H43" s="2095"/>
      <c r="I43" s="2095"/>
      <c r="J43" s="2095"/>
      <c r="K43" s="2095"/>
      <c r="L43" s="2095"/>
      <c r="M43" s="2095"/>
      <c r="N43" s="2095"/>
      <c r="O43" s="2095"/>
      <c r="P43" s="2095"/>
      <c r="Q43" s="2095"/>
      <c r="R43" s="2095"/>
      <c r="S43" s="2095"/>
      <c r="T43" s="2095"/>
      <c r="U43" s="2095"/>
      <c r="V43" s="2095"/>
      <c r="W43" s="2095"/>
      <c r="X43" s="2095"/>
      <c r="Y43" s="2095"/>
      <c r="Z43" s="2095"/>
      <c r="AA43" s="2095"/>
      <c r="AB43" s="2095"/>
      <c r="AC43" s="2095"/>
      <c r="AD43" s="2095"/>
    </row>
    <row r="44" spans="2:30" ht="17.25">
      <c r="B44" s="2096" t="s">
        <v>161</v>
      </c>
      <c r="C44" s="2096"/>
      <c r="D44" s="2096"/>
      <c r="E44" s="2096"/>
      <c r="F44" s="2096"/>
      <c r="G44" s="2096"/>
      <c r="H44" s="2096"/>
      <c r="I44" s="2096"/>
      <c r="J44" s="2096"/>
      <c r="K44" s="2096"/>
      <c r="L44" s="2096"/>
      <c r="M44" s="2096"/>
      <c r="N44" s="2096"/>
      <c r="O44" s="2096"/>
      <c r="P44" s="2096"/>
      <c r="Q44" s="2096"/>
      <c r="R44" s="2096"/>
      <c r="S44" s="2096"/>
      <c r="T44" s="2096"/>
      <c r="U44" s="2096"/>
      <c r="V44" s="2096"/>
      <c r="W44" s="2096"/>
      <c r="X44" s="2096"/>
      <c r="Y44" s="2096"/>
      <c r="Z44" s="2096"/>
      <c r="AA44" s="2096"/>
      <c r="AB44" s="2096"/>
      <c r="AC44" s="2096"/>
      <c r="AD44" s="2096"/>
    </row>
    <row r="45" spans="2:30">
      <c r="B45" s="2095"/>
      <c r="C45" s="2095"/>
      <c r="D45" s="2095"/>
      <c r="E45" s="2095"/>
      <c r="F45" s="2095"/>
      <c r="G45" s="2095"/>
      <c r="H45" s="2095"/>
      <c r="I45" s="2095"/>
      <c r="J45" s="2095"/>
      <c r="K45" s="2095"/>
      <c r="L45" s="2095"/>
      <c r="M45" s="2095"/>
      <c r="N45" s="2095"/>
      <c r="O45" s="2095"/>
      <c r="P45" s="2095"/>
      <c r="Q45" s="2095"/>
      <c r="R45" s="2095"/>
      <c r="S45" s="2095"/>
      <c r="T45" s="2095"/>
      <c r="U45" s="2095"/>
      <c r="V45" s="2095"/>
      <c r="W45" s="2095"/>
      <c r="X45" s="2095"/>
      <c r="Y45" s="2095"/>
      <c r="Z45" s="2095"/>
      <c r="AA45" s="2095"/>
      <c r="AB45" s="2095"/>
      <c r="AC45" s="2095"/>
      <c r="AD45" s="2095"/>
    </row>
    <row r="46" spans="2:30">
      <c r="B46" s="2095"/>
      <c r="C46" s="2095"/>
      <c r="D46" s="2095"/>
      <c r="E46" s="2095"/>
      <c r="F46" s="2095"/>
      <c r="G46" s="2095"/>
      <c r="H46" s="2095"/>
      <c r="I46" s="2095"/>
      <c r="J46" s="2095"/>
      <c r="K46" s="2095"/>
      <c r="L46" s="2095"/>
      <c r="M46" s="2095"/>
      <c r="N46" s="2095"/>
      <c r="O46" s="2095"/>
      <c r="P46" s="2095"/>
      <c r="Q46" s="2095"/>
      <c r="R46" s="2095"/>
      <c r="S46" s="2095"/>
      <c r="T46" s="2095"/>
      <c r="U46" s="2095"/>
      <c r="V46" s="2111" t="s">
        <v>711</v>
      </c>
      <c r="W46" s="2102"/>
      <c r="X46" s="2102"/>
      <c r="Y46" s="2149"/>
      <c r="Z46" s="2149"/>
      <c r="AA46" s="2149"/>
      <c r="AB46" s="2149"/>
      <c r="AC46" s="2149"/>
      <c r="AD46" s="2149"/>
    </row>
    <row r="47" spans="2:30">
      <c r="B47" s="2095"/>
      <c r="C47" s="2095"/>
      <c r="D47" s="2095"/>
      <c r="E47" s="2095"/>
      <c r="F47" s="2095"/>
      <c r="G47" s="2095"/>
      <c r="H47" s="2095"/>
      <c r="I47" s="2095"/>
      <c r="J47" s="2095"/>
      <c r="K47" s="2095"/>
      <c r="L47" s="2095"/>
      <c r="M47" s="2095"/>
      <c r="N47" s="2095"/>
      <c r="O47" s="2095"/>
      <c r="P47" s="2095"/>
      <c r="Q47" s="2095"/>
      <c r="R47" s="2095"/>
      <c r="S47" s="2095"/>
      <c r="T47" s="2095"/>
      <c r="U47" s="2095"/>
      <c r="V47" s="2095"/>
      <c r="W47" s="2095"/>
      <c r="X47" s="2095"/>
      <c r="Y47" s="2095"/>
      <c r="Z47" s="2095"/>
      <c r="AA47" s="2095"/>
      <c r="AB47" s="2095"/>
      <c r="AC47" s="2095"/>
      <c r="AD47" s="2095"/>
    </row>
    <row r="48" spans="2:30" ht="13.5" customHeight="1">
      <c r="B48" s="2097" t="s">
        <v>528</v>
      </c>
      <c r="C48" s="2097"/>
      <c r="D48" s="2100"/>
      <c r="E48" s="2100"/>
      <c r="F48" s="2100"/>
      <c r="G48" s="2100"/>
      <c r="H48" s="2100"/>
      <c r="I48" s="2100"/>
      <c r="J48" s="2100"/>
      <c r="K48" s="2100"/>
      <c r="L48" s="2100"/>
      <c r="M48" s="2100"/>
      <c r="N48" s="2100"/>
      <c r="O48" s="2100"/>
      <c r="P48" s="2100"/>
      <c r="Q48" s="2100"/>
      <c r="R48" s="2100"/>
      <c r="S48" s="2100"/>
      <c r="T48" s="2100"/>
      <c r="U48" s="2100"/>
      <c r="V48" s="2100"/>
      <c r="W48" s="2100"/>
      <c r="X48" s="2100"/>
      <c r="Y48" s="2100"/>
      <c r="Z48" s="2100"/>
      <c r="AA48" s="2100"/>
      <c r="AB48" s="2100"/>
      <c r="AC48" s="2100"/>
      <c r="AD48" s="2100"/>
    </row>
    <row r="49" spans="2:30" ht="13.5" customHeight="1">
      <c r="B49" s="2097" t="s">
        <v>393</v>
      </c>
      <c r="C49" s="2097"/>
      <c r="D49" s="2100"/>
      <c r="E49" s="2100"/>
      <c r="F49" s="2100"/>
      <c r="G49" s="2100"/>
      <c r="H49" s="2100"/>
      <c r="I49" s="2100"/>
      <c r="J49" s="2100"/>
      <c r="K49" s="2100"/>
      <c r="L49" s="2100"/>
      <c r="M49" s="2100"/>
      <c r="N49" s="2100"/>
      <c r="O49" s="2100"/>
      <c r="P49" s="2100"/>
      <c r="Q49" s="2100"/>
      <c r="R49" s="2100"/>
      <c r="S49" s="2100"/>
      <c r="T49" s="2100"/>
      <c r="U49" s="2100"/>
      <c r="V49" s="2100"/>
      <c r="W49" s="2100"/>
      <c r="X49" s="2100"/>
      <c r="Y49" s="2100"/>
      <c r="Z49" s="2100"/>
      <c r="AA49" s="2100"/>
      <c r="AB49" s="2100"/>
      <c r="AC49" s="2100"/>
      <c r="AD49" s="2100"/>
    </row>
    <row r="50" spans="2:30">
      <c r="B50" s="2098"/>
      <c r="C50" s="2098"/>
      <c r="D50" s="2098"/>
      <c r="E50" s="2098"/>
      <c r="F50" s="2098"/>
      <c r="G50" s="2098"/>
      <c r="H50" s="2098"/>
      <c r="I50" s="2098"/>
      <c r="J50" s="2098"/>
      <c r="K50" s="2098"/>
      <c r="L50" s="2098"/>
      <c r="M50" s="2098"/>
      <c r="N50" s="2098"/>
      <c r="O50" s="2098"/>
      <c r="P50" s="2098"/>
      <c r="Q50" s="2098"/>
      <c r="R50" s="2098"/>
      <c r="S50" s="2098"/>
      <c r="T50" s="2098"/>
      <c r="U50" s="2098"/>
      <c r="V50" s="2098"/>
      <c r="W50" s="2098"/>
      <c r="X50" s="2098"/>
      <c r="Y50" s="2098"/>
      <c r="Z50" s="2098"/>
      <c r="AA50" s="2098"/>
      <c r="AB50" s="2098"/>
      <c r="AC50" s="2098"/>
      <c r="AD50" s="2098"/>
    </row>
    <row r="51" spans="2:30">
      <c r="C51" s="2095"/>
      <c r="I51" s="2095"/>
      <c r="J51" s="2095"/>
      <c r="K51" s="2095"/>
      <c r="L51" s="2095"/>
      <c r="M51" s="2095"/>
      <c r="N51" s="2137"/>
      <c r="O51" s="2137"/>
      <c r="P51" s="2137"/>
      <c r="Q51" s="2137"/>
      <c r="R51" s="2095"/>
      <c r="S51" s="2095"/>
      <c r="T51" s="2095"/>
      <c r="U51" s="2095"/>
      <c r="V51" s="2095"/>
      <c r="W51" s="2095"/>
      <c r="X51" s="2095"/>
      <c r="Y51" s="2095"/>
      <c r="Z51" s="2095"/>
      <c r="AA51" s="2095"/>
      <c r="AB51" s="2095"/>
      <c r="AC51" s="2095"/>
      <c r="AD51" s="2095"/>
    </row>
    <row r="52" spans="2:30">
      <c r="C52" s="2095"/>
      <c r="I52" s="2102"/>
      <c r="J52" s="2111"/>
      <c r="K52" s="2115" t="s">
        <v>1647</v>
      </c>
      <c r="L52" s="2102"/>
      <c r="M52" s="2102"/>
      <c r="N52" s="2137"/>
      <c r="O52" s="2137"/>
      <c r="P52" s="2137"/>
      <c r="Q52" s="2137"/>
      <c r="R52" s="2102"/>
      <c r="S52" s="2111" t="s">
        <v>669</v>
      </c>
      <c r="T52" s="2095"/>
      <c r="U52" s="2095"/>
      <c r="V52" s="2095"/>
      <c r="W52" s="2095"/>
      <c r="X52" s="2095"/>
      <c r="Y52" s="2095"/>
      <c r="Z52" s="2095"/>
      <c r="AA52" s="2095"/>
      <c r="AB52" s="2095"/>
      <c r="AC52" s="2095"/>
      <c r="AD52" s="2095"/>
    </row>
    <row r="53" spans="2:30">
      <c r="C53" s="2095"/>
      <c r="I53" s="2095"/>
      <c r="J53" s="2095"/>
      <c r="K53" s="2095"/>
      <c r="L53" s="2095"/>
      <c r="M53" s="2095"/>
      <c r="N53" s="2095"/>
      <c r="O53" s="2095"/>
      <c r="P53" s="2095"/>
      <c r="Q53" s="2095"/>
      <c r="R53" s="2095"/>
      <c r="S53" s="2095"/>
      <c r="T53" s="2095"/>
      <c r="U53" s="2095"/>
      <c r="V53" s="2095"/>
      <c r="W53" s="2095"/>
      <c r="X53" s="2095"/>
      <c r="Y53" s="2095"/>
      <c r="Z53" s="2095"/>
      <c r="AA53" s="2095"/>
      <c r="AB53" s="2095"/>
      <c r="AC53" s="2095"/>
      <c r="AD53" s="2095"/>
    </row>
    <row r="54" spans="2:30">
      <c r="C54" s="2095"/>
      <c r="I54" s="2095"/>
      <c r="J54" s="2095"/>
      <c r="K54" s="2095"/>
      <c r="L54" s="2095"/>
      <c r="M54" s="2095"/>
      <c r="N54" s="2137"/>
      <c r="O54" s="2137"/>
      <c r="P54" s="2137"/>
      <c r="Q54" s="2137"/>
      <c r="R54" s="2095"/>
      <c r="S54" s="2095"/>
      <c r="T54" s="2095"/>
      <c r="U54" s="2095"/>
      <c r="V54" s="2095"/>
      <c r="W54" s="2095"/>
      <c r="X54" s="2095"/>
      <c r="Y54" s="2095"/>
      <c r="Z54" s="2095"/>
      <c r="AA54" s="2095"/>
      <c r="AB54" s="2095"/>
      <c r="AC54" s="2095"/>
      <c r="AD54" s="2095"/>
    </row>
    <row r="55" spans="2:30">
      <c r="C55" s="2095"/>
      <c r="I55" s="2102"/>
      <c r="J55" s="2111"/>
      <c r="K55" s="2115" t="s">
        <v>262</v>
      </c>
      <c r="L55" s="2102"/>
      <c r="M55" s="2102"/>
      <c r="N55" s="2137"/>
      <c r="O55" s="2137"/>
      <c r="P55" s="2137"/>
      <c r="Q55" s="2137"/>
      <c r="R55" s="2102"/>
      <c r="S55" s="2111" t="s">
        <v>669</v>
      </c>
      <c r="T55" s="2095"/>
      <c r="U55" s="2095"/>
      <c r="V55" s="2095"/>
      <c r="W55" s="634" t="str">
        <f>IF(AND(N51="",N54=""),"",IF(Q38=(N51+(N54*10)),"","請求に対する受領枚数エラー"))</f>
        <v/>
      </c>
      <c r="X55" s="2095"/>
      <c r="Y55" s="2095"/>
      <c r="Z55" s="2095"/>
      <c r="AA55" s="2095"/>
      <c r="AB55" s="2095"/>
      <c r="AC55" s="2095"/>
      <c r="AD55" s="2095"/>
    </row>
    <row r="56" spans="2:30">
      <c r="C56" s="2095"/>
      <c r="L56" s="2095"/>
      <c r="M56" s="2095"/>
      <c r="N56" s="2095"/>
      <c r="O56" s="2095"/>
      <c r="P56" s="2095"/>
      <c r="Q56" s="2095"/>
      <c r="R56" s="2095"/>
      <c r="S56" s="2095"/>
      <c r="T56" s="2095"/>
      <c r="U56" s="2095"/>
      <c r="V56" s="2095"/>
      <c r="W56" s="2095"/>
      <c r="X56" s="2095"/>
      <c r="Y56" s="2095"/>
      <c r="Z56" s="2095"/>
      <c r="AA56" s="2095"/>
      <c r="AB56" s="2095"/>
      <c r="AC56" s="2095"/>
      <c r="AD56" s="2095"/>
    </row>
    <row r="57" spans="2:30">
      <c r="C57" s="2095"/>
      <c r="L57" s="2095"/>
      <c r="M57" s="2095"/>
      <c r="N57" s="2095"/>
      <c r="O57" s="2095"/>
      <c r="P57" s="2095"/>
      <c r="Q57" s="2095"/>
      <c r="R57" s="2095"/>
      <c r="S57" s="2095"/>
      <c r="T57" s="2095"/>
      <c r="U57" s="2095"/>
      <c r="V57" s="2095"/>
      <c r="W57" s="2095"/>
      <c r="X57" s="2095"/>
      <c r="Y57" s="2095"/>
      <c r="Z57" s="2095"/>
      <c r="AA57" s="2095"/>
      <c r="AB57" s="2095"/>
      <c r="AC57" s="2095"/>
      <c r="AD57" s="2095"/>
    </row>
    <row r="58" spans="2:30">
      <c r="C58" s="2094" t="s">
        <v>363</v>
      </c>
      <c r="L58" s="2095"/>
      <c r="M58" s="2095"/>
      <c r="N58" s="2095"/>
      <c r="O58" s="2095"/>
      <c r="P58" s="2095"/>
      <c r="Q58" s="2095"/>
      <c r="R58" s="2095"/>
      <c r="S58" s="2095"/>
      <c r="T58" s="2095"/>
      <c r="U58" s="2095"/>
      <c r="V58" s="2095"/>
      <c r="W58" s="2095"/>
      <c r="X58" s="2095"/>
      <c r="Y58" s="2095"/>
      <c r="Z58" s="2095"/>
      <c r="AA58" s="2095"/>
      <c r="AB58" s="2095"/>
      <c r="AC58" s="2095"/>
      <c r="AD58" s="2095"/>
    </row>
    <row r="59" spans="2:30">
      <c r="L59" s="2095"/>
      <c r="M59" s="2095"/>
      <c r="N59" s="2095"/>
      <c r="O59" s="2095"/>
      <c r="P59" s="2095"/>
      <c r="Q59" s="2095"/>
      <c r="R59" s="2095"/>
      <c r="S59" s="2095"/>
      <c r="T59" s="2095"/>
      <c r="U59" s="2095"/>
      <c r="V59" s="2095"/>
      <c r="W59" s="2140"/>
      <c r="X59" s="2140"/>
      <c r="Y59" s="2094" t="s">
        <v>731</v>
      </c>
      <c r="Z59" s="2109"/>
      <c r="AA59" s="2094" t="s">
        <v>215</v>
      </c>
      <c r="AB59" s="2109"/>
      <c r="AC59" s="2094" t="s">
        <v>255</v>
      </c>
      <c r="AD59" s="2095"/>
    </row>
    <row r="60" spans="2:30" ht="14.25">
      <c r="L60" s="2095"/>
      <c r="M60" s="2095"/>
      <c r="N60" s="2095"/>
      <c r="O60" s="2095"/>
      <c r="P60" s="2095"/>
      <c r="Q60" s="2095"/>
      <c r="R60" s="2095"/>
      <c r="S60" s="2095"/>
      <c r="T60" s="2095"/>
      <c r="U60" s="2095"/>
      <c r="V60" s="2139"/>
      <c r="W60" s="2141"/>
      <c r="X60" s="2141"/>
      <c r="Y60" s="2095"/>
      <c r="Z60" s="2095"/>
      <c r="AA60" s="2095"/>
      <c r="AB60" s="2095"/>
      <c r="AC60" s="2095"/>
      <c r="AD60" s="2095"/>
    </row>
    <row r="61" spans="2:30">
      <c r="L61" s="2095"/>
      <c r="M61" s="2095"/>
      <c r="N61" s="2095"/>
      <c r="O61" s="2095"/>
      <c r="P61" s="2095"/>
      <c r="Q61" s="2095"/>
      <c r="R61" s="2095"/>
      <c r="S61" s="2095"/>
      <c r="T61" s="2095"/>
      <c r="U61" s="2095"/>
      <c r="V61" s="2095"/>
      <c r="W61" s="2095"/>
      <c r="X61" s="2095"/>
      <c r="Y61" s="2150"/>
      <c r="Z61" s="2145" t="s">
        <v>1649</v>
      </c>
      <c r="AA61" s="2145"/>
      <c r="AB61" s="2145"/>
      <c r="AC61" s="2145"/>
      <c r="AD61" s="2145"/>
    </row>
    <row r="62" spans="2:30">
      <c r="L62" s="2095"/>
      <c r="M62" s="2095"/>
      <c r="N62" s="2095"/>
      <c r="O62" s="2095"/>
      <c r="P62" s="2095"/>
      <c r="Q62" s="2095"/>
      <c r="R62" s="2095"/>
      <c r="S62" s="2095"/>
      <c r="T62" s="2095"/>
      <c r="U62" s="2095"/>
      <c r="V62" s="2095"/>
      <c r="W62" s="2095"/>
      <c r="X62" s="2095"/>
      <c r="Y62" s="2117"/>
      <c r="Z62" s="2152"/>
      <c r="AA62" s="2152"/>
      <c r="AB62" s="2152"/>
      <c r="AC62" s="2152"/>
      <c r="AD62" s="2152"/>
    </row>
    <row r="63" spans="2:30" ht="13.5" customHeight="1">
      <c r="L63" s="2117"/>
      <c r="M63" s="2117"/>
      <c r="N63" s="2117"/>
      <c r="O63" s="2117"/>
      <c r="P63" s="2138"/>
      <c r="Q63" s="2138"/>
      <c r="R63" s="2138"/>
      <c r="S63" s="2138"/>
      <c r="T63" s="2138"/>
      <c r="U63" s="2138"/>
      <c r="V63" s="2138"/>
      <c r="W63" s="2138"/>
      <c r="X63" s="2143"/>
      <c r="Y63" s="2117"/>
      <c r="Z63" s="2152"/>
      <c r="AA63" s="2152"/>
      <c r="AB63" s="2152"/>
      <c r="AC63" s="2152"/>
      <c r="AD63" s="2152"/>
    </row>
    <row r="64" spans="2:30" ht="13.5" customHeight="1">
      <c r="L64" s="2111" t="s">
        <v>1639</v>
      </c>
      <c r="M64" s="2102"/>
      <c r="N64" s="2102"/>
      <c r="O64" s="2102"/>
      <c r="P64" s="2138"/>
      <c r="Q64" s="2138"/>
      <c r="R64" s="2138"/>
      <c r="S64" s="2138"/>
      <c r="T64" s="2138"/>
      <c r="U64" s="2138"/>
      <c r="V64" s="2138"/>
      <c r="W64" s="2138"/>
      <c r="X64" s="2142"/>
      <c r="Y64" s="2151"/>
      <c r="Z64" s="2152"/>
      <c r="AA64" s="2152"/>
      <c r="AB64" s="2152"/>
      <c r="AC64" s="2152"/>
      <c r="AD64" s="2152"/>
    </row>
  </sheetData>
  <mergeCells count="42">
    <mergeCell ref="B5:AD5"/>
    <mergeCell ref="B6:AD6"/>
    <mergeCell ref="Y8:AD8"/>
    <mergeCell ref="W10:X10"/>
    <mergeCell ref="B12:C12"/>
    <mergeCell ref="G16:L16"/>
    <mergeCell ref="G18:L18"/>
    <mergeCell ref="G20:L20"/>
    <mergeCell ref="G21:L21"/>
    <mergeCell ref="G22:L22"/>
    <mergeCell ref="G23:L23"/>
    <mergeCell ref="G24:L24"/>
    <mergeCell ref="G25:L25"/>
    <mergeCell ref="G26:L26"/>
    <mergeCell ref="G28:L28"/>
    <mergeCell ref="G29:L29"/>
    <mergeCell ref="G30:L30"/>
    <mergeCell ref="F36:G36"/>
    <mergeCell ref="O36:P36"/>
    <mergeCell ref="Y36:AD36"/>
    <mergeCell ref="G38:I38"/>
    <mergeCell ref="Q38:S38"/>
    <mergeCell ref="B44:AD44"/>
    <mergeCell ref="Y46:AD46"/>
    <mergeCell ref="B48:C48"/>
    <mergeCell ref="W59:X59"/>
    <mergeCell ref="W60:X60"/>
    <mergeCell ref="Z61:AD61"/>
    <mergeCell ref="D12:AD13"/>
    <mergeCell ref="N15:AD16"/>
    <mergeCell ref="N17:AD18"/>
    <mergeCell ref="N19:AD20"/>
    <mergeCell ref="N21:AD22"/>
    <mergeCell ref="N23:AD24"/>
    <mergeCell ref="N25:AD26"/>
    <mergeCell ref="N27:AD28"/>
    <mergeCell ref="N29:AD30"/>
    <mergeCell ref="D48:AD49"/>
    <mergeCell ref="N51:Q52"/>
    <mergeCell ref="N54:Q55"/>
    <mergeCell ref="Z62:AD64"/>
    <mergeCell ref="P63:W64"/>
  </mergeCells>
  <phoneticPr fontId="60" type="Hiragana"/>
  <pageMargins left="0.27569444444444446" right="0.27569444444444446" top="0.31527777777777777" bottom="0.35416666666666669" header="0.51180555555555551" footer="0.51180555555555551"/>
  <pageSetup paperSize="9" scale="85" fitToWidth="1" fitToHeight="1" orientation="portrait" usePrinterDefaults="1" horizontalDpi="300" verticalDpi="300"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sheetPr>
    <pageSetUpPr fitToPage="1"/>
  </sheetPr>
  <dimension ref="A1:IV54"/>
  <sheetViews>
    <sheetView view="pageBreakPreview" zoomScale="80" zoomScaleNormal="80" zoomScaleSheetLayoutView="80" workbookViewId="0">
      <selection activeCell="H8" sqref="H8:Y8"/>
    </sheetView>
  </sheetViews>
  <sheetFormatPr defaultRowHeight="13.5"/>
  <cols>
    <col min="1" max="1" width="6.21484375" style="800" bestFit="1" customWidth="1"/>
    <col min="2" max="11" width="3.10546875" style="800" bestFit="1" customWidth="1"/>
    <col min="12" max="12" width="6.21484375" style="800" bestFit="1" customWidth="1"/>
    <col min="13" max="20" width="3.10546875" style="800" bestFit="1" customWidth="1"/>
    <col min="21" max="21" width="3.21484375" style="800" bestFit="1" customWidth="1"/>
    <col min="22" max="25" width="3.10546875" style="800" bestFit="1" customWidth="1"/>
    <col min="26" max="26" width="6.21484375" style="800" bestFit="1" customWidth="1"/>
    <col min="27" max="62" width="3.10546875" style="800" bestFit="1" customWidth="1"/>
    <col min="63" max="256" width="9" style="800" bestFit="1" customWidth="1"/>
  </cols>
  <sheetData>
    <row r="1" spans="1:51">
      <c r="A1" s="2157" t="s">
        <v>276</v>
      </c>
    </row>
    <row r="2" spans="1:51" ht="9.75" customHeight="1"/>
    <row r="3" spans="1:51" ht="20.25" customHeight="1">
      <c r="A3" s="2158" t="s">
        <v>1067</v>
      </c>
      <c r="B3" s="2158"/>
      <c r="C3" s="2158"/>
      <c r="D3" s="2158"/>
      <c r="E3" s="2158"/>
      <c r="F3" s="2158"/>
      <c r="G3" s="2158"/>
      <c r="H3" s="2158"/>
      <c r="I3" s="2158"/>
      <c r="J3" s="2158"/>
      <c r="K3" s="2158"/>
      <c r="L3" s="2158"/>
      <c r="M3" s="2158"/>
      <c r="N3" s="2158"/>
      <c r="O3" s="2158"/>
      <c r="P3" s="2158"/>
      <c r="Q3" s="2158"/>
      <c r="R3" s="2158"/>
      <c r="S3" s="2158"/>
      <c r="T3" s="2158"/>
      <c r="U3" s="2158"/>
      <c r="V3" s="2158"/>
      <c r="W3" s="2158"/>
      <c r="X3" s="2158"/>
      <c r="Y3" s="2158"/>
      <c r="Z3" s="2158"/>
      <c r="AA3" s="2158"/>
      <c r="AB3" s="2158"/>
      <c r="AC3" s="2158"/>
      <c r="AD3" s="2158"/>
      <c r="AE3" s="2158"/>
      <c r="AF3" s="2158"/>
      <c r="AG3" s="2158"/>
      <c r="AH3" s="2158"/>
      <c r="AI3" s="2158"/>
      <c r="AJ3" s="2158"/>
      <c r="AK3" s="2158"/>
      <c r="AL3" s="2158"/>
      <c r="AM3" s="2158"/>
      <c r="AN3" s="2158"/>
      <c r="AO3" s="2158"/>
      <c r="AP3" s="2158"/>
      <c r="AQ3" s="2158"/>
      <c r="AR3" s="2158"/>
      <c r="AS3" s="2158"/>
      <c r="AT3" s="2158"/>
      <c r="AU3" s="2158"/>
      <c r="AV3" s="2158"/>
      <c r="AW3" s="2158"/>
      <c r="AX3" s="2158"/>
      <c r="AY3" s="2158"/>
    </row>
    <row r="5" spans="1:51">
      <c r="AH5" s="2206"/>
      <c r="AN5" s="2157" t="s">
        <v>228</v>
      </c>
      <c r="AR5" s="2193"/>
      <c r="AS5" s="2193"/>
      <c r="AT5" s="2157" t="s">
        <v>731</v>
      </c>
      <c r="AU5" s="2194"/>
      <c r="AV5" s="2157" t="s">
        <v>215</v>
      </c>
      <c r="AW5" s="2194"/>
      <c r="AX5" s="2157" t="s">
        <v>255</v>
      </c>
    </row>
    <row r="7" spans="1:51" ht="24" customHeight="1">
      <c r="A7" s="2159" t="s">
        <v>1675</v>
      </c>
      <c r="B7" s="2159"/>
      <c r="C7" s="2159"/>
      <c r="D7" s="2159"/>
      <c r="E7" s="2159"/>
      <c r="F7" s="2159"/>
      <c r="G7" s="2180"/>
      <c r="H7" s="2186" t="str">
        <f>基本データ!D15</f>
        <v>○○○○　(株)</v>
      </c>
      <c r="I7" s="2186"/>
      <c r="J7" s="2186"/>
      <c r="K7" s="2186"/>
      <c r="L7" s="2186"/>
      <c r="M7" s="2186"/>
      <c r="N7" s="2186"/>
      <c r="O7" s="2186"/>
      <c r="P7" s="2186"/>
      <c r="Q7" s="2186"/>
      <c r="R7" s="2186"/>
      <c r="S7" s="2186"/>
      <c r="T7" s="2186"/>
      <c r="U7" s="2186"/>
      <c r="V7" s="2186"/>
      <c r="W7" s="2186"/>
      <c r="X7" s="2186"/>
      <c r="Y7" s="2197" t="s">
        <v>1389</v>
      </c>
      <c r="Z7" s="2173"/>
      <c r="AA7" s="2200" t="s">
        <v>817</v>
      </c>
      <c r="AB7" s="2200"/>
      <c r="AC7" s="2200"/>
      <c r="AD7" s="2200"/>
      <c r="AE7" s="2200"/>
      <c r="AF7" s="2200"/>
      <c r="AG7" s="2200"/>
      <c r="AH7" s="2207"/>
      <c r="AI7" s="2210"/>
      <c r="AJ7" s="2210"/>
      <c r="AK7" s="2210"/>
      <c r="AL7" s="2210"/>
      <c r="AM7" s="2210"/>
      <c r="AN7" s="2210"/>
      <c r="AO7" s="2210"/>
      <c r="AP7" s="2210"/>
      <c r="AQ7" s="2210"/>
      <c r="AR7" s="2210"/>
      <c r="AS7" s="2210"/>
      <c r="AT7" s="2210"/>
      <c r="AU7" s="2210"/>
      <c r="AV7" s="2210"/>
      <c r="AW7" s="2210"/>
      <c r="AX7" s="2210"/>
      <c r="AY7" s="2210"/>
    </row>
    <row r="8" spans="1:51" ht="24" customHeight="1">
      <c r="A8" s="2160" t="s">
        <v>252</v>
      </c>
      <c r="B8" s="2160"/>
      <c r="C8" s="2160"/>
      <c r="D8" s="2160"/>
      <c r="E8" s="2160"/>
      <c r="F8" s="2160"/>
      <c r="G8" s="2180"/>
      <c r="H8" s="2187" t="str">
        <f>基本データ!D4&amp;"　"&amp;基本データ!D5</f>
        <v>土下維工　第○○号　○○○○○○○○○○○○○○○○○○○○○○○○○○○○○○○○○工事</v>
      </c>
      <c r="I8" s="2187"/>
      <c r="J8" s="2187"/>
      <c r="K8" s="2187"/>
      <c r="L8" s="2187"/>
      <c r="M8" s="2187"/>
      <c r="N8" s="2187"/>
      <c r="O8" s="2187"/>
      <c r="P8" s="2187"/>
      <c r="Q8" s="2187"/>
      <c r="R8" s="2187"/>
      <c r="S8" s="2187"/>
      <c r="T8" s="2187"/>
      <c r="U8" s="2187"/>
      <c r="V8" s="2187"/>
      <c r="W8" s="2187"/>
      <c r="X8" s="2187"/>
      <c r="Y8" s="2187"/>
      <c r="Z8" s="2173"/>
      <c r="AA8" s="2200" t="s">
        <v>652</v>
      </c>
      <c r="AB8" s="2200"/>
      <c r="AC8" s="2200"/>
      <c r="AD8" s="2200"/>
      <c r="AE8" s="2200"/>
      <c r="AF8" s="2200"/>
      <c r="AG8" s="2200"/>
      <c r="AH8" s="2174"/>
      <c r="AI8" s="2211"/>
      <c r="AJ8" s="2211"/>
      <c r="AK8" s="2211"/>
      <c r="AL8" s="2190" t="s">
        <v>900</v>
      </c>
      <c r="AM8" s="2188"/>
      <c r="AN8" s="2188"/>
      <c r="AO8" s="2188"/>
      <c r="AP8" s="2188"/>
      <c r="AQ8" s="2188"/>
      <c r="AR8" s="2188"/>
      <c r="AS8" s="2188"/>
      <c r="AT8" s="2188"/>
      <c r="AU8" s="2188"/>
      <c r="AV8" s="2188"/>
      <c r="AW8" s="2188"/>
      <c r="AX8" s="2188"/>
      <c r="AY8" s="2188"/>
    </row>
    <row r="9" spans="1:51" ht="13.5" customHeight="1">
      <c r="A9" s="2159" t="s">
        <v>1676</v>
      </c>
      <c r="B9" s="2159"/>
      <c r="C9" s="2159"/>
      <c r="D9" s="2159"/>
      <c r="E9" s="2159"/>
      <c r="F9" s="2159"/>
      <c r="G9" s="2181"/>
      <c r="H9" s="2188"/>
      <c r="I9" s="2188"/>
      <c r="J9" s="2188"/>
      <c r="K9" s="2188"/>
      <c r="L9" s="2188"/>
      <c r="M9" s="2188"/>
      <c r="N9" s="2188"/>
      <c r="O9" s="2188"/>
      <c r="P9" s="2188"/>
      <c r="Q9" s="2188"/>
      <c r="R9" s="2188"/>
      <c r="S9" s="2188"/>
      <c r="T9" s="2188"/>
      <c r="U9" s="2188"/>
      <c r="V9" s="2188"/>
      <c r="W9" s="2188"/>
      <c r="X9" s="2188"/>
      <c r="Y9" s="2188"/>
      <c r="Z9" s="2162"/>
      <c r="AA9" s="2201" t="s">
        <v>1683</v>
      </c>
      <c r="AB9" s="2201"/>
      <c r="AC9" s="2201"/>
      <c r="AD9" s="2201"/>
      <c r="AE9" s="2201"/>
      <c r="AF9" s="2201"/>
      <c r="AG9" s="2201"/>
      <c r="AH9" s="2208"/>
      <c r="AI9" s="2188"/>
      <c r="AJ9" s="2188"/>
      <c r="AK9" s="2188"/>
      <c r="AL9" s="2188"/>
      <c r="AM9" s="2188"/>
      <c r="AN9" s="2188"/>
      <c r="AO9" s="2188"/>
      <c r="AP9" s="2188"/>
      <c r="AQ9" s="2188"/>
      <c r="AR9" s="2188"/>
      <c r="AS9" s="2188"/>
      <c r="AT9" s="2188"/>
      <c r="AU9" s="2188"/>
      <c r="AV9" s="2188"/>
      <c r="AW9" s="2188"/>
      <c r="AX9" s="2188"/>
      <c r="AY9" s="2188"/>
    </row>
    <row r="10" spans="1:51" ht="13.5" customHeight="1">
      <c r="A10" s="2159"/>
      <c r="B10" s="2159"/>
      <c r="C10" s="2159"/>
      <c r="D10" s="2159"/>
      <c r="E10" s="2159"/>
      <c r="F10" s="2159"/>
      <c r="G10" s="2182"/>
      <c r="H10" s="2188"/>
      <c r="I10" s="2188"/>
      <c r="J10" s="2188"/>
      <c r="K10" s="2188"/>
      <c r="L10" s="2188"/>
      <c r="M10" s="2188"/>
      <c r="N10" s="2188"/>
      <c r="O10" s="2188"/>
      <c r="P10" s="2188"/>
      <c r="Q10" s="2188"/>
      <c r="R10" s="2188"/>
      <c r="S10" s="2188"/>
      <c r="T10" s="2188"/>
      <c r="U10" s="2188"/>
      <c r="V10" s="2188"/>
      <c r="W10" s="2188"/>
      <c r="X10" s="2188"/>
      <c r="Y10" s="2188"/>
      <c r="Z10" s="2165"/>
      <c r="AA10" s="2201"/>
      <c r="AB10" s="2201"/>
      <c r="AC10" s="2201"/>
      <c r="AD10" s="2201"/>
      <c r="AE10" s="2201"/>
      <c r="AF10" s="2201"/>
      <c r="AG10" s="2201"/>
      <c r="AH10" s="2209"/>
      <c r="AI10" s="2188"/>
      <c r="AJ10" s="2188"/>
      <c r="AK10" s="2188"/>
      <c r="AL10" s="2188"/>
      <c r="AM10" s="2188"/>
      <c r="AN10" s="2188"/>
      <c r="AO10" s="2188"/>
      <c r="AP10" s="2188"/>
      <c r="AQ10" s="2188"/>
      <c r="AR10" s="2188"/>
      <c r="AS10" s="2188"/>
      <c r="AT10" s="2188"/>
      <c r="AU10" s="2188"/>
      <c r="AV10" s="2188"/>
      <c r="AW10" s="2188"/>
      <c r="AX10" s="2188"/>
      <c r="AY10" s="2188"/>
    </row>
    <row r="11" spans="1:51" ht="13.5" customHeight="1">
      <c r="A11" s="2161" t="s">
        <v>1076</v>
      </c>
      <c r="B11" s="2161"/>
      <c r="C11" s="2161"/>
      <c r="D11" s="2161"/>
      <c r="E11" s="2161"/>
      <c r="F11" s="2161"/>
      <c r="G11" s="2181"/>
      <c r="H11" s="2188"/>
      <c r="I11" s="2188"/>
      <c r="J11" s="2188"/>
      <c r="K11" s="2188"/>
      <c r="L11" s="2188"/>
      <c r="M11" s="2188"/>
      <c r="N11" s="2188"/>
      <c r="O11" s="2188"/>
      <c r="P11" s="2188"/>
      <c r="Q11" s="2188"/>
      <c r="R11" s="2188"/>
      <c r="S11" s="2188"/>
      <c r="T11" s="2188"/>
      <c r="U11" s="2188"/>
      <c r="V11" s="2188"/>
      <c r="W11" s="2188"/>
      <c r="X11" s="2188"/>
      <c r="Y11" s="2188"/>
      <c r="Z11" s="2162"/>
      <c r="AA11" s="2167"/>
      <c r="AB11" s="2167"/>
      <c r="AC11" s="2167"/>
      <c r="AD11" s="2167"/>
      <c r="AE11" s="2167"/>
      <c r="AF11" s="2167"/>
      <c r="AG11" s="2167"/>
      <c r="AH11" s="2167"/>
      <c r="AI11" s="2167"/>
      <c r="AJ11" s="2167"/>
      <c r="AK11" s="2167"/>
      <c r="AL11" s="2212"/>
      <c r="AM11" s="2167"/>
      <c r="AN11" s="2214"/>
      <c r="AO11" s="2214"/>
      <c r="AP11" s="2216" t="s">
        <v>731</v>
      </c>
      <c r="AQ11" s="2214"/>
      <c r="AR11" s="2214"/>
      <c r="AS11" s="2216" t="s">
        <v>215</v>
      </c>
      <c r="AT11" s="2214"/>
      <c r="AU11" s="2214"/>
      <c r="AV11" s="2216" t="s">
        <v>255</v>
      </c>
      <c r="AW11" s="2167"/>
      <c r="AX11" s="2167"/>
      <c r="AY11" s="2175"/>
    </row>
    <row r="12" spans="1:51">
      <c r="A12" s="2161"/>
      <c r="B12" s="2161"/>
      <c r="C12" s="2161"/>
      <c r="D12" s="2161"/>
      <c r="E12" s="2161"/>
      <c r="F12" s="2161"/>
      <c r="G12" s="2182"/>
      <c r="H12" s="2188"/>
      <c r="I12" s="2188"/>
      <c r="J12" s="2188"/>
      <c r="K12" s="2188"/>
      <c r="L12" s="2188"/>
      <c r="M12" s="2188"/>
      <c r="N12" s="2188"/>
      <c r="O12" s="2188"/>
      <c r="P12" s="2188"/>
      <c r="Q12" s="2188"/>
      <c r="R12" s="2188"/>
      <c r="S12" s="2188"/>
      <c r="T12" s="2188"/>
      <c r="U12" s="2188"/>
      <c r="V12" s="2188"/>
      <c r="W12" s="2188"/>
      <c r="X12" s="2188"/>
      <c r="Y12" s="2188"/>
      <c r="Z12" s="2165"/>
      <c r="AA12" s="2170" t="s">
        <v>926</v>
      </c>
      <c r="AB12" s="2170"/>
      <c r="AC12" s="2170"/>
      <c r="AD12" s="2170"/>
      <c r="AE12" s="2170"/>
      <c r="AF12" s="2170"/>
      <c r="AG12" s="2170"/>
      <c r="AH12" s="2170"/>
      <c r="AI12" s="2170"/>
      <c r="AJ12" s="2170"/>
      <c r="AK12" s="2170"/>
      <c r="AL12" s="2170"/>
      <c r="AM12" s="2170"/>
      <c r="AN12" s="2170"/>
      <c r="AO12" s="2170"/>
      <c r="AP12" s="2170"/>
      <c r="AQ12" s="2217" t="s">
        <v>349</v>
      </c>
      <c r="AR12" s="2217"/>
      <c r="AS12" s="2170"/>
      <c r="AT12" s="2170"/>
      <c r="AU12" s="2170"/>
      <c r="AV12" s="2170"/>
      <c r="AW12" s="2170"/>
      <c r="AX12" s="2170"/>
      <c r="AY12" s="2178"/>
    </row>
    <row r="13" spans="1:51" ht="14.25">
      <c r="A13" s="2159" t="s">
        <v>1677</v>
      </c>
      <c r="B13" s="2159"/>
      <c r="C13" s="2159"/>
      <c r="D13" s="2159"/>
      <c r="E13" s="2159"/>
      <c r="F13" s="2159"/>
      <c r="G13" s="2180"/>
      <c r="H13" s="2189"/>
      <c r="I13" s="2189"/>
      <c r="J13" s="2190" t="s">
        <v>1645</v>
      </c>
      <c r="K13" s="2174"/>
      <c r="L13" s="2174"/>
      <c r="M13" s="2174"/>
      <c r="N13" s="2174"/>
      <c r="O13" s="2174"/>
      <c r="P13" s="2190" t="s">
        <v>326</v>
      </c>
      <c r="Q13" s="2174"/>
      <c r="R13" s="2174"/>
      <c r="S13" s="2174"/>
      <c r="T13" s="2174"/>
      <c r="U13" s="2195"/>
      <c r="V13" s="2195"/>
      <c r="W13" s="2190" t="s">
        <v>255</v>
      </c>
      <c r="X13" s="2174"/>
      <c r="Y13" s="2174"/>
      <c r="Z13" s="2198"/>
      <c r="AA13" s="2202"/>
      <c r="AB13" s="2202"/>
      <c r="AC13" s="2202"/>
      <c r="AD13" s="2202"/>
      <c r="AE13" s="2202"/>
      <c r="AF13" s="2202"/>
      <c r="AG13" s="2202"/>
      <c r="AH13" s="2202"/>
      <c r="AI13" s="2202"/>
      <c r="AJ13" s="2202"/>
      <c r="AK13" s="2202"/>
      <c r="AL13" s="2213"/>
      <c r="AM13" s="2202"/>
      <c r="AN13" s="2215"/>
      <c r="AO13" s="2215"/>
      <c r="AP13" s="2168" t="s">
        <v>731</v>
      </c>
      <c r="AQ13" s="2215"/>
      <c r="AR13" s="2215"/>
      <c r="AS13" s="2168" t="s">
        <v>215</v>
      </c>
      <c r="AT13" s="2215"/>
      <c r="AU13" s="2215"/>
      <c r="AV13" s="2168" t="s">
        <v>255</v>
      </c>
      <c r="AW13" s="2202"/>
      <c r="AX13" s="2202"/>
      <c r="AY13" s="2229"/>
    </row>
    <row r="14" spans="1:51" ht="10.5" customHeight="1"/>
    <row r="15" spans="1:51">
      <c r="B15" s="2157" t="s">
        <v>1680</v>
      </c>
      <c r="D15" s="2157" t="s">
        <v>790</v>
      </c>
      <c r="M15" s="2193"/>
      <c r="N15" s="2193"/>
      <c r="O15" s="2157" t="s">
        <v>731</v>
      </c>
      <c r="P15" s="2194"/>
      <c r="Q15" s="2157" t="s">
        <v>215</v>
      </c>
      <c r="R15" s="2194"/>
      <c r="S15" s="2157" t="s">
        <v>1682</v>
      </c>
    </row>
    <row r="17" spans="1:51" ht="18.75" customHeight="1">
      <c r="A17" s="2145" t="s">
        <v>1678</v>
      </c>
      <c r="B17" s="2145"/>
      <c r="C17" s="2145"/>
      <c r="D17" s="2145"/>
      <c r="E17" s="2145"/>
      <c r="F17" s="2145"/>
      <c r="G17" s="2145"/>
      <c r="H17" s="2145"/>
      <c r="I17" s="2145"/>
      <c r="J17" s="2145"/>
      <c r="K17" s="2145"/>
      <c r="L17" s="2145" t="s">
        <v>988</v>
      </c>
      <c r="M17" s="2145"/>
      <c r="N17" s="2145"/>
      <c r="O17" s="2145"/>
      <c r="P17" s="2145"/>
      <c r="Q17" s="2145"/>
      <c r="R17" s="2145"/>
      <c r="S17" s="2145"/>
      <c r="T17" s="2145"/>
      <c r="U17" s="2145"/>
      <c r="V17" s="2145"/>
      <c r="W17" s="2145"/>
      <c r="X17" s="2145"/>
      <c r="Y17" s="2145"/>
      <c r="Z17" s="2199" t="s">
        <v>314</v>
      </c>
      <c r="AA17" s="2199"/>
      <c r="AB17" s="2199"/>
      <c r="AC17" s="2199"/>
      <c r="AD17" s="2199"/>
      <c r="AE17" s="2199"/>
      <c r="AF17" s="2199"/>
      <c r="AG17" s="2199"/>
      <c r="AH17" s="2199"/>
      <c r="AI17" s="2199"/>
      <c r="AJ17" s="2199"/>
      <c r="AK17" s="2199"/>
      <c r="AL17" s="2199"/>
      <c r="AM17" s="2199"/>
      <c r="AN17" s="2199"/>
      <c r="AO17" s="2199"/>
      <c r="AP17" s="2199"/>
      <c r="AQ17" s="2199"/>
      <c r="AR17" s="2199"/>
      <c r="AS17" s="2199"/>
      <c r="AT17" s="2199"/>
      <c r="AU17" s="2199"/>
      <c r="AV17" s="2223" t="s">
        <v>1686</v>
      </c>
      <c r="AW17" s="2223"/>
      <c r="AX17" s="2223"/>
      <c r="AY17" s="2223"/>
    </row>
    <row r="18" spans="1:51" ht="27" customHeight="1">
      <c r="A18" s="2145" t="s">
        <v>317</v>
      </c>
      <c r="B18" s="2145"/>
      <c r="C18" s="2145"/>
      <c r="D18" s="2145"/>
      <c r="E18" s="2145"/>
      <c r="F18" s="2145"/>
      <c r="G18" s="2145" t="s">
        <v>303</v>
      </c>
      <c r="H18" s="2145"/>
      <c r="I18" s="2145"/>
      <c r="J18" s="2145"/>
      <c r="K18" s="2145"/>
      <c r="L18" s="2145" t="s">
        <v>1212</v>
      </c>
      <c r="M18" s="2145"/>
      <c r="N18" s="2145"/>
      <c r="O18" s="2145"/>
      <c r="P18" s="2145"/>
      <c r="Q18" s="2145"/>
      <c r="R18" s="2145" t="s">
        <v>676</v>
      </c>
      <c r="S18" s="2145"/>
      <c r="T18" s="2145"/>
      <c r="U18" s="2145"/>
      <c r="V18" s="2196" t="s">
        <v>484</v>
      </c>
      <c r="W18" s="2196"/>
      <c r="X18" s="2196"/>
      <c r="Y18" s="2196"/>
      <c r="Z18" s="2145" t="s">
        <v>289</v>
      </c>
      <c r="AA18" s="2145"/>
      <c r="AB18" s="2145"/>
      <c r="AC18" s="2145"/>
      <c r="AD18" s="2145"/>
      <c r="AE18" s="2145"/>
      <c r="AF18" s="2145" t="s">
        <v>1685</v>
      </c>
      <c r="AG18" s="2145"/>
      <c r="AH18" s="2145"/>
      <c r="AI18" s="2145"/>
      <c r="AJ18" s="2145"/>
      <c r="AK18" s="2145"/>
      <c r="AL18" s="2145"/>
      <c r="AM18" s="2145"/>
      <c r="AN18" s="2145" t="s">
        <v>676</v>
      </c>
      <c r="AO18" s="2145"/>
      <c r="AP18" s="2145"/>
      <c r="AQ18" s="2145"/>
      <c r="AR18" s="2199" t="s">
        <v>659</v>
      </c>
      <c r="AS18" s="2199"/>
      <c r="AT18" s="2199"/>
      <c r="AU18" s="2199"/>
      <c r="AV18" s="2223"/>
      <c r="AW18" s="2223"/>
      <c r="AX18" s="2223"/>
      <c r="AY18" s="2223"/>
    </row>
    <row r="19" spans="1:51">
      <c r="A19" s="2162"/>
      <c r="B19" s="2167"/>
      <c r="C19" s="2167"/>
      <c r="D19" s="2167"/>
      <c r="E19" s="2167"/>
      <c r="F19" s="2175"/>
      <c r="G19" s="2162"/>
      <c r="H19" s="2167"/>
      <c r="I19" s="2167"/>
      <c r="J19" s="2167"/>
      <c r="K19" s="2191" t="s">
        <v>669</v>
      </c>
      <c r="L19" s="2162"/>
      <c r="M19" s="2167"/>
      <c r="N19" s="2167"/>
      <c r="O19" s="2167"/>
      <c r="P19" s="2167"/>
      <c r="Q19" s="2175"/>
      <c r="R19" s="2162"/>
      <c r="S19" s="2167"/>
      <c r="T19" s="2167"/>
      <c r="U19" s="2191" t="s">
        <v>1645</v>
      </c>
      <c r="V19" s="2162"/>
      <c r="W19" s="2167"/>
      <c r="X19" s="2167"/>
      <c r="Y19" s="2191" t="s">
        <v>669</v>
      </c>
      <c r="Z19" s="2162"/>
      <c r="AA19" s="2167"/>
      <c r="AB19" s="2167"/>
      <c r="AC19" s="2167"/>
      <c r="AD19" s="2167"/>
      <c r="AE19" s="2175"/>
      <c r="AF19" s="2203"/>
      <c r="AG19" s="2203"/>
      <c r="AH19" s="2203"/>
      <c r="AI19" s="2203"/>
      <c r="AJ19" s="2203"/>
      <c r="AK19" s="2203"/>
      <c r="AL19" s="2203"/>
      <c r="AM19" s="2203"/>
      <c r="AN19" s="2162"/>
      <c r="AO19" s="2167"/>
      <c r="AP19" s="2167"/>
      <c r="AQ19" s="2191" t="s">
        <v>1645</v>
      </c>
      <c r="AR19" s="2162"/>
      <c r="AS19" s="2167"/>
      <c r="AT19" s="2167"/>
      <c r="AU19" s="2221" t="s">
        <v>669</v>
      </c>
      <c r="AV19" s="2224"/>
      <c r="AW19" s="2167"/>
      <c r="AX19" s="2167"/>
      <c r="AY19" s="2191" t="s">
        <v>669</v>
      </c>
    </row>
    <row r="20" spans="1:51">
      <c r="A20" s="2163"/>
      <c r="B20" s="2168" t="s">
        <v>731</v>
      </c>
      <c r="C20" s="2171"/>
      <c r="D20" s="2168" t="s">
        <v>215</v>
      </c>
      <c r="E20" s="2171"/>
      <c r="F20" s="2176" t="s">
        <v>255</v>
      </c>
      <c r="G20" s="2183"/>
      <c r="H20" s="2183"/>
      <c r="I20" s="2183"/>
      <c r="J20" s="2183"/>
      <c r="K20" s="2183"/>
      <c r="L20" s="2163"/>
      <c r="M20" s="2168" t="s">
        <v>731</v>
      </c>
      <c r="N20" s="2171"/>
      <c r="O20" s="2168" t="s">
        <v>215</v>
      </c>
      <c r="P20" s="2171"/>
      <c r="Q20" s="2176" t="s">
        <v>255</v>
      </c>
      <c r="R20" s="2183"/>
      <c r="S20" s="2183"/>
      <c r="T20" s="2183"/>
      <c r="U20" s="2183"/>
      <c r="V20" s="2183"/>
      <c r="W20" s="2183"/>
      <c r="X20" s="2183"/>
      <c r="Y20" s="2183"/>
      <c r="Z20" s="2163"/>
      <c r="AA20" s="2168" t="s">
        <v>731</v>
      </c>
      <c r="AB20" s="2171"/>
      <c r="AC20" s="2168" t="s">
        <v>215</v>
      </c>
      <c r="AD20" s="2171"/>
      <c r="AE20" s="2176" t="s">
        <v>255</v>
      </c>
      <c r="AF20" s="2203"/>
      <c r="AG20" s="2203"/>
      <c r="AH20" s="2203"/>
      <c r="AI20" s="2203"/>
      <c r="AJ20" s="2203"/>
      <c r="AK20" s="2203"/>
      <c r="AL20" s="2203"/>
      <c r="AM20" s="2203"/>
      <c r="AN20" s="2183"/>
      <c r="AO20" s="2183"/>
      <c r="AP20" s="2183"/>
      <c r="AQ20" s="2183"/>
      <c r="AR20" s="2218"/>
      <c r="AS20" s="2218"/>
      <c r="AT20" s="2218"/>
      <c r="AU20" s="2218"/>
      <c r="AV20" s="2225" t="str">
        <f>IF(E20="","",G20-V20-AR20)</f>
        <v/>
      </c>
      <c r="AW20" s="2225"/>
      <c r="AX20" s="2225"/>
      <c r="AY20" s="2225"/>
    </row>
    <row r="21" spans="1:51">
      <c r="A21" s="2163"/>
      <c r="B21" s="2168"/>
      <c r="C21" s="2171"/>
      <c r="D21" s="2168"/>
      <c r="E21" s="2171"/>
      <c r="F21" s="2176"/>
      <c r="G21" s="2183"/>
      <c r="H21" s="2183"/>
      <c r="I21" s="2183"/>
      <c r="J21" s="2183"/>
      <c r="K21" s="2183"/>
      <c r="L21" s="2163"/>
      <c r="M21" s="2168"/>
      <c r="N21" s="2171"/>
      <c r="O21" s="2168"/>
      <c r="P21" s="2171"/>
      <c r="Q21" s="2176"/>
      <c r="R21" s="2183"/>
      <c r="S21" s="2183"/>
      <c r="T21" s="2183"/>
      <c r="U21" s="2183"/>
      <c r="V21" s="2183"/>
      <c r="W21" s="2183"/>
      <c r="X21" s="2183"/>
      <c r="Y21" s="2183"/>
      <c r="Z21" s="2163"/>
      <c r="AA21" s="2168"/>
      <c r="AB21" s="2171"/>
      <c r="AC21" s="2168"/>
      <c r="AD21" s="2171"/>
      <c r="AE21" s="2176"/>
      <c r="AF21" s="2203"/>
      <c r="AG21" s="2203"/>
      <c r="AH21" s="2203"/>
      <c r="AI21" s="2203"/>
      <c r="AJ21" s="2203"/>
      <c r="AK21" s="2203"/>
      <c r="AL21" s="2203"/>
      <c r="AM21" s="2203"/>
      <c r="AN21" s="2183"/>
      <c r="AO21" s="2183"/>
      <c r="AP21" s="2183"/>
      <c r="AQ21" s="2183"/>
      <c r="AR21" s="2218"/>
      <c r="AS21" s="2218"/>
      <c r="AT21" s="2218"/>
      <c r="AU21" s="2218"/>
      <c r="AV21" s="2225"/>
      <c r="AW21" s="2225"/>
      <c r="AX21" s="2225"/>
      <c r="AY21" s="2225"/>
    </row>
    <row r="22" spans="1:51">
      <c r="A22" s="2162"/>
      <c r="B22" s="2167"/>
      <c r="C22" s="2167"/>
      <c r="D22" s="2167"/>
      <c r="E22" s="2167"/>
      <c r="F22" s="2175"/>
      <c r="G22" s="2162"/>
      <c r="H22" s="2167"/>
      <c r="I22" s="2167"/>
      <c r="J22" s="2167"/>
      <c r="K22" s="2191" t="s">
        <v>669</v>
      </c>
      <c r="L22" s="2162"/>
      <c r="M22" s="2167"/>
      <c r="N22" s="2167"/>
      <c r="O22" s="2167"/>
      <c r="P22" s="2167"/>
      <c r="Q22" s="2175"/>
      <c r="R22" s="2162"/>
      <c r="S22" s="2167"/>
      <c r="T22" s="2167"/>
      <c r="U22" s="2191" t="s">
        <v>1645</v>
      </c>
      <c r="V22" s="2162"/>
      <c r="W22" s="2167"/>
      <c r="X22" s="2167"/>
      <c r="Y22" s="2191" t="s">
        <v>669</v>
      </c>
      <c r="Z22" s="2162"/>
      <c r="AA22" s="2167"/>
      <c r="AB22" s="2167"/>
      <c r="AC22" s="2167"/>
      <c r="AD22" s="2167"/>
      <c r="AE22" s="2175"/>
      <c r="AF22" s="2203"/>
      <c r="AG22" s="2203"/>
      <c r="AH22" s="2203"/>
      <c r="AI22" s="2203"/>
      <c r="AJ22" s="2203"/>
      <c r="AK22" s="2203"/>
      <c r="AL22" s="2203"/>
      <c r="AM22" s="2203"/>
      <c r="AN22" s="2162"/>
      <c r="AO22" s="2167"/>
      <c r="AP22" s="2167"/>
      <c r="AQ22" s="2191" t="s">
        <v>1645</v>
      </c>
      <c r="AR22" s="2162"/>
      <c r="AS22" s="2167"/>
      <c r="AT22" s="2167"/>
      <c r="AU22" s="2221" t="s">
        <v>669</v>
      </c>
      <c r="AV22" s="2224"/>
      <c r="AW22" s="2167"/>
      <c r="AX22" s="2167"/>
      <c r="AY22" s="2191" t="s">
        <v>669</v>
      </c>
    </row>
    <row r="23" spans="1:51">
      <c r="A23" s="2163"/>
      <c r="B23" s="2168" t="s">
        <v>731</v>
      </c>
      <c r="C23" s="2171"/>
      <c r="D23" s="2168" t="s">
        <v>215</v>
      </c>
      <c r="E23" s="2171"/>
      <c r="F23" s="2176" t="s">
        <v>255</v>
      </c>
      <c r="G23" s="2183"/>
      <c r="H23" s="2183"/>
      <c r="I23" s="2183"/>
      <c r="J23" s="2183"/>
      <c r="K23" s="2183"/>
      <c r="L23" s="2163"/>
      <c r="M23" s="2168" t="s">
        <v>731</v>
      </c>
      <c r="N23" s="2171"/>
      <c r="O23" s="2168" t="s">
        <v>215</v>
      </c>
      <c r="P23" s="2171"/>
      <c r="Q23" s="2176" t="s">
        <v>255</v>
      </c>
      <c r="R23" s="2183"/>
      <c r="S23" s="2183"/>
      <c r="T23" s="2183"/>
      <c r="U23" s="2183"/>
      <c r="V23" s="2183"/>
      <c r="W23" s="2183"/>
      <c r="X23" s="2183"/>
      <c r="Y23" s="2183"/>
      <c r="Z23" s="2163"/>
      <c r="AA23" s="2168" t="s">
        <v>731</v>
      </c>
      <c r="AB23" s="2171"/>
      <c r="AC23" s="2168" t="s">
        <v>215</v>
      </c>
      <c r="AD23" s="2171"/>
      <c r="AE23" s="2176" t="s">
        <v>255</v>
      </c>
      <c r="AF23" s="2203"/>
      <c r="AG23" s="2203"/>
      <c r="AH23" s="2203"/>
      <c r="AI23" s="2203"/>
      <c r="AJ23" s="2203"/>
      <c r="AK23" s="2203"/>
      <c r="AL23" s="2203"/>
      <c r="AM23" s="2203"/>
      <c r="AN23" s="2183"/>
      <c r="AO23" s="2183"/>
      <c r="AP23" s="2183"/>
      <c r="AQ23" s="2183"/>
      <c r="AR23" s="2218"/>
      <c r="AS23" s="2218"/>
      <c r="AT23" s="2218"/>
      <c r="AU23" s="2218"/>
      <c r="AV23" s="2225" t="str">
        <f>IF(AND(E23="",P23="",AD23=""),"",AV20+G23-V23-AR23)</f>
        <v/>
      </c>
      <c r="AW23" s="2225"/>
      <c r="AX23" s="2225"/>
      <c r="AY23" s="2225"/>
    </row>
    <row r="24" spans="1:51">
      <c r="A24" s="2163"/>
      <c r="B24" s="2168"/>
      <c r="C24" s="2171"/>
      <c r="D24" s="2168"/>
      <c r="E24" s="2171"/>
      <c r="F24" s="2176"/>
      <c r="G24" s="2183"/>
      <c r="H24" s="2183"/>
      <c r="I24" s="2183"/>
      <c r="J24" s="2183"/>
      <c r="K24" s="2183"/>
      <c r="L24" s="2163"/>
      <c r="M24" s="2168"/>
      <c r="N24" s="2171"/>
      <c r="O24" s="2168"/>
      <c r="P24" s="2171"/>
      <c r="Q24" s="2176"/>
      <c r="R24" s="2183"/>
      <c r="S24" s="2183"/>
      <c r="T24" s="2183"/>
      <c r="U24" s="2183"/>
      <c r="V24" s="2183"/>
      <c r="W24" s="2183"/>
      <c r="X24" s="2183"/>
      <c r="Y24" s="2183"/>
      <c r="Z24" s="2163"/>
      <c r="AA24" s="2168"/>
      <c r="AB24" s="2171"/>
      <c r="AC24" s="2168"/>
      <c r="AD24" s="2171"/>
      <c r="AE24" s="2176"/>
      <c r="AF24" s="2203"/>
      <c r="AG24" s="2203"/>
      <c r="AH24" s="2203"/>
      <c r="AI24" s="2203"/>
      <c r="AJ24" s="2203"/>
      <c r="AK24" s="2203"/>
      <c r="AL24" s="2203"/>
      <c r="AM24" s="2203"/>
      <c r="AN24" s="2183"/>
      <c r="AO24" s="2183"/>
      <c r="AP24" s="2183"/>
      <c r="AQ24" s="2183"/>
      <c r="AR24" s="2218"/>
      <c r="AS24" s="2218"/>
      <c r="AT24" s="2218"/>
      <c r="AU24" s="2218"/>
      <c r="AV24" s="2225"/>
      <c r="AW24" s="2225"/>
      <c r="AX24" s="2225"/>
      <c r="AY24" s="2225"/>
    </row>
    <row r="25" spans="1:51">
      <c r="A25" s="2162"/>
      <c r="B25" s="2167"/>
      <c r="C25" s="2167"/>
      <c r="D25" s="2167"/>
      <c r="E25" s="2167"/>
      <c r="F25" s="2175"/>
      <c r="G25" s="2162"/>
      <c r="H25" s="2167"/>
      <c r="I25" s="2167"/>
      <c r="J25" s="2167"/>
      <c r="K25" s="2191" t="s">
        <v>669</v>
      </c>
      <c r="L25" s="2162"/>
      <c r="M25" s="2167"/>
      <c r="N25" s="2167"/>
      <c r="O25" s="2167"/>
      <c r="P25" s="2167"/>
      <c r="Q25" s="2175"/>
      <c r="R25" s="2162"/>
      <c r="S25" s="2167"/>
      <c r="T25" s="2167"/>
      <c r="U25" s="2191" t="s">
        <v>1645</v>
      </c>
      <c r="V25" s="2162"/>
      <c r="W25" s="2167"/>
      <c r="X25" s="2167"/>
      <c r="Y25" s="2191" t="s">
        <v>669</v>
      </c>
      <c r="Z25" s="2162"/>
      <c r="AA25" s="2167"/>
      <c r="AB25" s="2167"/>
      <c r="AC25" s="2167"/>
      <c r="AD25" s="2167"/>
      <c r="AE25" s="2175"/>
      <c r="AF25" s="2203"/>
      <c r="AG25" s="2203"/>
      <c r="AH25" s="2203"/>
      <c r="AI25" s="2203"/>
      <c r="AJ25" s="2203"/>
      <c r="AK25" s="2203"/>
      <c r="AL25" s="2203"/>
      <c r="AM25" s="2203"/>
      <c r="AN25" s="2162"/>
      <c r="AO25" s="2167"/>
      <c r="AP25" s="2167"/>
      <c r="AQ25" s="2191" t="s">
        <v>1645</v>
      </c>
      <c r="AR25" s="2162"/>
      <c r="AS25" s="2167"/>
      <c r="AT25" s="2167"/>
      <c r="AU25" s="2221" t="s">
        <v>669</v>
      </c>
      <c r="AV25" s="2224"/>
      <c r="AW25" s="2167"/>
      <c r="AX25" s="2167"/>
      <c r="AY25" s="2191" t="s">
        <v>669</v>
      </c>
    </row>
    <row r="26" spans="1:51" ht="13.5" customHeight="1">
      <c r="A26" s="2163"/>
      <c r="B26" s="2168" t="s">
        <v>731</v>
      </c>
      <c r="C26" s="2171"/>
      <c r="D26" s="2168" t="s">
        <v>215</v>
      </c>
      <c r="E26" s="2171"/>
      <c r="F26" s="2176" t="s">
        <v>255</v>
      </c>
      <c r="G26" s="2183"/>
      <c r="H26" s="2183"/>
      <c r="I26" s="2183"/>
      <c r="J26" s="2183"/>
      <c r="K26" s="2183"/>
      <c r="L26" s="2163"/>
      <c r="M26" s="2168" t="s">
        <v>731</v>
      </c>
      <c r="N26" s="2171"/>
      <c r="O26" s="2168" t="s">
        <v>215</v>
      </c>
      <c r="P26" s="2171"/>
      <c r="Q26" s="2176" t="s">
        <v>255</v>
      </c>
      <c r="R26" s="2183"/>
      <c r="S26" s="2183"/>
      <c r="T26" s="2183"/>
      <c r="U26" s="2183"/>
      <c r="V26" s="2183"/>
      <c r="W26" s="2183"/>
      <c r="X26" s="2183"/>
      <c r="Y26" s="2183"/>
      <c r="Z26" s="2163"/>
      <c r="AA26" s="2168" t="s">
        <v>731</v>
      </c>
      <c r="AB26" s="2171"/>
      <c r="AC26" s="2168" t="s">
        <v>215</v>
      </c>
      <c r="AD26" s="2171"/>
      <c r="AE26" s="2176" t="s">
        <v>255</v>
      </c>
      <c r="AF26" s="2203"/>
      <c r="AG26" s="2203"/>
      <c r="AH26" s="2203"/>
      <c r="AI26" s="2203"/>
      <c r="AJ26" s="2203"/>
      <c r="AK26" s="2203"/>
      <c r="AL26" s="2203"/>
      <c r="AM26" s="2203"/>
      <c r="AN26" s="2183"/>
      <c r="AO26" s="2183"/>
      <c r="AP26" s="2183"/>
      <c r="AQ26" s="2183"/>
      <c r="AR26" s="2218"/>
      <c r="AS26" s="2218"/>
      <c r="AT26" s="2218"/>
      <c r="AU26" s="2218"/>
      <c r="AV26" s="2225" t="str">
        <f>IF(AND(E26="",P26="",AD26=""),"",AV23+G26-V26-AR26)</f>
        <v/>
      </c>
      <c r="AW26" s="2225"/>
      <c r="AX26" s="2225"/>
      <c r="AY26" s="2225"/>
    </row>
    <row r="27" spans="1:51" ht="13.5" customHeight="1">
      <c r="A27" s="2163"/>
      <c r="B27" s="2168"/>
      <c r="C27" s="2171"/>
      <c r="D27" s="2168"/>
      <c r="E27" s="2171"/>
      <c r="F27" s="2176"/>
      <c r="G27" s="2183"/>
      <c r="H27" s="2183"/>
      <c r="I27" s="2183"/>
      <c r="J27" s="2183"/>
      <c r="K27" s="2183"/>
      <c r="L27" s="2163"/>
      <c r="M27" s="2168"/>
      <c r="N27" s="2171"/>
      <c r="O27" s="2168"/>
      <c r="P27" s="2171"/>
      <c r="Q27" s="2176"/>
      <c r="R27" s="2183"/>
      <c r="S27" s="2183"/>
      <c r="T27" s="2183"/>
      <c r="U27" s="2183"/>
      <c r="V27" s="2183"/>
      <c r="W27" s="2183"/>
      <c r="X27" s="2183"/>
      <c r="Y27" s="2183"/>
      <c r="Z27" s="2163"/>
      <c r="AA27" s="2168"/>
      <c r="AB27" s="2171"/>
      <c r="AC27" s="2168"/>
      <c r="AD27" s="2171"/>
      <c r="AE27" s="2176"/>
      <c r="AF27" s="2203"/>
      <c r="AG27" s="2203"/>
      <c r="AH27" s="2203"/>
      <c r="AI27" s="2203"/>
      <c r="AJ27" s="2203"/>
      <c r="AK27" s="2203"/>
      <c r="AL27" s="2203"/>
      <c r="AM27" s="2203"/>
      <c r="AN27" s="2183"/>
      <c r="AO27" s="2183"/>
      <c r="AP27" s="2183"/>
      <c r="AQ27" s="2183"/>
      <c r="AR27" s="2218"/>
      <c r="AS27" s="2218"/>
      <c r="AT27" s="2218"/>
      <c r="AU27" s="2218"/>
      <c r="AV27" s="2225"/>
      <c r="AW27" s="2225"/>
      <c r="AX27" s="2225"/>
      <c r="AY27" s="2225"/>
    </row>
    <row r="28" spans="1:51">
      <c r="A28" s="2162"/>
      <c r="B28" s="2167"/>
      <c r="C28" s="2167"/>
      <c r="D28" s="2167"/>
      <c r="E28" s="2167"/>
      <c r="F28" s="2175"/>
      <c r="G28" s="2162"/>
      <c r="H28" s="2167"/>
      <c r="I28" s="2167"/>
      <c r="J28" s="2167"/>
      <c r="K28" s="2191" t="s">
        <v>669</v>
      </c>
      <c r="L28" s="2162"/>
      <c r="M28" s="2167"/>
      <c r="N28" s="2167"/>
      <c r="O28" s="2167"/>
      <c r="P28" s="2167"/>
      <c r="Q28" s="2175"/>
      <c r="R28" s="2162"/>
      <c r="S28" s="2167"/>
      <c r="T28" s="2167"/>
      <c r="U28" s="2191" t="s">
        <v>1645</v>
      </c>
      <c r="V28" s="2162"/>
      <c r="W28" s="2167"/>
      <c r="X28" s="2167"/>
      <c r="Y28" s="2191" t="s">
        <v>669</v>
      </c>
      <c r="Z28" s="2162"/>
      <c r="AA28" s="2167"/>
      <c r="AB28" s="2167"/>
      <c r="AC28" s="2167"/>
      <c r="AD28" s="2167"/>
      <c r="AE28" s="2175"/>
      <c r="AF28" s="2203"/>
      <c r="AG28" s="2203"/>
      <c r="AH28" s="2203"/>
      <c r="AI28" s="2203"/>
      <c r="AJ28" s="2203"/>
      <c r="AK28" s="2203"/>
      <c r="AL28" s="2203"/>
      <c r="AM28" s="2203"/>
      <c r="AN28" s="2162"/>
      <c r="AO28" s="2167"/>
      <c r="AP28" s="2167"/>
      <c r="AQ28" s="2191" t="s">
        <v>1645</v>
      </c>
      <c r="AR28" s="2162"/>
      <c r="AS28" s="2167"/>
      <c r="AT28" s="2167"/>
      <c r="AU28" s="2221" t="s">
        <v>669</v>
      </c>
      <c r="AV28" s="2224"/>
      <c r="AW28" s="2167"/>
      <c r="AX28" s="2167"/>
      <c r="AY28" s="2191" t="s">
        <v>669</v>
      </c>
    </row>
    <row r="29" spans="1:51" ht="13.5" customHeight="1">
      <c r="A29" s="2163"/>
      <c r="B29" s="2168" t="s">
        <v>731</v>
      </c>
      <c r="C29" s="2171"/>
      <c r="D29" s="2168" t="s">
        <v>215</v>
      </c>
      <c r="E29" s="2171"/>
      <c r="F29" s="2176" t="s">
        <v>255</v>
      </c>
      <c r="G29" s="2183"/>
      <c r="H29" s="2183"/>
      <c r="I29" s="2183"/>
      <c r="J29" s="2183"/>
      <c r="K29" s="2183"/>
      <c r="L29" s="2163"/>
      <c r="M29" s="2168" t="s">
        <v>731</v>
      </c>
      <c r="N29" s="2171"/>
      <c r="O29" s="2168" t="s">
        <v>215</v>
      </c>
      <c r="P29" s="2171"/>
      <c r="Q29" s="2176" t="s">
        <v>255</v>
      </c>
      <c r="R29" s="2183"/>
      <c r="S29" s="2183"/>
      <c r="T29" s="2183"/>
      <c r="U29" s="2183"/>
      <c r="V29" s="2183"/>
      <c r="W29" s="2183"/>
      <c r="X29" s="2183"/>
      <c r="Y29" s="2183"/>
      <c r="Z29" s="2163"/>
      <c r="AA29" s="2168" t="s">
        <v>731</v>
      </c>
      <c r="AB29" s="2171"/>
      <c r="AC29" s="2168" t="s">
        <v>215</v>
      </c>
      <c r="AD29" s="2171"/>
      <c r="AE29" s="2176" t="s">
        <v>255</v>
      </c>
      <c r="AF29" s="2203"/>
      <c r="AG29" s="2203"/>
      <c r="AH29" s="2203"/>
      <c r="AI29" s="2203"/>
      <c r="AJ29" s="2203"/>
      <c r="AK29" s="2203"/>
      <c r="AL29" s="2203"/>
      <c r="AM29" s="2203"/>
      <c r="AN29" s="2183"/>
      <c r="AO29" s="2183"/>
      <c r="AP29" s="2183"/>
      <c r="AQ29" s="2183"/>
      <c r="AR29" s="2218"/>
      <c r="AS29" s="2218"/>
      <c r="AT29" s="2218"/>
      <c r="AU29" s="2218"/>
      <c r="AV29" s="2225" t="str">
        <f>IF(AND(E29="",P29="",AD29=""),"",AV26+G29-V29-AR29)</f>
        <v/>
      </c>
      <c r="AW29" s="2225"/>
      <c r="AX29" s="2225"/>
      <c r="AY29" s="2225"/>
    </row>
    <row r="30" spans="1:51" ht="13.5" customHeight="1">
      <c r="A30" s="2163"/>
      <c r="B30" s="2168"/>
      <c r="C30" s="2171"/>
      <c r="D30" s="2168"/>
      <c r="E30" s="2171"/>
      <c r="F30" s="2176"/>
      <c r="G30" s="2183"/>
      <c r="H30" s="2183"/>
      <c r="I30" s="2183"/>
      <c r="J30" s="2183"/>
      <c r="K30" s="2183"/>
      <c r="L30" s="2163"/>
      <c r="M30" s="2168"/>
      <c r="N30" s="2171"/>
      <c r="O30" s="2168"/>
      <c r="P30" s="2171"/>
      <c r="Q30" s="2176"/>
      <c r="R30" s="2183"/>
      <c r="S30" s="2183"/>
      <c r="T30" s="2183"/>
      <c r="U30" s="2183"/>
      <c r="V30" s="2183"/>
      <c r="W30" s="2183"/>
      <c r="X30" s="2183"/>
      <c r="Y30" s="2183"/>
      <c r="Z30" s="2163"/>
      <c r="AA30" s="2168"/>
      <c r="AB30" s="2171"/>
      <c r="AC30" s="2168"/>
      <c r="AD30" s="2171"/>
      <c r="AE30" s="2176"/>
      <c r="AF30" s="2203"/>
      <c r="AG30" s="2203"/>
      <c r="AH30" s="2203"/>
      <c r="AI30" s="2203"/>
      <c r="AJ30" s="2203"/>
      <c r="AK30" s="2203"/>
      <c r="AL30" s="2203"/>
      <c r="AM30" s="2203"/>
      <c r="AN30" s="2183"/>
      <c r="AO30" s="2183"/>
      <c r="AP30" s="2183"/>
      <c r="AQ30" s="2183"/>
      <c r="AR30" s="2218"/>
      <c r="AS30" s="2218"/>
      <c r="AT30" s="2218"/>
      <c r="AU30" s="2218"/>
      <c r="AV30" s="2225"/>
      <c r="AW30" s="2225"/>
      <c r="AX30" s="2225"/>
      <c r="AY30" s="2225"/>
    </row>
    <row r="31" spans="1:51">
      <c r="A31" s="2162"/>
      <c r="B31" s="2167"/>
      <c r="C31" s="2167"/>
      <c r="D31" s="2167"/>
      <c r="E31" s="2167"/>
      <c r="F31" s="2175"/>
      <c r="G31" s="2162"/>
      <c r="H31" s="2167"/>
      <c r="I31" s="2167"/>
      <c r="J31" s="2167"/>
      <c r="K31" s="2191" t="s">
        <v>669</v>
      </c>
      <c r="L31" s="2162"/>
      <c r="M31" s="2167"/>
      <c r="N31" s="2167"/>
      <c r="O31" s="2167"/>
      <c r="P31" s="2167"/>
      <c r="Q31" s="2175"/>
      <c r="R31" s="2162"/>
      <c r="S31" s="2167"/>
      <c r="T31" s="2167"/>
      <c r="U31" s="2191" t="s">
        <v>1645</v>
      </c>
      <c r="V31" s="2162"/>
      <c r="W31" s="2167"/>
      <c r="X31" s="2167"/>
      <c r="Y31" s="2191" t="s">
        <v>669</v>
      </c>
      <c r="Z31" s="2162"/>
      <c r="AA31" s="2167"/>
      <c r="AB31" s="2167"/>
      <c r="AC31" s="2167"/>
      <c r="AD31" s="2167"/>
      <c r="AE31" s="2175"/>
      <c r="AF31" s="2203"/>
      <c r="AG31" s="2203"/>
      <c r="AH31" s="2203"/>
      <c r="AI31" s="2203"/>
      <c r="AJ31" s="2203"/>
      <c r="AK31" s="2203"/>
      <c r="AL31" s="2203"/>
      <c r="AM31" s="2203"/>
      <c r="AN31" s="2162"/>
      <c r="AO31" s="2167"/>
      <c r="AP31" s="2167"/>
      <c r="AQ31" s="2191" t="s">
        <v>1645</v>
      </c>
      <c r="AR31" s="2162"/>
      <c r="AS31" s="2167"/>
      <c r="AT31" s="2167"/>
      <c r="AU31" s="2221" t="s">
        <v>669</v>
      </c>
      <c r="AV31" s="2224"/>
      <c r="AW31" s="2167"/>
      <c r="AX31" s="2167"/>
      <c r="AY31" s="2191" t="s">
        <v>669</v>
      </c>
    </row>
    <row r="32" spans="1:51" ht="13.5" customHeight="1">
      <c r="A32" s="2163"/>
      <c r="B32" s="2168" t="s">
        <v>731</v>
      </c>
      <c r="C32" s="2171"/>
      <c r="D32" s="2168" t="s">
        <v>215</v>
      </c>
      <c r="E32" s="2171"/>
      <c r="F32" s="2176" t="s">
        <v>255</v>
      </c>
      <c r="G32" s="2183"/>
      <c r="H32" s="2183"/>
      <c r="I32" s="2183"/>
      <c r="J32" s="2183"/>
      <c r="K32" s="2183"/>
      <c r="L32" s="2163"/>
      <c r="M32" s="2168" t="s">
        <v>731</v>
      </c>
      <c r="N32" s="2171"/>
      <c r="O32" s="2168" t="s">
        <v>215</v>
      </c>
      <c r="P32" s="2171"/>
      <c r="Q32" s="2176" t="s">
        <v>255</v>
      </c>
      <c r="R32" s="2183"/>
      <c r="S32" s="2183"/>
      <c r="T32" s="2183"/>
      <c r="U32" s="2183"/>
      <c r="V32" s="2183"/>
      <c r="W32" s="2183"/>
      <c r="X32" s="2183"/>
      <c r="Y32" s="2183"/>
      <c r="Z32" s="2163"/>
      <c r="AA32" s="2168" t="s">
        <v>731</v>
      </c>
      <c r="AB32" s="2171"/>
      <c r="AC32" s="2168" t="s">
        <v>215</v>
      </c>
      <c r="AD32" s="2171"/>
      <c r="AE32" s="2176" t="s">
        <v>255</v>
      </c>
      <c r="AF32" s="2203"/>
      <c r="AG32" s="2203"/>
      <c r="AH32" s="2203"/>
      <c r="AI32" s="2203"/>
      <c r="AJ32" s="2203"/>
      <c r="AK32" s="2203"/>
      <c r="AL32" s="2203"/>
      <c r="AM32" s="2203"/>
      <c r="AN32" s="2183"/>
      <c r="AO32" s="2183"/>
      <c r="AP32" s="2183"/>
      <c r="AQ32" s="2183"/>
      <c r="AR32" s="2218"/>
      <c r="AS32" s="2218"/>
      <c r="AT32" s="2218"/>
      <c r="AU32" s="2218"/>
      <c r="AV32" s="2225" t="str">
        <f>IF(AND(E32="",P32="",AD32=""),"",AV29+G32-V32-AR32)</f>
        <v/>
      </c>
      <c r="AW32" s="2225"/>
      <c r="AX32" s="2225"/>
      <c r="AY32" s="2225"/>
    </row>
    <row r="33" spans="1:51" ht="13.5" customHeight="1">
      <c r="A33" s="2163"/>
      <c r="B33" s="2168"/>
      <c r="C33" s="2171"/>
      <c r="D33" s="2168"/>
      <c r="E33" s="2171"/>
      <c r="F33" s="2176"/>
      <c r="G33" s="2183"/>
      <c r="H33" s="2183"/>
      <c r="I33" s="2183"/>
      <c r="J33" s="2183"/>
      <c r="K33" s="2183"/>
      <c r="L33" s="2163"/>
      <c r="M33" s="2168"/>
      <c r="N33" s="2171"/>
      <c r="O33" s="2168"/>
      <c r="P33" s="2171"/>
      <c r="Q33" s="2176"/>
      <c r="R33" s="2183"/>
      <c r="S33" s="2183"/>
      <c r="T33" s="2183"/>
      <c r="U33" s="2183"/>
      <c r="V33" s="2183"/>
      <c r="W33" s="2183"/>
      <c r="X33" s="2183"/>
      <c r="Y33" s="2183"/>
      <c r="Z33" s="2163"/>
      <c r="AA33" s="2168"/>
      <c r="AB33" s="2171"/>
      <c r="AC33" s="2168"/>
      <c r="AD33" s="2171"/>
      <c r="AE33" s="2176"/>
      <c r="AF33" s="2203"/>
      <c r="AG33" s="2203"/>
      <c r="AH33" s="2203"/>
      <c r="AI33" s="2203"/>
      <c r="AJ33" s="2203"/>
      <c r="AK33" s="2203"/>
      <c r="AL33" s="2203"/>
      <c r="AM33" s="2203"/>
      <c r="AN33" s="2183"/>
      <c r="AO33" s="2183"/>
      <c r="AP33" s="2183"/>
      <c r="AQ33" s="2183"/>
      <c r="AR33" s="2218"/>
      <c r="AS33" s="2218"/>
      <c r="AT33" s="2218"/>
      <c r="AU33" s="2218"/>
      <c r="AV33" s="2225"/>
      <c r="AW33" s="2225"/>
      <c r="AX33" s="2225"/>
      <c r="AY33" s="2225"/>
    </row>
    <row r="34" spans="1:51">
      <c r="A34" s="2162"/>
      <c r="B34" s="2167"/>
      <c r="C34" s="2167"/>
      <c r="D34" s="2167"/>
      <c r="E34" s="2167"/>
      <c r="F34" s="2175"/>
      <c r="G34" s="2162"/>
      <c r="H34" s="2167"/>
      <c r="I34" s="2167"/>
      <c r="J34" s="2167"/>
      <c r="K34" s="2191" t="s">
        <v>669</v>
      </c>
      <c r="L34" s="2162"/>
      <c r="M34" s="2167"/>
      <c r="N34" s="2167"/>
      <c r="O34" s="2167"/>
      <c r="P34" s="2167"/>
      <c r="Q34" s="2175"/>
      <c r="R34" s="2162"/>
      <c r="S34" s="2167"/>
      <c r="T34" s="2167"/>
      <c r="U34" s="2191" t="s">
        <v>1645</v>
      </c>
      <c r="V34" s="2162"/>
      <c r="W34" s="2167"/>
      <c r="X34" s="2167"/>
      <c r="Y34" s="2191" t="s">
        <v>669</v>
      </c>
      <c r="Z34" s="2162"/>
      <c r="AA34" s="2167"/>
      <c r="AB34" s="2167"/>
      <c r="AC34" s="2167"/>
      <c r="AD34" s="2167"/>
      <c r="AE34" s="2175"/>
      <c r="AF34" s="2203"/>
      <c r="AG34" s="2203"/>
      <c r="AH34" s="2203"/>
      <c r="AI34" s="2203"/>
      <c r="AJ34" s="2203"/>
      <c r="AK34" s="2203"/>
      <c r="AL34" s="2203"/>
      <c r="AM34" s="2203"/>
      <c r="AN34" s="2162"/>
      <c r="AO34" s="2167"/>
      <c r="AP34" s="2167"/>
      <c r="AQ34" s="2191" t="s">
        <v>1645</v>
      </c>
      <c r="AR34" s="2162"/>
      <c r="AS34" s="2167"/>
      <c r="AT34" s="2167"/>
      <c r="AU34" s="2221" t="s">
        <v>669</v>
      </c>
      <c r="AV34" s="2224"/>
      <c r="AW34" s="2167"/>
      <c r="AX34" s="2167"/>
      <c r="AY34" s="2191" t="s">
        <v>669</v>
      </c>
    </row>
    <row r="35" spans="1:51" ht="13.5" customHeight="1">
      <c r="A35" s="2163"/>
      <c r="B35" s="2168" t="s">
        <v>731</v>
      </c>
      <c r="C35" s="2171"/>
      <c r="D35" s="2168" t="s">
        <v>215</v>
      </c>
      <c r="E35" s="2171"/>
      <c r="F35" s="2176" t="s">
        <v>255</v>
      </c>
      <c r="G35" s="2183"/>
      <c r="H35" s="2183"/>
      <c r="I35" s="2183"/>
      <c r="J35" s="2183"/>
      <c r="K35" s="2183"/>
      <c r="L35" s="2163"/>
      <c r="M35" s="2168" t="s">
        <v>731</v>
      </c>
      <c r="N35" s="2171"/>
      <c r="O35" s="2168" t="s">
        <v>215</v>
      </c>
      <c r="P35" s="2171"/>
      <c r="Q35" s="2176" t="s">
        <v>255</v>
      </c>
      <c r="R35" s="2183"/>
      <c r="S35" s="2183"/>
      <c r="T35" s="2183"/>
      <c r="U35" s="2183"/>
      <c r="V35" s="2183"/>
      <c r="W35" s="2183"/>
      <c r="X35" s="2183"/>
      <c r="Y35" s="2183"/>
      <c r="Z35" s="2163"/>
      <c r="AA35" s="2168" t="s">
        <v>731</v>
      </c>
      <c r="AB35" s="2171"/>
      <c r="AC35" s="2168" t="s">
        <v>215</v>
      </c>
      <c r="AD35" s="2171"/>
      <c r="AE35" s="2176" t="s">
        <v>255</v>
      </c>
      <c r="AF35" s="2203"/>
      <c r="AG35" s="2203"/>
      <c r="AH35" s="2203"/>
      <c r="AI35" s="2203"/>
      <c r="AJ35" s="2203"/>
      <c r="AK35" s="2203"/>
      <c r="AL35" s="2203"/>
      <c r="AM35" s="2203"/>
      <c r="AN35" s="2183"/>
      <c r="AO35" s="2183"/>
      <c r="AP35" s="2183"/>
      <c r="AQ35" s="2183"/>
      <c r="AR35" s="2218"/>
      <c r="AS35" s="2218"/>
      <c r="AT35" s="2218"/>
      <c r="AU35" s="2218"/>
      <c r="AV35" s="2225" t="str">
        <f>IF(AND(E35="",P35="",AD35=""),"",AV32+G35-V35-AR35)</f>
        <v/>
      </c>
      <c r="AW35" s="2225"/>
      <c r="AX35" s="2225"/>
      <c r="AY35" s="2225"/>
    </row>
    <row r="36" spans="1:51" ht="13.5" customHeight="1">
      <c r="A36" s="2163"/>
      <c r="B36" s="2168"/>
      <c r="C36" s="2171"/>
      <c r="D36" s="2168"/>
      <c r="E36" s="2171"/>
      <c r="F36" s="2176"/>
      <c r="G36" s="2183"/>
      <c r="H36" s="2183"/>
      <c r="I36" s="2183"/>
      <c r="J36" s="2183"/>
      <c r="K36" s="2183"/>
      <c r="L36" s="2163"/>
      <c r="M36" s="2168"/>
      <c r="N36" s="2171"/>
      <c r="O36" s="2168"/>
      <c r="P36" s="2171"/>
      <c r="Q36" s="2176"/>
      <c r="R36" s="2183"/>
      <c r="S36" s="2183"/>
      <c r="T36" s="2183"/>
      <c r="U36" s="2183"/>
      <c r="V36" s="2183"/>
      <c r="W36" s="2183"/>
      <c r="X36" s="2183"/>
      <c r="Y36" s="2183"/>
      <c r="Z36" s="2163"/>
      <c r="AA36" s="2168"/>
      <c r="AB36" s="2171"/>
      <c r="AC36" s="2168"/>
      <c r="AD36" s="2171"/>
      <c r="AE36" s="2176"/>
      <c r="AF36" s="2203"/>
      <c r="AG36" s="2203"/>
      <c r="AH36" s="2203"/>
      <c r="AI36" s="2203"/>
      <c r="AJ36" s="2203"/>
      <c r="AK36" s="2203"/>
      <c r="AL36" s="2203"/>
      <c r="AM36" s="2203"/>
      <c r="AN36" s="2183"/>
      <c r="AO36" s="2183"/>
      <c r="AP36" s="2183"/>
      <c r="AQ36" s="2183"/>
      <c r="AR36" s="2218"/>
      <c r="AS36" s="2218"/>
      <c r="AT36" s="2218"/>
      <c r="AU36" s="2218"/>
      <c r="AV36" s="2225"/>
      <c r="AW36" s="2225"/>
      <c r="AX36" s="2225"/>
      <c r="AY36" s="2225"/>
    </row>
    <row r="37" spans="1:51">
      <c r="A37" s="2162"/>
      <c r="B37" s="2167"/>
      <c r="C37" s="2167"/>
      <c r="D37" s="2167"/>
      <c r="E37" s="2167"/>
      <c r="F37" s="2175"/>
      <c r="G37" s="2162"/>
      <c r="H37" s="2167"/>
      <c r="I37" s="2167"/>
      <c r="J37" s="2167"/>
      <c r="K37" s="2191" t="s">
        <v>669</v>
      </c>
      <c r="L37" s="2162"/>
      <c r="M37" s="2167"/>
      <c r="N37" s="2167"/>
      <c r="O37" s="2167"/>
      <c r="P37" s="2167"/>
      <c r="Q37" s="2175"/>
      <c r="R37" s="2162"/>
      <c r="S37" s="2167"/>
      <c r="T37" s="2167"/>
      <c r="U37" s="2191" t="s">
        <v>1645</v>
      </c>
      <c r="V37" s="2162"/>
      <c r="W37" s="2167"/>
      <c r="X37" s="2167"/>
      <c r="Y37" s="2191" t="s">
        <v>669</v>
      </c>
      <c r="Z37" s="2162"/>
      <c r="AA37" s="2167"/>
      <c r="AB37" s="2167"/>
      <c r="AC37" s="2167"/>
      <c r="AD37" s="2167"/>
      <c r="AE37" s="2175"/>
      <c r="AF37" s="2203"/>
      <c r="AG37" s="2203"/>
      <c r="AH37" s="2203"/>
      <c r="AI37" s="2203"/>
      <c r="AJ37" s="2203"/>
      <c r="AK37" s="2203"/>
      <c r="AL37" s="2203"/>
      <c r="AM37" s="2203"/>
      <c r="AN37" s="2162"/>
      <c r="AO37" s="2167"/>
      <c r="AP37" s="2167"/>
      <c r="AQ37" s="2191" t="s">
        <v>1645</v>
      </c>
      <c r="AR37" s="2162"/>
      <c r="AS37" s="2167"/>
      <c r="AT37" s="2167"/>
      <c r="AU37" s="2221" t="s">
        <v>669</v>
      </c>
      <c r="AV37" s="2224"/>
      <c r="AW37" s="2167"/>
      <c r="AX37" s="2167"/>
      <c r="AY37" s="2191" t="s">
        <v>669</v>
      </c>
    </row>
    <row r="38" spans="1:51" ht="13.5" customHeight="1">
      <c r="A38" s="2163"/>
      <c r="B38" s="2168" t="s">
        <v>731</v>
      </c>
      <c r="C38" s="2171"/>
      <c r="D38" s="2168" t="s">
        <v>215</v>
      </c>
      <c r="E38" s="2171"/>
      <c r="F38" s="2176" t="s">
        <v>255</v>
      </c>
      <c r="G38" s="2183"/>
      <c r="H38" s="2183"/>
      <c r="I38" s="2183"/>
      <c r="J38" s="2183"/>
      <c r="K38" s="2183"/>
      <c r="L38" s="2163"/>
      <c r="M38" s="2168" t="s">
        <v>731</v>
      </c>
      <c r="N38" s="2171"/>
      <c r="O38" s="2168" t="s">
        <v>215</v>
      </c>
      <c r="P38" s="2171"/>
      <c r="Q38" s="2176" t="s">
        <v>255</v>
      </c>
      <c r="R38" s="2183"/>
      <c r="S38" s="2183"/>
      <c r="T38" s="2183"/>
      <c r="U38" s="2183"/>
      <c r="V38" s="2183"/>
      <c r="W38" s="2183"/>
      <c r="X38" s="2183"/>
      <c r="Y38" s="2183"/>
      <c r="Z38" s="2163"/>
      <c r="AA38" s="2168" t="s">
        <v>731</v>
      </c>
      <c r="AB38" s="2171"/>
      <c r="AC38" s="2168" t="s">
        <v>215</v>
      </c>
      <c r="AD38" s="2171"/>
      <c r="AE38" s="2176" t="s">
        <v>255</v>
      </c>
      <c r="AF38" s="2203"/>
      <c r="AG38" s="2203"/>
      <c r="AH38" s="2203"/>
      <c r="AI38" s="2203"/>
      <c r="AJ38" s="2203"/>
      <c r="AK38" s="2203"/>
      <c r="AL38" s="2203"/>
      <c r="AM38" s="2203"/>
      <c r="AN38" s="2183"/>
      <c r="AO38" s="2183"/>
      <c r="AP38" s="2183"/>
      <c r="AQ38" s="2183"/>
      <c r="AR38" s="2218"/>
      <c r="AS38" s="2218"/>
      <c r="AT38" s="2218"/>
      <c r="AU38" s="2218"/>
      <c r="AV38" s="2225" t="str">
        <f>IF(AND(E38="",P38="",AD38=""),"",AV35+G38-V38-AR38)</f>
        <v/>
      </c>
      <c r="AW38" s="2225"/>
      <c r="AX38" s="2225"/>
      <c r="AY38" s="2225"/>
    </row>
    <row r="39" spans="1:51" ht="13.5" customHeight="1">
      <c r="A39" s="2163"/>
      <c r="B39" s="2168"/>
      <c r="C39" s="2171"/>
      <c r="D39" s="2168"/>
      <c r="E39" s="2171"/>
      <c r="F39" s="2176"/>
      <c r="G39" s="2183"/>
      <c r="H39" s="2183"/>
      <c r="I39" s="2183"/>
      <c r="J39" s="2183"/>
      <c r="K39" s="2183"/>
      <c r="L39" s="2163"/>
      <c r="M39" s="2168"/>
      <c r="N39" s="2171"/>
      <c r="O39" s="2168"/>
      <c r="P39" s="2171"/>
      <c r="Q39" s="2176"/>
      <c r="R39" s="2183"/>
      <c r="S39" s="2183"/>
      <c r="T39" s="2183"/>
      <c r="U39" s="2183"/>
      <c r="V39" s="2183"/>
      <c r="W39" s="2183"/>
      <c r="X39" s="2183"/>
      <c r="Y39" s="2183"/>
      <c r="Z39" s="2163"/>
      <c r="AA39" s="2168"/>
      <c r="AB39" s="2171"/>
      <c r="AC39" s="2168"/>
      <c r="AD39" s="2171"/>
      <c r="AE39" s="2176"/>
      <c r="AF39" s="2203"/>
      <c r="AG39" s="2203"/>
      <c r="AH39" s="2203"/>
      <c r="AI39" s="2203"/>
      <c r="AJ39" s="2203"/>
      <c r="AK39" s="2203"/>
      <c r="AL39" s="2203"/>
      <c r="AM39" s="2203"/>
      <c r="AN39" s="2183"/>
      <c r="AO39" s="2183"/>
      <c r="AP39" s="2183"/>
      <c r="AQ39" s="2183"/>
      <c r="AR39" s="2218"/>
      <c r="AS39" s="2218"/>
      <c r="AT39" s="2218"/>
      <c r="AU39" s="2218"/>
      <c r="AV39" s="2225"/>
      <c r="AW39" s="2225"/>
      <c r="AX39" s="2225"/>
      <c r="AY39" s="2225"/>
    </row>
    <row r="40" spans="1:51">
      <c r="A40" s="2162"/>
      <c r="B40" s="2167"/>
      <c r="C40" s="2167"/>
      <c r="D40" s="2167"/>
      <c r="E40" s="2167"/>
      <c r="F40" s="2175"/>
      <c r="G40" s="2162"/>
      <c r="H40" s="2167"/>
      <c r="I40" s="2167"/>
      <c r="J40" s="2167"/>
      <c r="K40" s="2191" t="s">
        <v>669</v>
      </c>
      <c r="L40" s="2162"/>
      <c r="M40" s="2167"/>
      <c r="N40" s="2167"/>
      <c r="O40" s="2167"/>
      <c r="P40" s="2167"/>
      <c r="Q40" s="2175"/>
      <c r="R40" s="2162"/>
      <c r="S40" s="2167"/>
      <c r="T40" s="2167"/>
      <c r="U40" s="2191" t="s">
        <v>1645</v>
      </c>
      <c r="V40" s="2162"/>
      <c r="W40" s="2167"/>
      <c r="X40" s="2167"/>
      <c r="Y40" s="2191" t="s">
        <v>669</v>
      </c>
      <c r="Z40" s="2162"/>
      <c r="AA40" s="2167"/>
      <c r="AB40" s="2167"/>
      <c r="AC40" s="2167"/>
      <c r="AD40" s="2167"/>
      <c r="AE40" s="2175"/>
      <c r="AF40" s="2203"/>
      <c r="AG40" s="2203"/>
      <c r="AH40" s="2203"/>
      <c r="AI40" s="2203"/>
      <c r="AJ40" s="2203"/>
      <c r="AK40" s="2203"/>
      <c r="AL40" s="2203"/>
      <c r="AM40" s="2203"/>
      <c r="AN40" s="2162"/>
      <c r="AO40" s="2167"/>
      <c r="AP40" s="2167"/>
      <c r="AQ40" s="2191" t="s">
        <v>1645</v>
      </c>
      <c r="AR40" s="2162"/>
      <c r="AS40" s="2167"/>
      <c r="AT40" s="2167"/>
      <c r="AU40" s="2221" t="s">
        <v>669</v>
      </c>
      <c r="AV40" s="2224"/>
      <c r="AW40" s="2167"/>
      <c r="AX40" s="2167"/>
      <c r="AY40" s="2191" t="s">
        <v>669</v>
      </c>
    </row>
    <row r="41" spans="1:51" ht="13.5" customHeight="1">
      <c r="A41" s="2163"/>
      <c r="B41" s="2168" t="s">
        <v>731</v>
      </c>
      <c r="C41" s="2171"/>
      <c r="D41" s="2168" t="s">
        <v>215</v>
      </c>
      <c r="E41" s="2171"/>
      <c r="F41" s="2176" t="s">
        <v>255</v>
      </c>
      <c r="G41" s="2183"/>
      <c r="H41" s="2183"/>
      <c r="I41" s="2183"/>
      <c r="J41" s="2183"/>
      <c r="K41" s="2183"/>
      <c r="L41" s="2163"/>
      <c r="M41" s="2168" t="s">
        <v>731</v>
      </c>
      <c r="N41" s="2171"/>
      <c r="O41" s="2168" t="s">
        <v>215</v>
      </c>
      <c r="P41" s="2171"/>
      <c r="Q41" s="2176" t="s">
        <v>255</v>
      </c>
      <c r="R41" s="2183"/>
      <c r="S41" s="2183"/>
      <c r="T41" s="2183"/>
      <c r="U41" s="2183"/>
      <c r="V41" s="2183"/>
      <c r="W41" s="2183"/>
      <c r="X41" s="2183"/>
      <c r="Y41" s="2183"/>
      <c r="Z41" s="2163"/>
      <c r="AA41" s="2168" t="s">
        <v>731</v>
      </c>
      <c r="AB41" s="2171"/>
      <c r="AC41" s="2168" t="s">
        <v>215</v>
      </c>
      <c r="AD41" s="2171"/>
      <c r="AE41" s="2176" t="s">
        <v>255</v>
      </c>
      <c r="AF41" s="2203"/>
      <c r="AG41" s="2203"/>
      <c r="AH41" s="2203"/>
      <c r="AI41" s="2203"/>
      <c r="AJ41" s="2203"/>
      <c r="AK41" s="2203"/>
      <c r="AL41" s="2203"/>
      <c r="AM41" s="2203"/>
      <c r="AN41" s="2183"/>
      <c r="AO41" s="2183"/>
      <c r="AP41" s="2183"/>
      <c r="AQ41" s="2183"/>
      <c r="AR41" s="2218"/>
      <c r="AS41" s="2218"/>
      <c r="AT41" s="2218"/>
      <c r="AU41" s="2218"/>
      <c r="AV41" s="2225" t="str">
        <f>IF(AND(E41="",P41="",AD41=""),"",AV38+G41-V41-AR41)</f>
        <v/>
      </c>
      <c r="AW41" s="2225"/>
      <c r="AX41" s="2225"/>
      <c r="AY41" s="2225"/>
    </row>
    <row r="42" spans="1:51" ht="13.5" customHeight="1">
      <c r="A42" s="2163"/>
      <c r="B42" s="2168"/>
      <c r="C42" s="2171"/>
      <c r="D42" s="2168"/>
      <c r="E42" s="2171"/>
      <c r="F42" s="2176"/>
      <c r="G42" s="2183"/>
      <c r="H42" s="2183"/>
      <c r="I42" s="2183"/>
      <c r="J42" s="2183"/>
      <c r="K42" s="2183"/>
      <c r="L42" s="2163"/>
      <c r="M42" s="2168"/>
      <c r="N42" s="2171"/>
      <c r="O42" s="2168"/>
      <c r="P42" s="2171"/>
      <c r="Q42" s="2176"/>
      <c r="R42" s="2183"/>
      <c r="S42" s="2183"/>
      <c r="T42" s="2183"/>
      <c r="U42" s="2183"/>
      <c r="V42" s="2183"/>
      <c r="W42" s="2183"/>
      <c r="X42" s="2183"/>
      <c r="Y42" s="2183"/>
      <c r="Z42" s="2163"/>
      <c r="AA42" s="2168"/>
      <c r="AB42" s="2171"/>
      <c r="AC42" s="2168"/>
      <c r="AD42" s="2171"/>
      <c r="AE42" s="2176"/>
      <c r="AF42" s="2203"/>
      <c r="AG42" s="2203"/>
      <c r="AH42" s="2203"/>
      <c r="AI42" s="2203"/>
      <c r="AJ42" s="2203"/>
      <c r="AK42" s="2203"/>
      <c r="AL42" s="2203"/>
      <c r="AM42" s="2203"/>
      <c r="AN42" s="2183"/>
      <c r="AO42" s="2183"/>
      <c r="AP42" s="2183"/>
      <c r="AQ42" s="2183"/>
      <c r="AR42" s="2218"/>
      <c r="AS42" s="2218"/>
      <c r="AT42" s="2218"/>
      <c r="AU42" s="2218"/>
      <c r="AV42" s="2225"/>
      <c r="AW42" s="2225"/>
      <c r="AX42" s="2225"/>
      <c r="AY42" s="2225"/>
    </row>
    <row r="43" spans="1:51">
      <c r="A43" s="2162"/>
      <c r="B43" s="2167"/>
      <c r="C43" s="2167"/>
      <c r="D43" s="2167"/>
      <c r="E43" s="2167"/>
      <c r="F43" s="2175"/>
      <c r="G43" s="2162"/>
      <c r="H43" s="2167"/>
      <c r="I43" s="2167"/>
      <c r="J43" s="2167"/>
      <c r="K43" s="2191" t="s">
        <v>669</v>
      </c>
      <c r="L43" s="2162"/>
      <c r="M43" s="2167"/>
      <c r="N43" s="2167"/>
      <c r="O43" s="2167"/>
      <c r="P43" s="2167"/>
      <c r="Q43" s="2175"/>
      <c r="R43" s="2162"/>
      <c r="S43" s="2167"/>
      <c r="T43" s="2167"/>
      <c r="U43" s="2191" t="s">
        <v>1645</v>
      </c>
      <c r="V43" s="2162"/>
      <c r="W43" s="2167"/>
      <c r="X43" s="2167"/>
      <c r="Y43" s="2191" t="s">
        <v>669</v>
      </c>
      <c r="Z43" s="2162"/>
      <c r="AA43" s="2167"/>
      <c r="AB43" s="2167"/>
      <c r="AC43" s="2167"/>
      <c r="AD43" s="2167"/>
      <c r="AE43" s="2175"/>
      <c r="AF43" s="2203"/>
      <c r="AG43" s="2203"/>
      <c r="AH43" s="2203"/>
      <c r="AI43" s="2203"/>
      <c r="AJ43" s="2203"/>
      <c r="AK43" s="2203"/>
      <c r="AL43" s="2203"/>
      <c r="AM43" s="2203"/>
      <c r="AN43" s="2162"/>
      <c r="AO43" s="2167"/>
      <c r="AP43" s="2167"/>
      <c r="AQ43" s="2191" t="s">
        <v>1645</v>
      </c>
      <c r="AR43" s="2162"/>
      <c r="AS43" s="2167"/>
      <c r="AT43" s="2167"/>
      <c r="AU43" s="2221" t="s">
        <v>669</v>
      </c>
      <c r="AV43" s="2224"/>
      <c r="AW43" s="2167"/>
      <c r="AX43" s="2167"/>
      <c r="AY43" s="2191" t="s">
        <v>669</v>
      </c>
    </row>
    <row r="44" spans="1:51" ht="13.5" customHeight="1">
      <c r="A44" s="2163"/>
      <c r="B44" s="2168" t="s">
        <v>731</v>
      </c>
      <c r="C44" s="2171"/>
      <c r="D44" s="2168" t="s">
        <v>215</v>
      </c>
      <c r="E44" s="2171"/>
      <c r="F44" s="2176" t="s">
        <v>255</v>
      </c>
      <c r="G44" s="2183"/>
      <c r="H44" s="2183"/>
      <c r="I44" s="2183"/>
      <c r="J44" s="2183"/>
      <c r="K44" s="2183"/>
      <c r="L44" s="2163"/>
      <c r="M44" s="2168" t="s">
        <v>731</v>
      </c>
      <c r="N44" s="2171"/>
      <c r="O44" s="2168" t="s">
        <v>215</v>
      </c>
      <c r="P44" s="2171"/>
      <c r="Q44" s="2176" t="s">
        <v>255</v>
      </c>
      <c r="R44" s="2183"/>
      <c r="S44" s="2183"/>
      <c r="T44" s="2183"/>
      <c r="U44" s="2183"/>
      <c r="V44" s="2183"/>
      <c r="W44" s="2183"/>
      <c r="X44" s="2183"/>
      <c r="Y44" s="2183"/>
      <c r="Z44" s="2163"/>
      <c r="AA44" s="2168" t="s">
        <v>731</v>
      </c>
      <c r="AB44" s="2171"/>
      <c r="AC44" s="2168" t="s">
        <v>215</v>
      </c>
      <c r="AD44" s="2171"/>
      <c r="AE44" s="2176" t="s">
        <v>255</v>
      </c>
      <c r="AF44" s="2203"/>
      <c r="AG44" s="2203"/>
      <c r="AH44" s="2203"/>
      <c r="AI44" s="2203"/>
      <c r="AJ44" s="2203"/>
      <c r="AK44" s="2203"/>
      <c r="AL44" s="2203"/>
      <c r="AM44" s="2203"/>
      <c r="AN44" s="2183"/>
      <c r="AO44" s="2183"/>
      <c r="AP44" s="2183"/>
      <c r="AQ44" s="2183"/>
      <c r="AR44" s="2218"/>
      <c r="AS44" s="2218"/>
      <c r="AT44" s="2218"/>
      <c r="AU44" s="2218"/>
      <c r="AV44" s="2225" t="str">
        <f>IF(AND(E44="",P44="",AD44=""),"",AV41+G44-V44-AR44)</f>
        <v/>
      </c>
      <c r="AW44" s="2225"/>
      <c r="AX44" s="2225"/>
      <c r="AY44" s="2225"/>
    </row>
    <row r="45" spans="1:51" ht="13.5" customHeight="1">
      <c r="A45" s="2163"/>
      <c r="B45" s="2168"/>
      <c r="C45" s="2171"/>
      <c r="D45" s="2168"/>
      <c r="E45" s="2171"/>
      <c r="F45" s="2176"/>
      <c r="G45" s="2183"/>
      <c r="H45" s="2183"/>
      <c r="I45" s="2183"/>
      <c r="J45" s="2183"/>
      <c r="K45" s="2183"/>
      <c r="L45" s="2163"/>
      <c r="M45" s="2168"/>
      <c r="N45" s="2171"/>
      <c r="O45" s="2168"/>
      <c r="P45" s="2171"/>
      <c r="Q45" s="2176"/>
      <c r="R45" s="2183"/>
      <c r="S45" s="2183"/>
      <c r="T45" s="2183"/>
      <c r="U45" s="2183"/>
      <c r="V45" s="2183"/>
      <c r="W45" s="2183"/>
      <c r="X45" s="2183"/>
      <c r="Y45" s="2183"/>
      <c r="Z45" s="2163"/>
      <c r="AA45" s="2168"/>
      <c r="AB45" s="2171"/>
      <c r="AC45" s="2168"/>
      <c r="AD45" s="2171"/>
      <c r="AE45" s="2176"/>
      <c r="AF45" s="2203"/>
      <c r="AG45" s="2203"/>
      <c r="AH45" s="2203"/>
      <c r="AI45" s="2203"/>
      <c r="AJ45" s="2203"/>
      <c r="AK45" s="2203"/>
      <c r="AL45" s="2203"/>
      <c r="AM45" s="2203"/>
      <c r="AN45" s="2183"/>
      <c r="AO45" s="2183"/>
      <c r="AP45" s="2183"/>
      <c r="AQ45" s="2183"/>
      <c r="AR45" s="2218"/>
      <c r="AS45" s="2218"/>
      <c r="AT45" s="2218"/>
      <c r="AU45" s="2218"/>
      <c r="AV45" s="2225"/>
      <c r="AW45" s="2225"/>
      <c r="AX45" s="2225"/>
      <c r="AY45" s="2225"/>
    </row>
    <row r="46" spans="1:51">
      <c r="A46" s="2162"/>
      <c r="B46" s="2167"/>
      <c r="C46" s="2167"/>
      <c r="D46" s="2167"/>
      <c r="E46" s="2167"/>
      <c r="F46" s="2175"/>
      <c r="G46" s="2162"/>
      <c r="H46" s="2167"/>
      <c r="I46" s="2167"/>
      <c r="J46" s="2167"/>
      <c r="K46" s="2191" t="s">
        <v>669</v>
      </c>
      <c r="L46" s="2162"/>
      <c r="M46" s="2167"/>
      <c r="N46" s="2167"/>
      <c r="O46" s="2167"/>
      <c r="P46" s="2167"/>
      <c r="Q46" s="2175"/>
      <c r="R46" s="2162"/>
      <c r="S46" s="2167"/>
      <c r="T46" s="2167"/>
      <c r="U46" s="2191" t="s">
        <v>1645</v>
      </c>
      <c r="V46" s="2162"/>
      <c r="W46" s="2167"/>
      <c r="X46" s="2167"/>
      <c r="Y46" s="2191" t="s">
        <v>669</v>
      </c>
      <c r="Z46" s="2162"/>
      <c r="AA46" s="2167"/>
      <c r="AB46" s="2167"/>
      <c r="AC46" s="2167"/>
      <c r="AD46" s="2167"/>
      <c r="AE46" s="2175"/>
      <c r="AF46" s="2204"/>
      <c r="AG46" s="2204"/>
      <c r="AH46" s="2204"/>
      <c r="AI46" s="2204"/>
      <c r="AJ46" s="2204"/>
      <c r="AK46" s="2204"/>
      <c r="AL46" s="2204"/>
      <c r="AM46" s="2204"/>
      <c r="AN46" s="2162"/>
      <c r="AO46" s="2167"/>
      <c r="AP46" s="2167"/>
      <c r="AQ46" s="2191" t="s">
        <v>1645</v>
      </c>
      <c r="AR46" s="2162"/>
      <c r="AS46" s="2167"/>
      <c r="AT46" s="2167"/>
      <c r="AU46" s="2221" t="s">
        <v>669</v>
      </c>
      <c r="AV46" s="2224"/>
      <c r="AW46" s="2167"/>
      <c r="AX46" s="2167"/>
      <c r="AY46" s="2191" t="s">
        <v>669</v>
      </c>
    </row>
    <row r="47" spans="1:51">
      <c r="A47" s="2164"/>
      <c r="B47" s="2169" t="s">
        <v>731</v>
      </c>
      <c r="C47" s="2172"/>
      <c r="D47" s="2169" t="s">
        <v>215</v>
      </c>
      <c r="E47" s="2172"/>
      <c r="F47" s="2177" t="s">
        <v>255</v>
      </c>
      <c r="G47" s="2184"/>
      <c r="H47" s="2184"/>
      <c r="I47" s="2184"/>
      <c r="J47" s="2184"/>
      <c r="K47" s="2184"/>
      <c r="L47" s="2164"/>
      <c r="M47" s="2169" t="s">
        <v>731</v>
      </c>
      <c r="N47" s="2172"/>
      <c r="O47" s="2169" t="s">
        <v>215</v>
      </c>
      <c r="P47" s="2172"/>
      <c r="Q47" s="2177" t="s">
        <v>255</v>
      </c>
      <c r="R47" s="2184"/>
      <c r="S47" s="2184"/>
      <c r="T47" s="2184"/>
      <c r="U47" s="2184"/>
      <c r="V47" s="2184"/>
      <c r="W47" s="2184"/>
      <c r="X47" s="2184"/>
      <c r="Y47" s="2184"/>
      <c r="Z47" s="2164"/>
      <c r="AA47" s="2169" t="s">
        <v>731</v>
      </c>
      <c r="AB47" s="2172"/>
      <c r="AC47" s="2169" t="s">
        <v>215</v>
      </c>
      <c r="AD47" s="2172"/>
      <c r="AE47" s="2177" t="s">
        <v>255</v>
      </c>
      <c r="AF47" s="2204"/>
      <c r="AG47" s="2204"/>
      <c r="AH47" s="2204"/>
      <c r="AI47" s="2204"/>
      <c r="AJ47" s="2204"/>
      <c r="AK47" s="2204"/>
      <c r="AL47" s="2204"/>
      <c r="AM47" s="2204"/>
      <c r="AN47" s="2184"/>
      <c r="AO47" s="2184"/>
      <c r="AP47" s="2184"/>
      <c r="AQ47" s="2184"/>
      <c r="AR47" s="2219"/>
      <c r="AS47" s="2219"/>
      <c r="AT47" s="2219"/>
      <c r="AU47" s="2219"/>
      <c r="AV47" s="2226" t="str">
        <f>IF(AND(E47="",P47="",AD47=""),"",AV44+G47-V47-AR47)</f>
        <v/>
      </c>
      <c r="AW47" s="2226"/>
      <c r="AX47" s="2226"/>
      <c r="AY47" s="2226"/>
    </row>
    <row r="48" spans="1:51">
      <c r="A48" s="2164"/>
      <c r="B48" s="2169"/>
      <c r="C48" s="2172"/>
      <c r="D48" s="2169"/>
      <c r="E48" s="2172"/>
      <c r="F48" s="2177"/>
      <c r="G48" s="2184"/>
      <c r="H48" s="2184"/>
      <c r="I48" s="2184"/>
      <c r="J48" s="2184"/>
      <c r="K48" s="2184"/>
      <c r="L48" s="2164"/>
      <c r="M48" s="2169"/>
      <c r="N48" s="2172"/>
      <c r="O48" s="2169"/>
      <c r="P48" s="2172"/>
      <c r="Q48" s="2177"/>
      <c r="R48" s="2184"/>
      <c r="S48" s="2184"/>
      <c r="T48" s="2184"/>
      <c r="U48" s="2184"/>
      <c r="V48" s="2184"/>
      <c r="W48" s="2184"/>
      <c r="X48" s="2184"/>
      <c r="Y48" s="2184"/>
      <c r="Z48" s="2164"/>
      <c r="AA48" s="2169"/>
      <c r="AB48" s="2172"/>
      <c r="AC48" s="2169"/>
      <c r="AD48" s="2172"/>
      <c r="AE48" s="2177"/>
      <c r="AF48" s="2204"/>
      <c r="AG48" s="2204"/>
      <c r="AH48" s="2204"/>
      <c r="AI48" s="2204"/>
      <c r="AJ48" s="2204"/>
      <c r="AK48" s="2204"/>
      <c r="AL48" s="2204"/>
      <c r="AM48" s="2204"/>
      <c r="AN48" s="2184"/>
      <c r="AO48" s="2184"/>
      <c r="AP48" s="2184"/>
      <c r="AQ48" s="2184"/>
      <c r="AR48" s="2219"/>
      <c r="AS48" s="2219"/>
      <c r="AT48" s="2219"/>
      <c r="AU48" s="2219"/>
      <c r="AV48" s="2226"/>
      <c r="AW48" s="2226"/>
      <c r="AX48" s="2226"/>
      <c r="AY48" s="2226"/>
    </row>
    <row r="49" spans="1:51">
      <c r="A49" s="2165"/>
      <c r="B49" s="2170"/>
      <c r="C49" s="2170"/>
      <c r="D49" s="2170"/>
      <c r="E49" s="2170"/>
      <c r="F49" s="2178"/>
      <c r="G49" s="2165"/>
      <c r="H49" s="2170"/>
      <c r="I49" s="2170"/>
      <c r="J49" s="2170"/>
      <c r="K49" s="2192" t="s">
        <v>669</v>
      </c>
      <c r="L49" s="2165"/>
      <c r="M49" s="2170"/>
      <c r="N49" s="2170"/>
      <c r="O49" s="2170"/>
      <c r="P49" s="2170"/>
      <c r="Q49" s="2178"/>
      <c r="R49" s="2165"/>
      <c r="S49" s="2170"/>
      <c r="T49" s="2170"/>
      <c r="U49" s="2192" t="s">
        <v>1645</v>
      </c>
      <c r="V49" s="2165"/>
      <c r="W49" s="2170"/>
      <c r="X49" s="2170"/>
      <c r="Y49" s="2192" t="s">
        <v>669</v>
      </c>
      <c r="Z49" s="2165"/>
      <c r="AA49" s="2170"/>
      <c r="AB49" s="2170"/>
      <c r="AC49" s="2170"/>
      <c r="AD49" s="2170"/>
      <c r="AE49" s="2178"/>
      <c r="AF49" s="2205"/>
      <c r="AG49" s="2205"/>
      <c r="AH49" s="2205"/>
      <c r="AI49" s="2205"/>
      <c r="AJ49" s="2205"/>
      <c r="AK49" s="2205"/>
      <c r="AL49" s="2205"/>
      <c r="AM49" s="2205"/>
      <c r="AN49" s="2165"/>
      <c r="AO49" s="2170"/>
      <c r="AP49" s="2170"/>
      <c r="AQ49" s="2192" t="s">
        <v>1645</v>
      </c>
      <c r="AR49" s="2165"/>
      <c r="AS49" s="2170"/>
      <c r="AT49" s="2170"/>
      <c r="AU49" s="2222" t="s">
        <v>669</v>
      </c>
      <c r="AV49" s="2227"/>
      <c r="AW49" s="2170"/>
      <c r="AX49" s="2170"/>
      <c r="AY49" s="2192"/>
    </row>
    <row r="50" spans="1:51" ht="13.5" customHeight="1">
      <c r="A50" s="2166" t="s">
        <v>1679</v>
      </c>
      <c r="B50" s="2166"/>
      <c r="C50" s="2166"/>
      <c r="D50" s="2166"/>
      <c r="E50" s="2166"/>
      <c r="F50" s="2166"/>
      <c r="G50" s="2185" t="str">
        <f>IF(SUM(G20,G23,G26,G29,G32,G35,G38,G41,G44,G47)=0,"",SUM(G20,G23,G26,G29,G32,G35,G38,G41,G44,G47))</f>
        <v/>
      </c>
      <c r="H50" s="2185"/>
      <c r="I50" s="2185"/>
      <c r="J50" s="2185"/>
      <c r="K50" s="2185"/>
      <c r="L50" s="2166" t="s">
        <v>1679</v>
      </c>
      <c r="M50" s="2166"/>
      <c r="N50" s="2166"/>
      <c r="O50" s="2166"/>
      <c r="P50" s="2166"/>
      <c r="Q50" s="2166"/>
      <c r="R50" s="2185" t="str">
        <f>IF(SUM(R20,R23,R26,R29,R32,R35,R38,R41,R44,R47)=0,"",SUM(R20,R23,R26,R29,R32,R35,R38,R41,R44,R47))</f>
        <v/>
      </c>
      <c r="S50" s="2185"/>
      <c r="T50" s="2185"/>
      <c r="U50" s="2185"/>
      <c r="V50" s="2185" t="str">
        <f>IF(SUM(V20,V23,V26,V29,V32,V35,V38,V41,V44,V47)=0,"",SUM(V20,V23,V26,V29,V32,V35,V38,V41,V44,V47))</f>
        <v/>
      </c>
      <c r="W50" s="2185"/>
      <c r="X50" s="2185"/>
      <c r="Y50" s="2185"/>
      <c r="Z50" s="2166" t="s">
        <v>1679</v>
      </c>
      <c r="AA50" s="2166"/>
      <c r="AB50" s="2166"/>
      <c r="AC50" s="2166"/>
      <c r="AD50" s="2166"/>
      <c r="AE50" s="2166"/>
      <c r="AF50" s="2205"/>
      <c r="AG50" s="2205"/>
      <c r="AH50" s="2205"/>
      <c r="AI50" s="2205"/>
      <c r="AJ50" s="2205"/>
      <c r="AK50" s="2205"/>
      <c r="AL50" s="2205"/>
      <c r="AM50" s="2205"/>
      <c r="AN50" s="2185" t="str">
        <f>IF(SUM(AN20,AN23,AN26,AN29,AN32,AN35,AN38,AN41,AN44,AN47)=0,"",SUM(AN20,AN23,AN26,AN29,AN32,AN35,AN38,AN41,AN44,AN47))</f>
        <v/>
      </c>
      <c r="AO50" s="2185"/>
      <c r="AP50" s="2185"/>
      <c r="AQ50" s="2185"/>
      <c r="AR50" s="2220" t="str">
        <f>IF(SUM(AR20,AR23,AR26,AR29,AR32,AR35,AR38,AR41,AR44,AR47)=0,"",SUM(AR20,AR23,AR26,AR29,AR32,AR35,AR38,AR41,AR44,AR47))</f>
        <v/>
      </c>
      <c r="AS50" s="2220"/>
      <c r="AT50" s="2220"/>
      <c r="AU50" s="2220"/>
      <c r="AV50" s="2228"/>
      <c r="AW50" s="2228"/>
      <c r="AX50" s="2228"/>
      <c r="AY50" s="2228"/>
    </row>
    <row r="51" spans="1:51" ht="13.5" customHeight="1">
      <c r="A51" s="2166"/>
      <c r="B51" s="2166"/>
      <c r="C51" s="2166"/>
      <c r="D51" s="2166"/>
      <c r="E51" s="2166"/>
      <c r="F51" s="2166"/>
      <c r="G51" s="2185"/>
      <c r="H51" s="2185"/>
      <c r="I51" s="2185"/>
      <c r="J51" s="2185"/>
      <c r="K51" s="2185"/>
      <c r="L51" s="2166"/>
      <c r="M51" s="2166"/>
      <c r="N51" s="2166"/>
      <c r="O51" s="2166"/>
      <c r="P51" s="2166"/>
      <c r="Q51" s="2166"/>
      <c r="R51" s="2185"/>
      <c r="S51" s="2185"/>
      <c r="T51" s="2185"/>
      <c r="U51" s="2185"/>
      <c r="V51" s="2185"/>
      <c r="W51" s="2185"/>
      <c r="X51" s="2185"/>
      <c r="Y51" s="2185"/>
      <c r="Z51" s="2166"/>
      <c r="AA51" s="2166"/>
      <c r="AB51" s="2166"/>
      <c r="AC51" s="2166"/>
      <c r="AD51" s="2166"/>
      <c r="AE51" s="2166"/>
      <c r="AF51" s="2205"/>
      <c r="AG51" s="2205"/>
      <c r="AH51" s="2205"/>
      <c r="AI51" s="2205"/>
      <c r="AJ51" s="2205"/>
      <c r="AK51" s="2205"/>
      <c r="AL51" s="2205"/>
      <c r="AM51" s="2205"/>
      <c r="AN51" s="2185"/>
      <c r="AO51" s="2185"/>
      <c r="AP51" s="2185"/>
      <c r="AQ51" s="2185"/>
      <c r="AR51" s="2220"/>
      <c r="AS51" s="2220"/>
      <c r="AT51" s="2220"/>
      <c r="AU51" s="2220"/>
      <c r="AV51" s="2228"/>
      <c r="AW51" s="2228"/>
      <c r="AX51" s="2228"/>
      <c r="AY51" s="2228"/>
    </row>
    <row r="53" spans="1:51">
      <c r="B53" s="2157" t="s">
        <v>1681</v>
      </c>
    </row>
    <row r="54" spans="1:51">
      <c r="D54" s="2173"/>
      <c r="E54" s="2174"/>
      <c r="F54" s="2179"/>
    </row>
  </sheetData>
  <mergeCells count="301">
    <mergeCell ref="A3:AY3"/>
    <mergeCell ref="AR5:AS5"/>
    <mergeCell ref="A7:F7"/>
    <mergeCell ref="H7:X7"/>
    <mergeCell ref="AA7:AG7"/>
    <mergeCell ref="AI7:AY7"/>
    <mergeCell ref="A8:F8"/>
    <mergeCell ref="H8:Y8"/>
    <mergeCell ref="AA8:AG8"/>
    <mergeCell ref="AI8:AK8"/>
    <mergeCell ref="AM8:AY8"/>
    <mergeCell ref="AN11:AO11"/>
    <mergeCell ref="AQ11:AR11"/>
    <mergeCell ref="AT11:AU11"/>
    <mergeCell ref="AQ12:AR12"/>
    <mergeCell ref="A13:F13"/>
    <mergeCell ref="H13:I13"/>
    <mergeCell ref="U13:V13"/>
    <mergeCell ref="AN13:AO13"/>
    <mergeCell ref="AQ13:AR13"/>
    <mergeCell ref="AT13:AU13"/>
    <mergeCell ref="M15:N15"/>
    <mergeCell ref="A17:K17"/>
    <mergeCell ref="L17:Y17"/>
    <mergeCell ref="Z17:AU17"/>
    <mergeCell ref="A18:F18"/>
    <mergeCell ref="G18:K18"/>
    <mergeCell ref="L18:Q18"/>
    <mergeCell ref="R18:U18"/>
    <mergeCell ref="V18:Y18"/>
    <mergeCell ref="Z18:AE18"/>
    <mergeCell ref="AF18:AM18"/>
    <mergeCell ref="AN18:AQ18"/>
    <mergeCell ref="AR18:AU18"/>
    <mergeCell ref="A9:F10"/>
    <mergeCell ref="H9:Y10"/>
    <mergeCell ref="AA9:AG10"/>
    <mergeCell ref="AI9:AY10"/>
    <mergeCell ref="A11:F12"/>
    <mergeCell ref="H11:Y12"/>
    <mergeCell ref="AV17:AY18"/>
    <mergeCell ref="AF19:AM21"/>
    <mergeCell ref="A20:A21"/>
    <mergeCell ref="B20:B21"/>
    <mergeCell ref="C20:C21"/>
    <mergeCell ref="D20:D21"/>
    <mergeCell ref="E20:E21"/>
    <mergeCell ref="F20:F21"/>
    <mergeCell ref="G20:K21"/>
    <mergeCell ref="L20:L21"/>
    <mergeCell ref="M20:M21"/>
    <mergeCell ref="N20:N21"/>
    <mergeCell ref="O20:O21"/>
    <mergeCell ref="P20:P21"/>
    <mergeCell ref="Q20:Q21"/>
    <mergeCell ref="R20:U21"/>
    <mergeCell ref="V20:Y21"/>
    <mergeCell ref="Z20:Z21"/>
    <mergeCell ref="AA20:AA21"/>
    <mergeCell ref="AB20:AB21"/>
    <mergeCell ref="AC20:AC21"/>
    <mergeCell ref="AD20:AD21"/>
    <mergeCell ref="AE20:AE21"/>
    <mergeCell ref="AN20:AQ21"/>
    <mergeCell ref="AR20:AU21"/>
    <mergeCell ref="AV20:AY21"/>
    <mergeCell ref="AF22:AM24"/>
    <mergeCell ref="A23:A24"/>
    <mergeCell ref="B23:B24"/>
    <mergeCell ref="C23:C24"/>
    <mergeCell ref="D23:D24"/>
    <mergeCell ref="E23:E24"/>
    <mergeCell ref="F23:F24"/>
    <mergeCell ref="G23:K24"/>
    <mergeCell ref="L23:L24"/>
    <mergeCell ref="M23:M24"/>
    <mergeCell ref="N23:N24"/>
    <mergeCell ref="O23:O24"/>
    <mergeCell ref="P23:P24"/>
    <mergeCell ref="Q23:Q24"/>
    <mergeCell ref="R23:U24"/>
    <mergeCell ref="V23:Y24"/>
    <mergeCell ref="Z23:Z24"/>
    <mergeCell ref="AA23:AA24"/>
    <mergeCell ref="AB23:AB24"/>
    <mergeCell ref="AC23:AC24"/>
    <mergeCell ref="AD23:AD24"/>
    <mergeCell ref="AE23:AE24"/>
    <mergeCell ref="AN23:AQ24"/>
    <mergeCell ref="AR23:AU24"/>
    <mergeCell ref="AV23:AY24"/>
    <mergeCell ref="AF25:AM27"/>
    <mergeCell ref="A26:A27"/>
    <mergeCell ref="B26:B27"/>
    <mergeCell ref="C26:C27"/>
    <mergeCell ref="D26:D27"/>
    <mergeCell ref="E26:E27"/>
    <mergeCell ref="F26:F27"/>
    <mergeCell ref="G26:K27"/>
    <mergeCell ref="L26:L27"/>
    <mergeCell ref="M26:M27"/>
    <mergeCell ref="N26:N27"/>
    <mergeCell ref="O26:O27"/>
    <mergeCell ref="P26:P27"/>
    <mergeCell ref="Q26:Q27"/>
    <mergeCell ref="R26:U27"/>
    <mergeCell ref="V26:Y27"/>
    <mergeCell ref="Z26:Z27"/>
    <mergeCell ref="AA26:AA27"/>
    <mergeCell ref="AB26:AB27"/>
    <mergeCell ref="AC26:AC27"/>
    <mergeCell ref="AD26:AD27"/>
    <mergeCell ref="AE26:AE27"/>
    <mergeCell ref="AN26:AQ27"/>
    <mergeCell ref="AR26:AU27"/>
    <mergeCell ref="AV26:AY27"/>
    <mergeCell ref="AF28:AM30"/>
    <mergeCell ref="A29:A30"/>
    <mergeCell ref="B29:B30"/>
    <mergeCell ref="C29:C30"/>
    <mergeCell ref="D29:D30"/>
    <mergeCell ref="E29:E30"/>
    <mergeCell ref="F29:F30"/>
    <mergeCell ref="G29:K30"/>
    <mergeCell ref="L29:L30"/>
    <mergeCell ref="M29:M30"/>
    <mergeCell ref="N29:N30"/>
    <mergeCell ref="O29:O30"/>
    <mergeCell ref="P29:P30"/>
    <mergeCell ref="Q29:Q30"/>
    <mergeCell ref="R29:U30"/>
    <mergeCell ref="V29:Y30"/>
    <mergeCell ref="Z29:Z30"/>
    <mergeCell ref="AA29:AA30"/>
    <mergeCell ref="AB29:AB30"/>
    <mergeCell ref="AC29:AC30"/>
    <mergeCell ref="AD29:AD30"/>
    <mergeCell ref="AE29:AE30"/>
    <mergeCell ref="AN29:AQ30"/>
    <mergeCell ref="AR29:AU30"/>
    <mergeCell ref="AV29:AY30"/>
    <mergeCell ref="AF31:AM33"/>
    <mergeCell ref="A32:A33"/>
    <mergeCell ref="B32:B33"/>
    <mergeCell ref="C32:C33"/>
    <mergeCell ref="D32:D33"/>
    <mergeCell ref="E32:E33"/>
    <mergeCell ref="F32:F33"/>
    <mergeCell ref="G32:K33"/>
    <mergeCell ref="L32:L33"/>
    <mergeCell ref="M32:M33"/>
    <mergeCell ref="N32:N33"/>
    <mergeCell ref="O32:O33"/>
    <mergeCell ref="P32:P33"/>
    <mergeCell ref="Q32:Q33"/>
    <mergeCell ref="R32:U33"/>
    <mergeCell ref="V32:Y33"/>
    <mergeCell ref="Z32:Z33"/>
    <mergeCell ref="AA32:AA33"/>
    <mergeCell ref="AB32:AB33"/>
    <mergeCell ref="AC32:AC33"/>
    <mergeCell ref="AD32:AD33"/>
    <mergeCell ref="AE32:AE33"/>
    <mergeCell ref="AN32:AQ33"/>
    <mergeCell ref="AR32:AU33"/>
    <mergeCell ref="AV32:AY33"/>
    <mergeCell ref="AF34:AM36"/>
    <mergeCell ref="A35:A36"/>
    <mergeCell ref="B35:B36"/>
    <mergeCell ref="C35:C36"/>
    <mergeCell ref="D35:D36"/>
    <mergeCell ref="E35:E36"/>
    <mergeCell ref="F35:F36"/>
    <mergeCell ref="G35:K36"/>
    <mergeCell ref="L35:L36"/>
    <mergeCell ref="M35:M36"/>
    <mergeCell ref="N35:N36"/>
    <mergeCell ref="O35:O36"/>
    <mergeCell ref="P35:P36"/>
    <mergeCell ref="Q35:Q36"/>
    <mergeCell ref="R35:U36"/>
    <mergeCell ref="V35:Y36"/>
    <mergeCell ref="Z35:Z36"/>
    <mergeCell ref="AA35:AA36"/>
    <mergeCell ref="AB35:AB36"/>
    <mergeCell ref="AC35:AC36"/>
    <mergeCell ref="AD35:AD36"/>
    <mergeCell ref="AE35:AE36"/>
    <mergeCell ref="AN35:AQ36"/>
    <mergeCell ref="AR35:AU36"/>
    <mergeCell ref="AV35:AY36"/>
    <mergeCell ref="AF37:AM39"/>
    <mergeCell ref="A38:A39"/>
    <mergeCell ref="B38:B39"/>
    <mergeCell ref="C38:C39"/>
    <mergeCell ref="D38:D39"/>
    <mergeCell ref="E38:E39"/>
    <mergeCell ref="F38:F39"/>
    <mergeCell ref="G38:K39"/>
    <mergeCell ref="L38:L39"/>
    <mergeCell ref="M38:M39"/>
    <mergeCell ref="N38:N39"/>
    <mergeCell ref="O38:O39"/>
    <mergeCell ref="P38:P39"/>
    <mergeCell ref="Q38:Q39"/>
    <mergeCell ref="R38:U39"/>
    <mergeCell ref="V38:Y39"/>
    <mergeCell ref="Z38:Z39"/>
    <mergeCell ref="AA38:AA39"/>
    <mergeCell ref="AB38:AB39"/>
    <mergeCell ref="AC38:AC39"/>
    <mergeCell ref="AD38:AD39"/>
    <mergeCell ref="AE38:AE39"/>
    <mergeCell ref="AN38:AQ39"/>
    <mergeCell ref="AR38:AU39"/>
    <mergeCell ref="AV38:AY39"/>
    <mergeCell ref="AF40:AM42"/>
    <mergeCell ref="A41:A42"/>
    <mergeCell ref="B41:B42"/>
    <mergeCell ref="C41:C42"/>
    <mergeCell ref="D41:D42"/>
    <mergeCell ref="E41:E42"/>
    <mergeCell ref="F41:F42"/>
    <mergeCell ref="G41:K42"/>
    <mergeCell ref="L41:L42"/>
    <mergeCell ref="M41:M42"/>
    <mergeCell ref="N41:N42"/>
    <mergeCell ref="O41:O42"/>
    <mergeCell ref="P41:P42"/>
    <mergeCell ref="Q41:Q42"/>
    <mergeCell ref="R41:U42"/>
    <mergeCell ref="V41:Y42"/>
    <mergeCell ref="Z41:Z42"/>
    <mergeCell ref="AA41:AA42"/>
    <mergeCell ref="AB41:AB42"/>
    <mergeCell ref="AC41:AC42"/>
    <mergeCell ref="AD41:AD42"/>
    <mergeCell ref="AE41:AE42"/>
    <mergeCell ref="AN41:AQ42"/>
    <mergeCell ref="AR41:AU42"/>
    <mergeCell ref="AV41:AY42"/>
    <mergeCell ref="AF43:AM45"/>
    <mergeCell ref="A44:A45"/>
    <mergeCell ref="B44:B45"/>
    <mergeCell ref="C44:C45"/>
    <mergeCell ref="D44:D45"/>
    <mergeCell ref="E44:E45"/>
    <mergeCell ref="F44:F45"/>
    <mergeCell ref="G44:K45"/>
    <mergeCell ref="L44:L45"/>
    <mergeCell ref="M44:M45"/>
    <mergeCell ref="N44:N45"/>
    <mergeCell ref="O44:O45"/>
    <mergeCell ref="P44:P45"/>
    <mergeCell ref="Q44:Q45"/>
    <mergeCell ref="R44:U45"/>
    <mergeCell ref="V44:Y45"/>
    <mergeCell ref="Z44:Z45"/>
    <mergeCell ref="AA44:AA45"/>
    <mergeCell ref="AB44:AB45"/>
    <mergeCell ref="AC44:AC45"/>
    <mergeCell ref="AD44:AD45"/>
    <mergeCell ref="AE44:AE45"/>
    <mergeCell ref="AN44:AQ45"/>
    <mergeCell ref="AR44:AU45"/>
    <mergeCell ref="AV44:AY45"/>
    <mergeCell ref="AF46:AM48"/>
    <mergeCell ref="A47:A48"/>
    <mergeCell ref="B47:B48"/>
    <mergeCell ref="C47:C48"/>
    <mergeCell ref="D47:D48"/>
    <mergeCell ref="E47:E48"/>
    <mergeCell ref="F47:F48"/>
    <mergeCell ref="G47:K48"/>
    <mergeCell ref="L47:L48"/>
    <mergeCell ref="M47:M48"/>
    <mergeCell ref="N47:N48"/>
    <mergeCell ref="O47:O48"/>
    <mergeCell ref="P47:P48"/>
    <mergeCell ref="Q47:Q48"/>
    <mergeCell ref="R47:U48"/>
    <mergeCell ref="V47:Y48"/>
    <mergeCell ref="Z47:Z48"/>
    <mergeCell ref="AA47:AA48"/>
    <mergeCell ref="AB47:AB48"/>
    <mergeCell ref="AC47:AC48"/>
    <mergeCell ref="AD47:AD48"/>
    <mergeCell ref="AE47:AE48"/>
    <mergeCell ref="AN47:AQ48"/>
    <mergeCell ref="AR47:AU48"/>
    <mergeCell ref="AV47:AY48"/>
    <mergeCell ref="AF49:AM51"/>
    <mergeCell ref="A50:F51"/>
    <mergeCell ref="G50:K51"/>
    <mergeCell ref="L50:Q51"/>
    <mergeCell ref="R50:U51"/>
    <mergeCell ref="V50:Y51"/>
    <mergeCell ref="Z50:AE51"/>
    <mergeCell ref="AN50:AQ51"/>
    <mergeCell ref="AR50:AU51"/>
    <mergeCell ref="AV50:AY51"/>
  </mergeCells>
  <phoneticPr fontId="60" type="Hiragana"/>
  <pageMargins left="0.59027777777777779" right="0.59027777777777779" top="0.43333333333333335" bottom="0.19652777777777777" header="0.51180555555555551" footer="0.51180555555555551"/>
  <pageSetup paperSize="9" scale="78" fitToWidth="1" fitToHeight="1" orientation="landscape" usePrinterDefaults="1" horizontalDpi="300" verticalDpi="300"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sheetPr codeName="Sheet30">
    <tabColor rgb="FFFFFF00"/>
  </sheetPr>
  <dimension ref="A2:J41"/>
  <sheetViews>
    <sheetView view="pageBreakPreview" zoomScale="80" zoomScaleSheetLayoutView="80" workbookViewId="0"/>
  </sheetViews>
  <sheetFormatPr defaultColWidth="9" defaultRowHeight="16.5" customHeight="1"/>
  <cols>
    <col min="1" max="16384" width="9" style="500"/>
  </cols>
  <sheetData>
    <row r="1" spans="1:10" ht="30.75" customHeight="1"/>
    <row r="2" spans="1:10" ht="22.5" customHeight="1">
      <c r="A2" s="8" t="s">
        <v>336</v>
      </c>
      <c r="B2" s="8"/>
      <c r="I2" s="517" t="s">
        <v>1115</v>
      </c>
    </row>
    <row r="3" spans="1:10" ht="16.5" customHeight="1">
      <c r="I3" s="2235"/>
    </row>
    <row r="4" spans="1:10" ht="24" customHeight="1">
      <c r="B4" s="2230"/>
      <c r="C4" s="1062" t="s">
        <v>687</v>
      </c>
      <c r="D4" s="1062"/>
      <c r="E4" s="1062"/>
      <c r="F4" s="1062"/>
      <c r="G4" s="1062"/>
      <c r="I4" s="2236"/>
      <c r="J4" s="2230"/>
    </row>
    <row r="5" spans="1:10" ht="24" customHeight="1">
      <c r="A5" s="869"/>
      <c r="B5" s="869"/>
      <c r="C5" s="869"/>
      <c r="D5" s="869"/>
      <c r="E5" s="869"/>
      <c r="F5" s="869"/>
      <c r="G5" s="869"/>
      <c r="H5" s="869"/>
      <c r="I5" s="1076"/>
      <c r="J5" s="869"/>
    </row>
    <row r="6" spans="1:10" ht="22.5" customHeight="1">
      <c r="B6" s="1182"/>
      <c r="C6" s="1182"/>
      <c r="D6" s="1182"/>
      <c r="E6" s="1182"/>
      <c r="F6" s="1182"/>
      <c r="G6" s="1182"/>
      <c r="H6" s="1182"/>
      <c r="I6" s="1182"/>
      <c r="J6" s="1182" t="s">
        <v>1228</v>
      </c>
    </row>
    <row r="7" spans="1:10" ht="16.5" customHeight="1">
      <c r="A7" s="1182"/>
      <c r="B7" s="1182"/>
      <c r="C7" s="1182"/>
      <c r="D7" s="1182"/>
      <c r="E7" s="1182"/>
      <c r="F7" s="1182"/>
      <c r="G7" s="1182"/>
      <c r="H7" s="1182"/>
      <c r="I7" s="1182"/>
      <c r="J7" s="1182"/>
    </row>
    <row r="8" spans="1:10" ht="22.5" customHeight="1">
      <c r="A8" s="1102" t="s">
        <v>964</v>
      </c>
      <c r="B8" s="1102"/>
      <c r="C8" s="1102"/>
      <c r="D8" s="1102"/>
      <c r="E8" s="8"/>
      <c r="F8" s="8"/>
      <c r="G8" s="8" t="s">
        <v>211</v>
      </c>
      <c r="H8" s="8"/>
      <c r="I8" s="8"/>
      <c r="J8" s="8"/>
    </row>
    <row r="9" spans="1:10" ht="16.5" customHeight="1">
      <c r="A9" s="1182"/>
      <c r="B9" s="1182"/>
      <c r="C9" s="1182"/>
      <c r="D9" s="1182"/>
      <c r="E9" s="8"/>
      <c r="F9" s="8"/>
      <c r="G9" s="8"/>
      <c r="H9" s="8"/>
      <c r="I9" s="8"/>
      <c r="J9" s="8"/>
    </row>
    <row r="10" spans="1:10" ht="16.5" customHeight="1">
      <c r="A10" s="1182"/>
      <c r="B10" s="1182"/>
      <c r="C10" s="1182"/>
      <c r="D10" s="1182"/>
      <c r="E10" s="8"/>
      <c r="F10" s="8"/>
      <c r="G10" s="8"/>
      <c r="H10" s="8"/>
      <c r="I10" s="8"/>
      <c r="J10" s="8"/>
    </row>
    <row r="11" spans="1:10" ht="22.5" customHeight="1">
      <c r="A11" s="1182"/>
      <c r="B11" s="1182"/>
      <c r="C11" s="841" t="s">
        <v>340</v>
      </c>
      <c r="D11" s="841"/>
      <c r="E11" s="1099" t="str">
        <f>基本データ!D15</f>
        <v>○○○○　(株)</v>
      </c>
      <c r="F11" s="841"/>
      <c r="G11" s="841"/>
      <c r="H11" s="841"/>
      <c r="I11" s="841"/>
      <c r="J11" s="841"/>
    </row>
    <row r="12" spans="1:10" ht="22.5" customHeight="1">
      <c r="A12" s="1182" t="s">
        <v>343</v>
      </c>
      <c r="B12" s="1182" t="s">
        <v>211</v>
      </c>
      <c r="C12" s="279" t="s">
        <v>316</v>
      </c>
      <c r="D12" s="279"/>
      <c r="E12" s="2233" t="str">
        <f>基本データ!D18</f>
        <v xml:space="preserve">
代表取締役　土浦　太郎</v>
      </c>
      <c r="F12" s="279"/>
      <c r="G12" s="279"/>
      <c r="H12" s="279"/>
      <c r="I12" s="279"/>
      <c r="J12" s="279"/>
    </row>
    <row r="13" spans="1:10" ht="26.25" customHeight="1">
      <c r="A13" s="1182" t="s">
        <v>348</v>
      </c>
      <c r="B13" s="1182"/>
      <c r="C13" s="2231" t="str">
        <f>"（郵便番号　"&amp;基本データ!D13&amp;"）　　　　電話番号　"&amp;基本データ!D17</f>
        <v xml:space="preserve">
（郵便番号　300-8686）　　　　電話番号　029-826-1111</v>
      </c>
      <c r="D13" s="2231"/>
      <c r="E13" s="2231"/>
      <c r="F13" s="2231"/>
      <c r="G13" s="2231"/>
      <c r="H13" s="2231"/>
      <c r="I13" s="2231"/>
      <c r="J13" s="2231"/>
    </row>
    <row r="14" spans="1:10" ht="26.25" customHeight="1">
      <c r="A14" s="1182" t="s">
        <v>343</v>
      </c>
      <c r="B14" s="1182"/>
      <c r="C14" s="2231" t="s">
        <v>347</v>
      </c>
      <c r="D14" s="2231"/>
      <c r="E14" s="2234" t="str">
        <f>基本データ!D14</f>
        <v xml:space="preserve">
土浦市大和町○○番○号</v>
      </c>
      <c r="F14" s="2231"/>
      <c r="G14" s="2231"/>
      <c r="H14" s="2231"/>
      <c r="I14" s="2231"/>
      <c r="J14" s="2231"/>
    </row>
    <row r="15" spans="1:10" ht="16.5" customHeight="1">
      <c r="A15" s="1182"/>
      <c r="B15" s="1182"/>
      <c r="C15" s="1172"/>
      <c r="D15" s="1172"/>
      <c r="E15" s="1172"/>
      <c r="F15" s="1172"/>
      <c r="G15" s="1172"/>
      <c r="H15" s="1172"/>
      <c r="I15" s="1172"/>
      <c r="J15" s="1172"/>
    </row>
    <row r="16" spans="1:10" ht="16.5" customHeight="1">
      <c r="A16" s="1182"/>
      <c r="B16" s="1182"/>
      <c r="C16" s="1172"/>
      <c r="D16" s="1172"/>
      <c r="E16" s="1172"/>
      <c r="F16" s="1172"/>
      <c r="G16" s="1172"/>
      <c r="H16" s="1172"/>
      <c r="I16" s="1172"/>
      <c r="J16" s="1172"/>
    </row>
    <row r="17" spans="1:10" ht="22.5" customHeight="1">
      <c r="A17" s="8" t="s">
        <v>351</v>
      </c>
      <c r="B17" s="8"/>
      <c r="C17" s="8"/>
      <c r="D17" s="8"/>
      <c r="E17" s="8"/>
      <c r="F17" s="8"/>
      <c r="G17" s="8"/>
      <c r="H17" s="8"/>
      <c r="I17" s="8"/>
      <c r="J17" s="8"/>
    </row>
    <row r="18" spans="1:10" ht="22.5" customHeight="1">
      <c r="A18" s="8" t="s">
        <v>352</v>
      </c>
      <c r="B18" s="8"/>
      <c r="C18" s="8"/>
      <c r="D18" s="8"/>
      <c r="E18" s="8"/>
      <c r="F18" s="8"/>
      <c r="G18" s="8"/>
      <c r="H18" s="8"/>
      <c r="I18" s="8"/>
      <c r="J18" s="8"/>
    </row>
    <row r="19" spans="1:10" ht="16.5" customHeight="1">
      <c r="A19" s="8"/>
      <c r="B19" s="8"/>
      <c r="C19" s="8"/>
      <c r="D19" s="8"/>
      <c r="E19" s="8"/>
      <c r="F19" s="8"/>
      <c r="G19" s="8"/>
      <c r="H19" s="8"/>
      <c r="I19" s="8"/>
      <c r="J19" s="8"/>
    </row>
    <row r="20" spans="1:10" ht="16.5" customHeight="1">
      <c r="A20" s="8"/>
      <c r="B20" s="8"/>
      <c r="C20" s="8"/>
      <c r="D20" s="8"/>
      <c r="E20" s="8"/>
      <c r="F20" s="8"/>
      <c r="G20" s="8"/>
      <c r="H20" s="8"/>
      <c r="I20" s="8"/>
      <c r="J20" s="8"/>
    </row>
    <row r="21" spans="1:10" ht="22.5" customHeight="1">
      <c r="A21" s="869" t="s">
        <v>286</v>
      </c>
      <c r="B21" s="869"/>
      <c r="C21" s="869"/>
      <c r="D21" s="869"/>
      <c r="E21" s="869"/>
      <c r="F21" s="869"/>
      <c r="G21" s="869"/>
      <c r="H21" s="869"/>
      <c r="I21" s="869"/>
      <c r="J21" s="869"/>
    </row>
    <row r="22" spans="1:10" ht="16.5" customHeight="1">
      <c r="A22" s="8"/>
      <c r="B22" s="8"/>
      <c r="C22" s="8"/>
      <c r="D22" s="8"/>
      <c r="E22" s="8"/>
      <c r="F22" s="8"/>
      <c r="G22" s="8"/>
      <c r="H22" s="8"/>
      <c r="I22" s="8"/>
      <c r="J22" s="8"/>
    </row>
    <row r="23" spans="1:10" ht="22.5" customHeight="1">
      <c r="A23" s="8"/>
      <c r="B23" s="8"/>
      <c r="C23" s="1099" t="str">
        <f>基本データ!D4</f>
        <v>土下維工　第○○号</v>
      </c>
      <c r="D23" s="1099"/>
      <c r="E23" s="1099"/>
      <c r="F23" s="1099"/>
      <c r="G23" s="1099"/>
      <c r="H23" s="1099"/>
      <c r="I23" s="1099"/>
      <c r="J23" s="1099"/>
    </row>
    <row r="24" spans="1:10" ht="22.5" customHeight="1">
      <c r="A24" s="8" t="s">
        <v>338</v>
      </c>
      <c r="B24" s="8"/>
      <c r="C24" s="2232" t="str">
        <f>基本データ!D5</f>
        <v>○○○○○○○○○○○○○○○○○○○○○○○○○○○○○○○○○工事</v>
      </c>
      <c r="D24" s="2232"/>
      <c r="E24" s="2232"/>
      <c r="F24" s="2232"/>
      <c r="G24" s="2232"/>
      <c r="H24" s="2232"/>
      <c r="I24" s="2232"/>
      <c r="J24" s="2232"/>
    </row>
    <row r="25" spans="1:10" ht="22.5" customHeight="1">
      <c r="A25" s="8"/>
      <c r="B25" s="8"/>
      <c r="C25" s="1117"/>
      <c r="D25" s="1117"/>
      <c r="E25" s="1117"/>
      <c r="F25" s="1117"/>
      <c r="G25" s="1117"/>
      <c r="H25" s="1117"/>
      <c r="I25" s="1117"/>
      <c r="J25" s="1117"/>
    </row>
    <row r="26" spans="1:10" ht="22.5" customHeight="1">
      <c r="A26" s="8" t="s">
        <v>353</v>
      </c>
      <c r="B26" s="8"/>
      <c r="C26" s="2233" t="str">
        <f>基本データ!D6</f>
        <v xml:space="preserve">
土浦市　田中町　地内</v>
      </c>
      <c r="D26" s="279"/>
      <c r="E26" s="279"/>
      <c r="F26" s="279"/>
      <c r="G26" s="279"/>
      <c r="H26" s="279"/>
      <c r="I26" s="279"/>
      <c r="J26" s="279"/>
    </row>
    <row r="27" spans="1:10" ht="22.5" customHeight="1">
      <c r="A27" s="8"/>
      <c r="B27" s="8"/>
      <c r="C27" s="841"/>
      <c r="D27" s="841"/>
      <c r="E27" s="841"/>
      <c r="F27" s="841"/>
      <c r="G27" s="841"/>
      <c r="H27" s="841"/>
      <c r="I27" s="841"/>
      <c r="J27" s="841"/>
    </row>
    <row r="28" spans="1:10" ht="22.5" customHeight="1">
      <c r="A28" s="8" t="s">
        <v>354</v>
      </c>
      <c r="B28" s="8"/>
      <c r="C28" s="8"/>
      <c r="D28" s="8"/>
      <c r="E28" s="8"/>
      <c r="F28" s="8"/>
      <c r="G28" s="8"/>
      <c r="H28" s="8"/>
      <c r="I28" s="8"/>
      <c r="J28" s="8"/>
    </row>
    <row r="29" spans="1:10" ht="22.5" customHeight="1">
      <c r="A29" s="8"/>
      <c r="B29" s="8"/>
      <c r="C29" s="8"/>
      <c r="D29" s="8"/>
      <c r="E29" s="8"/>
      <c r="F29" s="8"/>
      <c r="G29" s="8"/>
      <c r="H29" s="8"/>
      <c r="I29" s="8"/>
      <c r="J29" s="8"/>
    </row>
    <row r="30" spans="1:10" ht="22.5" customHeight="1">
      <c r="A30" s="8" t="s">
        <v>356</v>
      </c>
      <c r="B30" s="8"/>
      <c r="C30" s="8"/>
      <c r="D30" s="8"/>
      <c r="E30" s="8"/>
      <c r="F30" s="8"/>
      <c r="G30" s="8"/>
      <c r="H30" s="8"/>
      <c r="I30" s="8"/>
      <c r="J30" s="8"/>
    </row>
    <row r="31" spans="1:10" ht="22.5" customHeight="1">
      <c r="A31" s="8" t="s">
        <v>94</v>
      </c>
      <c r="B31" s="8"/>
      <c r="C31" s="8"/>
      <c r="D31" s="8"/>
      <c r="E31" s="8"/>
      <c r="F31" s="8"/>
      <c r="G31" s="8"/>
      <c r="H31" s="8"/>
      <c r="I31" s="8"/>
      <c r="J31" s="8"/>
    </row>
    <row r="32" spans="1:10" ht="22.5" customHeight="1">
      <c r="A32" s="8" t="s">
        <v>360</v>
      </c>
      <c r="B32" s="8"/>
      <c r="C32" s="8"/>
      <c r="D32" s="8"/>
      <c r="E32" s="8"/>
      <c r="F32" s="8"/>
      <c r="G32" s="8"/>
      <c r="H32" s="8"/>
      <c r="I32" s="8"/>
      <c r="J32" s="8"/>
    </row>
    <row r="33" spans="1:10" ht="22.5" customHeight="1">
      <c r="A33" s="8" t="s">
        <v>361</v>
      </c>
      <c r="B33" s="8"/>
      <c r="C33" s="8"/>
      <c r="D33" s="8"/>
      <c r="E33" s="8"/>
      <c r="F33" s="8"/>
      <c r="G33" s="8"/>
      <c r="H33" s="8"/>
      <c r="I33" s="8"/>
      <c r="J33" s="8"/>
    </row>
    <row r="34" spans="1:10" ht="22.5" customHeight="1">
      <c r="A34" s="8" t="s">
        <v>362</v>
      </c>
      <c r="B34" s="8"/>
      <c r="C34" s="8"/>
      <c r="D34" s="8"/>
      <c r="E34" s="8"/>
      <c r="F34" s="8"/>
      <c r="G34" s="8"/>
      <c r="H34" s="8"/>
      <c r="I34" s="8"/>
      <c r="J34" s="8"/>
    </row>
    <row r="35" spans="1:10" ht="22.5" customHeight="1">
      <c r="A35" s="8" t="s">
        <v>366</v>
      </c>
      <c r="B35" s="8"/>
      <c r="C35" s="8"/>
      <c r="D35" s="8"/>
      <c r="E35" s="8"/>
      <c r="F35" s="8"/>
      <c r="G35" s="8"/>
      <c r="H35" s="8"/>
      <c r="I35" s="8"/>
      <c r="J35" s="8"/>
    </row>
    <row r="36" spans="1:10" ht="22.5" customHeight="1">
      <c r="A36" s="8"/>
      <c r="B36" s="8"/>
      <c r="C36" s="8"/>
      <c r="D36" s="8"/>
      <c r="E36" s="8"/>
      <c r="F36" s="8"/>
      <c r="G36" s="8"/>
      <c r="H36" s="8"/>
      <c r="I36" s="8"/>
      <c r="J36" s="8"/>
    </row>
    <row r="37" spans="1:10" ht="22.5" customHeight="1">
      <c r="A37" s="8" t="s">
        <v>369</v>
      </c>
      <c r="B37" s="8"/>
      <c r="C37" s="8"/>
      <c r="D37" s="8"/>
      <c r="E37" s="8"/>
      <c r="F37" s="8"/>
      <c r="G37" s="8"/>
      <c r="H37" s="8"/>
      <c r="I37" s="8"/>
      <c r="J37" s="8"/>
    </row>
    <row r="38" spans="1:10" ht="16.5" customHeight="1">
      <c r="A38" s="8"/>
      <c r="B38" s="8"/>
      <c r="C38" s="8"/>
      <c r="D38" s="8"/>
      <c r="E38" s="8"/>
      <c r="F38" s="8"/>
      <c r="G38" s="8"/>
      <c r="H38" s="8"/>
      <c r="I38" s="8"/>
      <c r="J38" s="8"/>
    </row>
    <row r="39" spans="1:10" ht="16.5" customHeight="1">
      <c r="A39" s="8"/>
      <c r="B39" s="8"/>
      <c r="C39" s="8"/>
      <c r="D39" s="8"/>
      <c r="E39" s="8"/>
      <c r="F39" s="8"/>
      <c r="G39" s="8"/>
      <c r="H39" s="8"/>
      <c r="I39" s="8"/>
      <c r="J39" s="8"/>
    </row>
    <row r="40" spans="1:10" ht="16.5" customHeight="1">
      <c r="A40" s="8"/>
      <c r="B40" s="8"/>
      <c r="C40" s="8"/>
      <c r="D40" s="8"/>
      <c r="E40" s="8"/>
      <c r="F40" s="8"/>
      <c r="G40" s="8"/>
      <c r="H40" s="8"/>
      <c r="I40" s="8"/>
      <c r="J40" s="8"/>
    </row>
    <row r="41" spans="1:10" ht="16.5" customHeight="1">
      <c r="A41" s="500" t="s">
        <v>343</v>
      </c>
    </row>
  </sheetData>
  <mergeCells count="8">
    <mergeCell ref="A2:B2"/>
    <mergeCell ref="C4:G4"/>
    <mergeCell ref="A8:D8"/>
    <mergeCell ref="A17:J17"/>
    <mergeCell ref="A18:J18"/>
    <mergeCell ref="A21:J21"/>
    <mergeCell ref="C23:J23"/>
    <mergeCell ref="C24:J24"/>
  </mergeCells>
  <phoneticPr fontId="12"/>
  <pageMargins left="0.59" right="0.46" top="0.34" bottom="0.59" header="0.43" footer="0.51200000000000001"/>
  <pageSetup paperSize="9" fitToWidth="1" fitToHeight="1" orientation="portrait" usePrinterDefaults="1"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sheetPr codeName="Sheet31">
    <tabColor rgb="FFFFFF00"/>
  </sheetPr>
  <dimension ref="A1:D111"/>
  <sheetViews>
    <sheetView showGridLines="0" view="pageBreakPreview" zoomScaleSheetLayoutView="100" workbookViewId="0">
      <selection activeCell="I25" sqref="I25"/>
    </sheetView>
  </sheetViews>
  <sheetFormatPr defaultRowHeight="13.5"/>
  <cols>
    <col min="1" max="1" width="5.6640625" customWidth="1"/>
    <col min="2" max="2" width="22.6640625" customWidth="1"/>
    <col min="3" max="3" width="29.6640625" customWidth="1"/>
    <col min="4" max="4" width="28.6640625" customWidth="1"/>
  </cols>
  <sheetData>
    <row r="1" spans="1:4" ht="18" customHeight="1">
      <c r="A1" s="339"/>
      <c r="B1" s="339"/>
      <c r="C1" s="339"/>
      <c r="D1" s="339"/>
    </row>
    <row r="2" spans="1:4" ht="18" customHeight="1">
      <c r="A2" s="333" t="s">
        <v>373</v>
      </c>
      <c r="B2" s="339"/>
      <c r="C2" s="339"/>
      <c r="D2" s="339"/>
    </row>
    <row r="3" spans="1:4" ht="18" customHeight="1">
      <c r="A3" s="356" t="s">
        <v>375</v>
      </c>
      <c r="B3" s="356"/>
      <c r="C3" s="356"/>
      <c r="D3" s="356"/>
    </row>
    <row r="4" spans="1:4" ht="18" customHeight="1">
      <c r="A4" s="334"/>
      <c r="B4" s="339"/>
      <c r="C4" s="339"/>
      <c r="D4" s="339"/>
    </row>
    <row r="5" spans="1:4" ht="18" customHeight="1">
      <c r="A5" s="333" t="s">
        <v>2167</v>
      </c>
      <c r="B5" s="339"/>
      <c r="C5" s="339"/>
      <c r="D5" s="339"/>
    </row>
    <row r="6" spans="1:4" ht="18" customHeight="1">
      <c r="A6" s="2237" t="s">
        <v>2168</v>
      </c>
      <c r="B6" s="2244" t="s">
        <v>2177</v>
      </c>
      <c r="C6" s="2251" t="s">
        <v>2192</v>
      </c>
      <c r="D6" s="2251" t="s">
        <v>384</v>
      </c>
    </row>
    <row r="7" spans="1:4" ht="18" customHeight="1">
      <c r="A7" s="2238"/>
      <c r="B7" s="2245" t="s">
        <v>2178</v>
      </c>
      <c r="C7" s="2246" t="s">
        <v>2193</v>
      </c>
      <c r="D7" s="2246" t="s">
        <v>2202</v>
      </c>
    </row>
    <row r="8" spans="1:4" ht="18" customHeight="1">
      <c r="A8" s="2238"/>
      <c r="B8" s="2246" t="s">
        <v>2179</v>
      </c>
      <c r="C8" s="2246" t="s">
        <v>1913</v>
      </c>
      <c r="D8" s="2246" t="s">
        <v>388</v>
      </c>
    </row>
    <row r="9" spans="1:4" ht="18" customHeight="1">
      <c r="A9" s="2238"/>
      <c r="B9" s="2247"/>
      <c r="C9" s="2247"/>
      <c r="D9" s="2247" t="s">
        <v>2203</v>
      </c>
    </row>
    <row r="10" spans="1:4" ht="18" customHeight="1">
      <c r="A10" s="2238"/>
      <c r="B10" s="2248" t="s">
        <v>13</v>
      </c>
      <c r="C10" s="2246" t="s">
        <v>394</v>
      </c>
      <c r="D10" s="2246" t="s">
        <v>2202</v>
      </c>
    </row>
    <row r="11" spans="1:4" ht="18" customHeight="1">
      <c r="A11" s="2238"/>
      <c r="B11" s="2249"/>
      <c r="C11" s="2246" t="s">
        <v>1913</v>
      </c>
      <c r="D11" s="2246" t="s">
        <v>388</v>
      </c>
    </row>
    <row r="12" spans="1:4" ht="18" customHeight="1">
      <c r="A12" s="2238"/>
      <c r="B12" s="2250"/>
      <c r="C12" s="2247"/>
      <c r="D12" s="2247" t="s">
        <v>2203</v>
      </c>
    </row>
    <row r="13" spans="1:4" ht="18" customHeight="1">
      <c r="A13" s="2238"/>
      <c r="B13" s="2246" t="s">
        <v>2180</v>
      </c>
      <c r="C13" s="2246" t="s">
        <v>399</v>
      </c>
      <c r="D13" s="2246" t="s">
        <v>2202</v>
      </c>
    </row>
    <row r="14" spans="1:4" ht="18" customHeight="1">
      <c r="A14" s="2238"/>
      <c r="B14" s="2247" t="s">
        <v>2181</v>
      </c>
      <c r="C14" s="2247" t="s">
        <v>1913</v>
      </c>
      <c r="D14" s="2247" t="s">
        <v>388</v>
      </c>
    </row>
    <row r="15" spans="1:4" ht="18" customHeight="1">
      <c r="A15" s="2238"/>
      <c r="B15" s="2246" t="s">
        <v>1957</v>
      </c>
      <c r="C15" s="2246" t="s">
        <v>2097</v>
      </c>
      <c r="D15" s="2246" t="s">
        <v>2202</v>
      </c>
    </row>
    <row r="16" spans="1:4" ht="18" customHeight="1">
      <c r="A16" s="2238"/>
      <c r="B16" s="2247" t="s">
        <v>2182</v>
      </c>
      <c r="C16" s="2247" t="s">
        <v>1913</v>
      </c>
      <c r="D16" s="2247" t="s">
        <v>388</v>
      </c>
    </row>
    <row r="17" spans="1:4" ht="18" customHeight="1">
      <c r="A17" s="2238"/>
      <c r="B17" s="2246" t="s">
        <v>2183</v>
      </c>
      <c r="C17" s="2246" t="s">
        <v>2194</v>
      </c>
      <c r="D17" s="2246" t="s">
        <v>2202</v>
      </c>
    </row>
    <row r="18" spans="1:4" ht="18" customHeight="1">
      <c r="A18" s="2239"/>
      <c r="B18" s="2247" t="s">
        <v>2184</v>
      </c>
      <c r="C18" s="2247" t="s">
        <v>1913</v>
      </c>
      <c r="D18" s="2247" t="s">
        <v>388</v>
      </c>
    </row>
    <row r="19" spans="1:4" ht="18" customHeight="1">
      <c r="A19" s="333" t="s">
        <v>2169</v>
      </c>
      <c r="B19" s="339"/>
      <c r="C19" s="339"/>
      <c r="D19" s="339"/>
    </row>
    <row r="20" spans="1:4" ht="18" customHeight="1">
      <c r="A20" s="334"/>
      <c r="B20" s="339"/>
      <c r="C20" s="339"/>
      <c r="D20" s="339"/>
    </row>
    <row r="21" spans="1:4" ht="18" customHeight="1">
      <c r="A21" s="334"/>
      <c r="B21" s="339"/>
      <c r="C21" s="339"/>
      <c r="D21" s="339"/>
    </row>
    <row r="22" spans="1:4" ht="18" customHeight="1">
      <c r="A22" s="333" t="s">
        <v>2170</v>
      </c>
      <c r="B22" s="339"/>
      <c r="C22" s="339"/>
      <c r="D22" s="339"/>
    </row>
    <row r="23" spans="1:4" ht="18" customHeight="1">
      <c r="A23" s="2240" t="s">
        <v>2171</v>
      </c>
      <c r="B23" s="339" t="s">
        <v>2185</v>
      </c>
      <c r="C23" s="339"/>
      <c r="D23" s="339"/>
    </row>
    <row r="24" spans="1:4" ht="18" customHeight="1">
      <c r="A24" s="2241"/>
      <c r="B24" s="339" t="s">
        <v>415</v>
      </c>
      <c r="C24" s="339"/>
      <c r="D24" s="339"/>
    </row>
    <row r="25" spans="1:4" ht="18" customHeight="1">
      <c r="A25" s="2241"/>
      <c r="B25" s="339" t="s">
        <v>344</v>
      </c>
      <c r="C25" s="339"/>
      <c r="D25" s="339"/>
    </row>
    <row r="26" spans="1:4" ht="18" customHeight="1">
      <c r="A26" s="334"/>
      <c r="B26" s="339"/>
      <c r="C26" s="339"/>
      <c r="D26" s="339"/>
    </row>
    <row r="27" spans="1:4" ht="18" customHeight="1">
      <c r="A27" s="334"/>
      <c r="B27" s="339"/>
      <c r="C27" s="339"/>
      <c r="D27" s="339"/>
    </row>
    <row r="28" spans="1:4" ht="18" customHeight="1">
      <c r="A28" s="333" t="s">
        <v>121</v>
      </c>
      <c r="B28" s="339"/>
      <c r="C28" s="339"/>
      <c r="D28" s="339"/>
    </row>
    <row r="29" spans="1:4" ht="18" customHeight="1">
      <c r="A29" s="2242" t="s">
        <v>2172</v>
      </c>
      <c r="B29" s="2251"/>
      <c r="C29" s="2251" t="s">
        <v>1621</v>
      </c>
      <c r="D29" s="2251" t="s">
        <v>1620</v>
      </c>
    </row>
    <row r="30" spans="1:4" ht="18" customHeight="1">
      <c r="A30" s="2243"/>
      <c r="B30" s="2252"/>
      <c r="C30" s="2255"/>
      <c r="D30" s="2255"/>
    </row>
    <row r="31" spans="1:4" ht="18" customHeight="1">
      <c r="A31" s="2243"/>
      <c r="B31" s="2252"/>
      <c r="C31" s="2255"/>
      <c r="D31" s="2255"/>
    </row>
    <row r="32" spans="1:4" ht="18" customHeight="1">
      <c r="A32" s="2243"/>
      <c r="B32" s="2252"/>
      <c r="C32" s="2255"/>
      <c r="D32" s="2255"/>
    </row>
    <row r="33" spans="1:4" ht="18" customHeight="1">
      <c r="A33" s="2243"/>
      <c r="B33" s="2252"/>
      <c r="C33" s="2255"/>
      <c r="D33" s="2255"/>
    </row>
    <row r="34" spans="1:4" ht="18" customHeight="1">
      <c r="A34" s="334"/>
      <c r="B34" s="339"/>
      <c r="C34" s="339"/>
      <c r="D34" s="339"/>
    </row>
    <row r="35" spans="1:4" ht="18" customHeight="1">
      <c r="A35" s="334"/>
      <c r="B35" s="339"/>
      <c r="C35" s="339"/>
      <c r="D35" s="339"/>
    </row>
    <row r="36" spans="1:4" ht="18" customHeight="1">
      <c r="A36" s="333" t="s">
        <v>318</v>
      </c>
      <c r="B36" s="339"/>
      <c r="C36" s="339"/>
      <c r="D36" s="339"/>
    </row>
    <row r="37" spans="1:4" ht="18" customHeight="1">
      <c r="A37" s="333" t="s">
        <v>2173</v>
      </c>
      <c r="B37" s="339"/>
      <c r="C37" s="339"/>
      <c r="D37" s="339"/>
    </row>
    <row r="38" spans="1:4" ht="18" customHeight="1">
      <c r="A38" s="333"/>
      <c r="B38" s="339"/>
      <c r="C38" s="339"/>
      <c r="D38" s="339"/>
    </row>
    <row r="39" spans="1:4" ht="18" customHeight="1">
      <c r="A39" s="333"/>
      <c r="B39" s="339"/>
      <c r="C39" s="339"/>
      <c r="D39" s="339"/>
    </row>
    <row r="40" spans="1:4" ht="18" customHeight="1">
      <c r="A40" s="333" t="s">
        <v>200</v>
      </c>
      <c r="B40" s="339"/>
      <c r="C40" s="339"/>
      <c r="D40" s="339"/>
    </row>
    <row r="41" spans="1:4" ht="18" customHeight="1">
      <c r="A41" s="334"/>
      <c r="B41" s="339"/>
      <c r="C41" s="339"/>
      <c r="D41" s="356" t="s">
        <v>421</v>
      </c>
    </row>
    <row r="42" spans="1:4" ht="18" customHeight="1">
      <c r="A42" s="334"/>
      <c r="B42" s="339"/>
      <c r="C42" s="339"/>
      <c r="D42" s="356"/>
    </row>
    <row r="43" spans="1:4" ht="18" customHeight="1">
      <c r="A43" s="333" t="s">
        <v>2167</v>
      </c>
      <c r="B43" s="339"/>
      <c r="C43" s="339"/>
      <c r="D43" s="339"/>
    </row>
    <row r="44" spans="1:4" ht="18" customHeight="1">
      <c r="A44" s="2237" t="s">
        <v>2168</v>
      </c>
      <c r="B44" s="2244" t="s">
        <v>2177</v>
      </c>
      <c r="C44" s="2251" t="s">
        <v>2192</v>
      </c>
      <c r="D44" s="2251" t="s">
        <v>384</v>
      </c>
    </row>
    <row r="45" spans="1:4" ht="18" customHeight="1">
      <c r="A45" s="2238"/>
      <c r="B45" s="2248" t="s">
        <v>230</v>
      </c>
      <c r="C45" s="2246" t="s">
        <v>2195</v>
      </c>
      <c r="D45" s="2246" t="s">
        <v>2202</v>
      </c>
    </row>
    <row r="46" spans="1:4" ht="18" customHeight="1">
      <c r="A46" s="2238"/>
      <c r="B46" s="2250"/>
      <c r="C46" s="2247" t="s">
        <v>1913</v>
      </c>
      <c r="D46" s="2247" t="s">
        <v>388</v>
      </c>
    </row>
    <row r="47" spans="1:4" ht="18" customHeight="1">
      <c r="A47" s="2238"/>
      <c r="B47" s="2246" t="s">
        <v>2186</v>
      </c>
      <c r="C47" s="2246" t="s">
        <v>2196</v>
      </c>
      <c r="D47" s="2246" t="s">
        <v>2202</v>
      </c>
    </row>
    <row r="48" spans="1:4" ht="18" customHeight="1">
      <c r="A48" s="2238"/>
      <c r="B48" s="2247" t="s">
        <v>256</v>
      </c>
      <c r="C48" s="2247" t="s">
        <v>1913</v>
      </c>
      <c r="D48" s="2247" t="s">
        <v>388</v>
      </c>
    </row>
    <row r="49" spans="1:4" ht="18" customHeight="1">
      <c r="A49" s="2238"/>
      <c r="B49" s="2246" t="s">
        <v>2187</v>
      </c>
      <c r="C49" s="2246" t="s">
        <v>2197</v>
      </c>
      <c r="D49" s="2246" t="s">
        <v>2202</v>
      </c>
    </row>
    <row r="50" spans="1:4" ht="18" customHeight="1">
      <c r="A50" s="2238"/>
      <c r="B50" s="2247" t="s">
        <v>1966</v>
      </c>
      <c r="C50" s="2247" t="s">
        <v>1913</v>
      </c>
      <c r="D50" s="2247" t="s">
        <v>388</v>
      </c>
    </row>
    <row r="51" spans="1:4" ht="18" customHeight="1">
      <c r="A51" s="2238"/>
      <c r="B51" s="2248" t="s">
        <v>90</v>
      </c>
      <c r="C51" s="2246" t="s">
        <v>2198</v>
      </c>
      <c r="D51" s="2246" t="s">
        <v>2202</v>
      </c>
    </row>
    <row r="52" spans="1:4" ht="18" customHeight="1">
      <c r="A52" s="2238"/>
      <c r="B52" s="2250"/>
      <c r="C52" s="2247" t="s">
        <v>1913</v>
      </c>
      <c r="D52" s="2247" t="s">
        <v>388</v>
      </c>
    </row>
    <row r="53" spans="1:4" ht="18" customHeight="1">
      <c r="A53" s="2238"/>
      <c r="B53" s="2246" t="s">
        <v>2188</v>
      </c>
      <c r="C53" s="2246" t="s">
        <v>2199</v>
      </c>
      <c r="D53" s="2246" t="s">
        <v>2202</v>
      </c>
    </row>
    <row r="54" spans="1:4" ht="18" customHeight="1">
      <c r="A54" s="2238"/>
      <c r="B54" s="2253" t="s">
        <v>103</v>
      </c>
      <c r="C54" s="2253" t="s">
        <v>1913</v>
      </c>
      <c r="D54" s="2253" t="s">
        <v>388</v>
      </c>
    </row>
    <row r="55" spans="1:4" ht="18" customHeight="1">
      <c r="A55" s="2238"/>
      <c r="B55" s="2246" t="s">
        <v>2189</v>
      </c>
      <c r="C55" s="2246" t="s">
        <v>235</v>
      </c>
      <c r="D55" s="2246" t="s">
        <v>2202</v>
      </c>
    </row>
    <row r="56" spans="1:4" ht="18" customHeight="1">
      <c r="A56" s="2239"/>
      <c r="B56" s="2247" t="s">
        <v>2184</v>
      </c>
      <c r="C56" s="2247" t="s">
        <v>1913</v>
      </c>
      <c r="D56" s="2247" t="s">
        <v>388</v>
      </c>
    </row>
    <row r="57" spans="1:4" ht="18" customHeight="1">
      <c r="A57" s="333" t="s">
        <v>2169</v>
      </c>
      <c r="B57" s="339"/>
      <c r="C57" s="339"/>
      <c r="D57" s="339"/>
    </row>
    <row r="58" spans="1:4" ht="18" customHeight="1">
      <c r="A58" s="334"/>
      <c r="B58" s="339"/>
      <c r="C58" s="339"/>
      <c r="D58" s="339"/>
    </row>
    <row r="59" spans="1:4" ht="18" customHeight="1">
      <c r="A59" s="334"/>
      <c r="B59" s="339"/>
      <c r="C59" s="339"/>
      <c r="D59" s="339"/>
    </row>
    <row r="60" spans="1:4" ht="18" customHeight="1">
      <c r="A60" s="333" t="s">
        <v>2174</v>
      </c>
      <c r="B60" s="339"/>
      <c r="C60" s="339"/>
      <c r="D60" s="339"/>
    </row>
    <row r="61" spans="1:4" ht="18" customHeight="1">
      <c r="A61" s="334"/>
      <c r="B61" s="339"/>
      <c r="C61" s="339"/>
      <c r="D61" s="339"/>
    </row>
    <row r="62" spans="1:4" ht="18" customHeight="1">
      <c r="A62" s="334"/>
      <c r="B62" s="339"/>
      <c r="C62" s="339"/>
      <c r="D62" s="339"/>
    </row>
    <row r="63" spans="1:4" ht="18" customHeight="1">
      <c r="A63" s="333" t="s">
        <v>121</v>
      </c>
      <c r="B63" s="339"/>
      <c r="C63" s="339"/>
      <c r="D63" s="339"/>
    </row>
    <row r="64" spans="1:4" ht="18" customHeight="1">
      <c r="A64" s="2242" t="s">
        <v>2172</v>
      </c>
      <c r="B64" s="2251"/>
      <c r="C64" s="2251" t="s">
        <v>1621</v>
      </c>
      <c r="D64" s="2251" t="s">
        <v>1620</v>
      </c>
    </row>
    <row r="65" spans="1:4" ht="18" customHeight="1">
      <c r="A65" s="2242"/>
      <c r="B65" s="2251"/>
      <c r="C65" s="2255"/>
      <c r="D65" s="2255"/>
    </row>
    <row r="66" spans="1:4" ht="18" customHeight="1">
      <c r="A66" s="2242"/>
      <c r="B66" s="2251"/>
      <c r="C66" s="2255"/>
      <c r="D66" s="2255"/>
    </row>
    <row r="67" spans="1:4" ht="18" customHeight="1">
      <c r="A67" s="2242"/>
      <c r="B67" s="2251"/>
      <c r="C67" s="2255"/>
      <c r="D67" s="2255"/>
    </row>
    <row r="68" spans="1:4" ht="18" customHeight="1">
      <c r="A68" s="2242"/>
      <c r="B68" s="2251"/>
      <c r="C68" s="2255"/>
      <c r="D68" s="2255"/>
    </row>
    <row r="69" spans="1:4" ht="18" customHeight="1">
      <c r="A69" s="334"/>
      <c r="B69" s="339"/>
      <c r="C69" s="339"/>
      <c r="D69" s="339"/>
    </row>
    <row r="70" spans="1:4" ht="18" customHeight="1">
      <c r="A70" s="334"/>
      <c r="B70" s="339"/>
      <c r="C70" s="339"/>
      <c r="D70" s="339"/>
    </row>
    <row r="71" spans="1:4" ht="18" customHeight="1">
      <c r="A71" s="333" t="s">
        <v>419</v>
      </c>
      <c r="B71" s="339"/>
      <c r="C71" s="339"/>
      <c r="D71" s="339"/>
    </row>
    <row r="72" spans="1:4" ht="18" customHeight="1">
      <c r="A72" s="333" t="s">
        <v>2173</v>
      </c>
      <c r="B72" s="339"/>
      <c r="C72" s="339"/>
      <c r="D72" s="339"/>
    </row>
    <row r="73" spans="1:4" ht="18" customHeight="1">
      <c r="A73" s="334"/>
      <c r="B73" s="339"/>
      <c r="C73" s="339"/>
      <c r="D73" s="339"/>
    </row>
    <row r="74" spans="1:4" ht="18" customHeight="1">
      <c r="A74" s="334"/>
      <c r="B74" s="339"/>
      <c r="C74" s="339"/>
      <c r="D74" s="339"/>
    </row>
    <row r="75" spans="1:4" ht="18" customHeight="1">
      <c r="A75" s="333" t="s">
        <v>2175</v>
      </c>
      <c r="B75" s="339"/>
      <c r="C75" s="339"/>
      <c r="D75" s="339"/>
    </row>
    <row r="76" spans="1:4" ht="18" customHeight="1">
      <c r="A76" s="333"/>
      <c r="B76" s="339"/>
      <c r="C76" s="339"/>
      <c r="D76" s="356" t="s">
        <v>133</v>
      </c>
    </row>
    <row r="77" spans="1:4" ht="18" customHeight="1">
      <c r="A77" s="334"/>
      <c r="B77" s="339"/>
      <c r="C77" s="339"/>
      <c r="D77" s="339"/>
    </row>
    <row r="78" spans="1:4" ht="18" customHeight="1">
      <c r="A78" s="333" t="s">
        <v>2167</v>
      </c>
      <c r="B78" s="339"/>
      <c r="C78" s="339"/>
      <c r="D78" s="339"/>
    </row>
    <row r="79" spans="1:4" ht="18" customHeight="1">
      <c r="A79" s="2237" t="s">
        <v>2168</v>
      </c>
      <c r="B79" s="2244" t="s">
        <v>2177</v>
      </c>
      <c r="C79" s="2251" t="s">
        <v>2192</v>
      </c>
      <c r="D79" s="2251" t="s">
        <v>384</v>
      </c>
    </row>
    <row r="80" spans="1:4" ht="18" customHeight="1">
      <c r="A80" s="2238"/>
      <c r="B80" s="2248" t="s">
        <v>445</v>
      </c>
      <c r="C80" s="2246" t="s">
        <v>2200</v>
      </c>
      <c r="D80" s="2246" t="s">
        <v>2202</v>
      </c>
    </row>
    <row r="81" spans="1:4" ht="18" customHeight="1">
      <c r="A81" s="2238"/>
      <c r="B81" s="2250"/>
      <c r="C81" s="2247" t="s">
        <v>1913</v>
      </c>
      <c r="D81" s="2247" t="s">
        <v>388</v>
      </c>
    </row>
    <row r="82" spans="1:4" ht="18" customHeight="1">
      <c r="A82" s="2238"/>
      <c r="B82" s="2248" t="s">
        <v>2030</v>
      </c>
      <c r="C82" s="2246" t="s">
        <v>2201</v>
      </c>
      <c r="D82" s="2246" t="s">
        <v>2202</v>
      </c>
    </row>
    <row r="83" spans="1:4" ht="18" customHeight="1">
      <c r="A83" s="2238"/>
      <c r="B83" s="2250"/>
      <c r="C83" s="2247" t="s">
        <v>1913</v>
      </c>
      <c r="D83" s="2247" t="s">
        <v>388</v>
      </c>
    </row>
    <row r="84" spans="1:4" ht="18" customHeight="1">
      <c r="A84" s="2238"/>
      <c r="B84" s="2248" t="s">
        <v>449</v>
      </c>
      <c r="C84" s="2246" t="s">
        <v>17</v>
      </c>
      <c r="D84" s="2246" t="s">
        <v>2202</v>
      </c>
    </row>
    <row r="85" spans="1:4" ht="18" customHeight="1">
      <c r="A85" s="2238"/>
      <c r="B85" s="2250"/>
      <c r="C85" s="2247" t="s">
        <v>1913</v>
      </c>
      <c r="D85" s="2247" t="s">
        <v>388</v>
      </c>
    </row>
    <row r="86" spans="1:4" ht="18" customHeight="1">
      <c r="A86" s="2238"/>
      <c r="B86" s="2248" t="s">
        <v>2190</v>
      </c>
      <c r="C86" s="2246" t="s">
        <v>147</v>
      </c>
      <c r="D86" s="2246" t="s">
        <v>2202</v>
      </c>
    </row>
    <row r="87" spans="1:4" ht="18" customHeight="1">
      <c r="A87" s="2238"/>
      <c r="B87" s="2250"/>
      <c r="C87" s="2247" t="s">
        <v>1913</v>
      </c>
      <c r="D87" s="2247" t="s">
        <v>388</v>
      </c>
    </row>
    <row r="88" spans="1:4" ht="18" customHeight="1">
      <c r="A88" s="2238"/>
      <c r="B88" s="2248" t="s">
        <v>2191</v>
      </c>
      <c r="C88" s="2246" t="s">
        <v>451</v>
      </c>
      <c r="D88" s="2246" t="s">
        <v>2202</v>
      </c>
    </row>
    <row r="89" spans="1:4" ht="18" customHeight="1">
      <c r="A89" s="2238"/>
      <c r="B89" s="2254"/>
      <c r="C89" s="2253" t="s">
        <v>1913</v>
      </c>
      <c r="D89" s="2253" t="s">
        <v>388</v>
      </c>
    </row>
    <row r="90" spans="1:4" ht="18" customHeight="1">
      <c r="A90" s="2238"/>
      <c r="B90" s="2246" t="s">
        <v>2189</v>
      </c>
      <c r="C90" s="2246" t="s">
        <v>235</v>
      </c>
      <c r="D90" s="2246" t="s">
        <v>2202</v>
      </c>
    </row>
    <row r="91" spans="1:4" ht="18" customHeight="1">
      <c r="A91" s="2239"/>
      <c r="B91" s="2247" t="s">
        <v>2184</v>
      </c>
      <c r="C91" s="2247" t="s">
        <v>1913</v>
      </c>
      <c r="D91" s="2247" t="s">
        <v>388</v>
      </c>
    </row>
    <row r="92" spans="1:4" ht="18" customHeight="1">
      <c r="A92" s="333" t="s">
        <v>2169</v>
      </c>
      <c r="B92" s="339"/>
      <c r="C92" s="339"/>
      <c r="D92" s="339"/>
    </row>
    <row r="93" spans="1:4" ht="18" customHeight="1">
      <c r="A93" s="334"/>
      <c r="B93" s="339"/>
      <c r="C93" s="339"/>
      <c r="D93" s="339"/>
    </row>
    <row r="94" spans="1:4" ht="18" customHeight="1">
      <c r="A94" s="334"/>
      <c r="B94" s="339"/>
      <c r="C94" s="339"/>
      <c r="D94" s="339"/>
    </row>
    <row r="95" spans="1:4" ht="18" customHeight="1">
      <c r="A95" s="333" t="s">
        <v>2176</v>
      </c>
      <c r="B95" s="339"/>
      <c r="C95" s="339"/>
      <c r="D95" s="339"/>
    </row>
    <row r="96" spans="1:4" ht="18" customHeight="1">
      <c r="A96" s="2240" t="s">
        <v>2171</v>
      </c>
      <c r="B96" s="339" t="s">
        <v>2185</v>
      </c>
      <c r="C96" s="339"/>
      <c r="D96" s="339"/>
    </row>
    <row r="97" spans="1:4" ht="18" customHeight="1">
      <c r="A97" s="2241"/>
      <c r="B97" s="339" t="s">
        <v>415</v>
      </c>
      <c r="C97" s="339"/>
      <c r="D97" s="339"/>
    </row>
    <row r="98" spans="1:4" ht="18" customHeight="1">
      <c r="A98" s="2241"/>
      <c r="B98" s="339" t="s">
        <v>344</v>
      </c>
      <c r="C98" s="339"/>
      <c r="D98" s="339"/>
    </row>
    <row r="99" spans="1:4" ht="18" customHeight="1">
      <c r="A99" s="334"/>
      <c r="B99" s="339"/>
      <c r="C99" s="339"/>
      <c r="D99" s="339"/>
    </row>
    <row r="100" spans="1:4" ht="18" customHeight="1">
      <c r="A100" s="334"/>
      <c r="B100" s="339"/>
      <c r="C100" s="339"/>
      <c r="D100" s="339"/>
    </row>
    <row r="101" spans="1:4" ht="18" customHeight="1">
      <c r="A101" s="333" t="s">
        <v>121</v>
      </c>
      <c r="B101" s="339"/>
      <c r="C101" s="339"/>
      <c r="D101" s="339"/>
    </row>
    <row r="102" spans="1:4" ht="18" customHeight="1">
      <c r="A102" s="2242" t="s">
        <v>2172</v>
      </c>
      <c r="B102" s="2251"/>
      <c r="C102" s="2251" t="s">
        <v>1621</v>
      </c>
      <c r="D102" s="2251" t="s">
        <v>1620</v>
      </c>
    </row>
    <row r="103" spans="1:4" ht="18" customHeight="1">
      <c r="A103" s="2243"/>
      <c r="B103" s="2252"/>
      <c r="C103" s="2255"/>
      <c r="D103" s="2255"/>
    </row>
    <row r="104" spans="1:4" ht="18" customHeight="1">
      <c r="A104" s="2243"/>
      <c r="B104" s="2252"/>
      <c r="C104" s="2255"/>
      <c r="D104" s="2255"/>
    </row>
    <row r="105" spans="1:4" ht="18" customHeight="1">
      <c r="A105" s="2243"/>
      <c r="B105" s="2252"/>
      <c r="C105" s="2255"/>
      <c r="D105" s="2255"/>
    </row>
    <row r="106" spans="1:4" ht="18" customHeight="1">
      <c r="A106" s="2243"/>
      <c r="B106" s="2252"/>
      <c r="C106" s="2255"/>
      <c r="D106" s="2255"/>
    </row>
    <row r="107" spans="1:4" ht="18" customHeight="1">
      <c r="A107" s="334"/>
      <c r="B107" s="339"/>
      <c r="C107" s="339"/>
      <c r="D107" s="339"/>
    </row>
    <row r="108" spans="1:4" ht="18" customHeight="1">
      <c r="A108" s="334"/>
      <c r="B108" s="339"/>
      <c r="C108" s="339"/>
      <c r="D108" s="339"/>
    </row>
    <row r="109" spans="1:4" ht="18" customHeight="1">
      <c r="A109" s="333" t="s">
        <v>419</v>
      </c>
      <c r="B109" s="339"/>
      <c r="C109" s="339"/>
      <c r="D109" s="339"/>
    </row>
    <row r="110" spans="1:4" ht="18" customHeight="1">
      <c r="A110" s="333" t="s">
        <v>2173</v>
      </c>
      <c r="B110" s="339"/>
      <c r="C110" s="339"/>
      <c r="D110" s="339"/>
    </row>
    <row r="111" spans="1:4" ht="18" customHeight="1">
      <c r="A111" s="333"/>
      <c r="B111" s="339"/>
      <c r="C111" s="339"/>
      <c r="D111" s="339"/>
    </row>
  </sheetData>
  <mergeCells count="49">
    <mergeCell ref="A2:D2"/>
    <mergeCell ref="A3:D3"/>
    <mergeCell ref="A5:D5"/>
    <mergeCell ref="A19:D19"/>
    <mergeCell ref="A22:D22"/>
    <mergeCell ref="A28:D28"/>
    <mergeCell ref="A29:B29"/>
    <mergeCell ref="A30:B30"/>
    <mergeCell ref="A31:B31"/>
    <mergeCell ref="A32:B32"/>
    <mergeCell ref="A33:B33"/>
    <mergeCell ref="A36:D36"/>
    <mergeCell ref="A37:D37"/>
    <mergeCell ref="A40:D40"/>
    <mergeCell ref="A43:D43"/>
    <mergeCell ref="A57:D57"/>
    <mergeCell ref="A60:D60"/>
    <mergeCell ref="A63:D63"/>
    <mergeCell ref="A64:B64"/>
    <mergeCell ref="A65:B65"/>
    <mergeCell ref="A66:B66"/>
    <mergeCell ref="A67:B67"/>
    <mergeCell ref="A68:B68"/>
    <mergeCell ref="A71:D71"/>
    <mergeCell ref="A72:D72"/>
    <mergeCell ref="A75:D75"/>
    <mergeCell ref="A78:D78"/>
    <mergeCell ref="A92:D92"/>
    <mergeCell ref="A95:D95"/>
    <mergeCell ref="A101:D101"/>
    <mergeCell ref="A102:B102"/>
    <mergeCell ref="A103:B103"/>
    <mergeCell ref="A104:B104"/>
    <mergeCell ref="A105:B105"/>
    <mergeCell ref="A106:B106"/>
    <mergeCell ref="A109:D109"/>
    <mergeCell ref="A110:D110"/>
    <mergeCell ref="A111:D111"/>
    <mergeCell ref="B10:B12"/>
    <mergeCell ref="B45:B46"/>
    <mergeCell ref="B51:B52"/>
    <mergeCell ref="B80:B81"/>
    <mergeCell ref="B82:B83"/>
    <mergeCell ref="B84:B85"/>
    <mergeCell ref="B86:B87"/>
    <mergeCell ref="B88:B89"/>
    <mergeCell ref="A6:A18"/>
    <mergeCell ref="A44:A56"/>
    <mergeCell ref="A79:A91"/>
  </mergeCells>
  <phoneticPr fontId="12"/>
  <pageMargins left="0.75" right="0.75" top="1" bottom="1" header="0.5" footer="0.5"/>
  <pageSetup paperSize="9" fitToWidth="1" fitToHeight="1" orientation="portrait" usePrinterDefaults="1" r:id="rId1"/>
  <rowBreaks count="2" manualBreakCount="2">
    <brk id="39" max="3" man="1"/>
    <brk id="74" max="3" man="1"/>
  </rowBreaks>
</worksheet>
</file>

<file path=xl/worksheets/sheet64.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J63"/>
  <sheetViews>
    <sheetView view="pageBreakPreview" zoomScale="80" zoomScaleNormal="115" zoomScaleSheetLayoutView="80" workbookViewId="0">
      <selection activeCell="M11" sqref="M11"/>
    </sheetView>
  </sheetViews>
  <sheetFormatPr defaultRowHeight="14.25"/>
  <cols>
    <col min="1" max="1" width="3.125" style="2256" customWidth="1"/>
    <col min="2" max="2" width="8.125" style="2256" customWidth="1"/>
    <col min="3" max="3" width="13.625" style="2256" customWidth="1"/>
    <col min="4" max="4" width="7.625" style="2256" customWidth="1"/>
    <col min="5" max="6" width="9.625" style="2256" customWidth="1"/>
    <col min="7" max="7" width="7.25" style="2256" customWidth="1"/>
    <col min="8" max="8" width="9.625" style="2256" customWidth="1"/>
    <col min="9" max="9" width="12.625" style="2256" customWidth="1"/>
    <col min="10" max="10" width="14.75" style="2256" customWidth="1"/>
    <col min="11" max="16384" width="9" style="2256" customWidth="1"/>
  </cols>
  <sheetData>
    <row r="1" spans="1:10" ht="15" customHeight="1">
      <c r="A1" s="2259" t="s">
        <v>663</v>
      </c>
      <c r="J1" s="2432" t="s">
        <v>1605</v>
      </c>
    </row>
    <row r="2" spans="1:10" ht="15">
      <c r="A2" s="2259"/>
      <c r="I2" s="2423" t="s">
        <v>1723</v>
      </c>
      <c r="J2" s="2433"/>
    </row>
    <row r="3" spans="1:10" ht="24.75">
      <c r="A3" s="2260" t="s">
        <v>1691</v>
      </c>
      <c r="B3" s="2260"/>
      <c r="C3" s="2260"/>
      <c r="D3" s="2260"/>
      <c r="E3" s="2260"/>
      <c r="F3" s="2260"/>
      <c r="G3" s="2260"/>
      <c r="H3" s="2260"/>
      <c r="I3" s="2260"/>
      <c r="J3" s="2260"/>
    </row>
    <row r="4" spans="1:10" s="2257" customFormat="1" ht="15" customHeight="1">
      <c r="A4" s="2261" t="s">
        <v>1061</v>
      </c>
      <c r="B4" s="2284"/>
      <c r="C4" s="2309"/>
      <c r="D4" s="2326" t="s">
        <v>426</v>
      </c>
      <c r="E4" s="2326"/>
      <c r="F4" s="2326"/>
      <c r="G4" s="2326"/>
      <c r="H4" s="2326"/>
      <c r="I4" s="2326"/>
      <c r="J4" s="2434"/>
    </row>
    <row r="5" spans="1:10" s="2257" customFormat="1" ht="15" customHeight="1">
      <c r="A5" s="2262"/>
      <c r="B5" s="2285"/>
      <c r="C5" s="2310"/>
      <c r="D5" s="2327" t="s">
        <v>88</v>
      </c>
      <c r="E5" s="2327"/>
      <c r="F5" s="2327"/>
      <c r="G5" s="2327"/>
      <c r="H5" s="2327"/>
      <c r="I5" s="2327"/>
      <c r="J5" s="2435"/>
    </row>
    <row r="6" spans="1:10" s="2258" customFormat="1" ht="15.75" customHeight="1">
      <c r="A6" s="2263" t="s">
        <v>1692</v>
      </c>
      <c r="B6" s="2286"/>
      <c r="C6" s="2311" t="s">
        <v>1199</v>
      </c>
      <c r="D6" s="2328" t="s">
        <v>551</v>
      </c>
      <c r="E6" s="2352"/>
      <c r="F6" s="2352"/>
      <c r="G6" s="2352"/>
      <c r="H6" s="2352"/>
      <c r="I6" s="2352"/>
      <c r="J6" s="2436"/>
    </row>
    <row r="7" spans="1:10" s="2258" customFormat="1" ht="15.75" customHeight="1">
      <c r="A7" s="2264"/>
      <c r="B7" s="2287"/>
      <c r="C7" s="2312"/>
      <c r="D7" s="2329" t="s">
        <v>1335</v>
      </c>
      <c r="E7" s="2353"/>
      <c r="F7" s="2353"/>
      <c r="G7" s="2353"/>
      <c r="H7" s="2353"/>
      <c r="I7" s="2353"/>
      <c r="J7" s="2437"/>
    </row>
    <row r="8" spans="1:10" s="2258" customFormat="1" ht="15.75" customHeight="1">
      <c r="A8" s="2264"/>
      <c r="B8" s="2287"/>
      <c r="C8" s="2312" t="s">
        <v>741</v>
      </c>
      <c r="D8" s="2330" t="s">
        <v>1701</v>
      </c>
      <c r="E8" s="2354"/>
      <c r="F8" s="2354"/>
      <c r="G8" s="2354"/>
      <c r="H8" s="2354"/>
      <c r="I8" s="2354"/>
      <c r="J8" s="2438"/>
    </row>
    <row r="9" spans="1:10" s="2258" customFormat="1" ht="15.75" customHeight="1">
      <c r="A9" s="2264"/>
      <c r="B9" s="2287"/>
      <c r="C9" s="2312"/>
      <c r="D9" s="2331" t="s">
        <v>1745</v>
      </c>
      <c r="E9" s="2355"/>
      <c r="F9" s="2355"/>
      <c r="G9" s="2355"/>
      <c r="H9" s="2355"/>
      <c r="I9" s="2355"/>
      <c r="J9" s="2439"/>
    </row>
    <row r="10" spans="1:10" s="2258" customFormat="1" ht="15.75" customHeight="1">
      <c r="A10" s="2264"/>
      <c r="B10" s="2287"/>
      <c r="C10" s="2312"/>
      <c r="D10" s="2331" t="s">
        <v>1074</v>
      </c>
      <c r="E10" s="2355"/>
      <c r="F10" s="2355"/>
      <c r="G10" s="2355"/>
      <c r="H10" s="2355"/>
      <c r="I10" s="2355"/>
      <c r="J10" s="2439"/>
    </row>
    <row r="11" spans="1:10" s="2258" customFormat="1" ht="15.75" customHeight="1">
      <c r="A11" s="2265"/>
      <c r="B11" s="2288"/>
      <c r="C11" s="2313"/>
      <c r="D11" s="2332" t="s">
        <v>1644</v>
      </c>
      <c r="E11" s="2356"/>
      <c r="F11" s="2356"/>
      <c r="G11" s="2356"/>
      <c r="H11" s="2356"/>
      <c r="I11" s="2356"/>
      <c r="J11" s="2440"/>
    </row>
    <row r="12" spans="1:10" s="2258" customFormat="1" ht="9.75" customHeight="1">
      <c r="A12" s="2266" t="s">
        <v>52</v>
      </c>
      <c r="B12" s="2289"/>
      <c r="C12" s="2314"/>
      <c r="D12" s="2333" t="s">
        <v>1703</v>
      </c>
      <c r="E12" s="2333"/>
      <c r="F12" s="2333"/>
      <c r="G12" s="2333"/>
      <c r="H12" s="2406" t="s">
        <v>1719</v>
      </c>
      <c r="I12" s="2406"/>
      <c r="J12" s="2286"/>
    </row>
    <row r="13" spans="1:10" s="2258" customFormat="1" ht="9.75" customHeight="1">
      <c r="A13" s="2267"/>
      <c r="B13" s="2290"/>
      <c r="C13" s="2315"/>
      <c r="D13" s="2334"/>
      <c r="E13" s="2334"/>
      <c r="F13" s="2334"/>
      <c r="G13" s="2334"/>
      <c r="H13" s="2407"/>
      <c r="I13" s="2407"/>
      <c r="J13" s="2287"/>
    </row>
    <row r="14" spans="1:10" s="2258" customFormat="1" ht="15" customHeight="1">
      <c r="A14" s="2267"/>
      <c r="B14" s="2290"/>
      <c r="C14" s="2312" t="s">
        <v>1123</v>
      </c>
      <c r="D14" s="2330" t="s">
        <v>1706</v>
      </c>
      <c r="E14" s="2354"/>
      <c r="F14" s="2354"/>
      <c r="G14" s="2391"/>
      <c r="H14" s="2319"/>
      <c r="I14" s="2319"/>
      <c r="J14" s="2441"/>
    </row>
    <row r="15" spans="1:10" s="2258" customFormat="1" ht="15" customHeight="1">
      <c r="A15" s="2267"/>
      <c r="B15" s="2290"/>
      <c r="C15" s="2312"/>
      <c r="D15" s="2329" t="s">
        <v>822</v>
      </c>
      <c r="E15" s="2353"/>
      <c r="F15" s="2353"/>
      <c r="G15" s="2392"/>
      <c r="H15" s="2319"/>
      <c r="I15" s="2319"/>
      <c r="J15" s="2441"/>
    </row>
    <row r="16" spans="1:10" s="2258" customFormat="1" ht="15" customHeight="1">
      <c r="A16" s="2267"/>
      <c r="B16" s="2290"/>
      <c r="C16" s="2312" t="s">
        <v>1698</v>
      </c>
      <c r="D16" s="2330" t="s">
        <v>1707</v>
      </c>
      <c r="E16" s="2354"/>
      <c r="F16" s="2354"/>
      <c r="G16" s="2391"/>
      <c r="H16" s="2319"/>
      <c r="I16" s="2319"/>
      <c r="J16" s="2441"/>
    </row>
    <row r="17" spans="1:10" s="2258" customFormat="1" ht="15" customHeight="1">
      <c r="A17" s="2267"/>
      <c r="B17" s="2290"/>
      <c r="C17" s="2312"/>
      <c r="D17" s="2331" t="s">
        <v>319</v>
      </c>
      <c r="E17" s="2355"/>
      <c r="F17" s="2355"/>
      <c r="G17" s="2393"/>
      <c r="H17" s="2319"/>
      <c r="I17" s="2319"/>
      <c r="J17" s="2441"/>
    </row>
    <row r="18" spans="1:10" s="2258" customFormat="1" ht="15" customHeight="1">
      <c r="A18" s="2267"/>
      <c r="B18" s="2290"/>
      <c r="C18" s="2312"/>
      <c r="D18" s="2331" t="s">
        <v>1426</v>
      </c>
      <c r="E18" s="2355"/>
      <c r="F18" s="2355"/>
      <c r="G18" s="2393"/>
      <c r="H18" s="2319"/>
      <c r="I18" s="2319"/>
      <c r="J18" s="2441"/>
    </row>
    <row r="19" spans="1:10" s="2258" customFormat="1" ht="15" customHeight="1">
      <c r="A19" s="2267"/>
      <c r="B19" s="2290"/>
      <c r="C19" s="2312"/>
      <c r="D19" s="2329" t="s">
        <v>288</v>
      </c>
      <c r="E19" s="2353"/>
      <c r="F19" s="2353"/>
      <c r="G19" s="2392"/>
      <c r="H19" s="2319"/>
      <c r="I19" s="2319"/>
      <c r="J19" s="2441"/>
    </row>
    <row r="20" spans="1:10" s="2258" customFormat="1" ht="15" customHeight="1">
      <c r="A20" s="2267"/>
      <c r="B20" s="2290"/>
      <c r="C20" s="2312" t="s">
        <v>1333</v>
      </c>
      <c r="D20" s="2335" t="s">
        <v>1708</v>
      </c>
      <c r="E20" s="2357"/>
      <c r="F20" s="2357"/>
      <c r="G20" s="2394"/>
      <c r="H20" s="2319"/>
      <c r="I20" s="2319"/>
      <c r="J20" s="2441"/>
    </row>
    <row r="21" spans="1:10" s="2258" customFormat="1" ht="15" customHeight="1">
      <c r="A21" s="2267"/>
      <c r="B21" s="2290"/>
      <c r="C21" s="2312"/>
      <c r="D21" s="2336" t="s">
        <v>1710</v>
      </c>
      <c r="E21" s="2324"/>
      <c r="F21" s="2324"/>
      <c r="G21" s="2351"/>
      <c r="H21" s="2319"/>
      <c r="I21" s="2319"/>
      <c r="J21" s="2441"/>
    </row>
    <row r="22" spans="1:10" s="2258" customFormat="1" ht="22.5" customHeight="1">
      <c r="A22" s="2267"/>
      <c r="B22" s="2290"/>
      <c r="C22" s="2316" t="s">
        <v>1700</v>
      </c>
      <c r="D22" s="2337" t="s">
        <v>1059</v>
      </c>
      <c r="E22" s="2358" t="s">
        <v>946</v>
      </c>
      <c r="F22" s="2379"/>
      <c r="G22" s="2395"/>
      <c r="H22" s="2408" t="s">
        <v>1720</v>
      </c>
      <c r="I22" s="2358"/>
      <c r="J22" s="2442"/>
    </row>
    <row r="23" spans="1:10" s="2258" customFormat="1" ht="12.75" customHeight="1">
      <c r="A23" s="2267"/>
      <c r="B23" s="2290"/>
      <c r="C23" s="2316"/>
      <c r="D23" s="2338"/>
      <c r="E23" s="2359"/>
      <c r="F23" s="2380"/>
      <c r="G23" s="2396"/>
      <c r="H23" s="2409" t="s">
        <v>1484</v>
      </c>
      <c r="I23" s="2359"/>
      <c r="J23" s="2443"/>
    </row>
    <row r="24" spans="1:10" s="2258" customFormat="1" ht="21.75" customHeight="1">
      <c r="A24" s="2267"/>
      <c r="B24" s="2290"/>
      <c r="C24" s="2316"/>
      <c r="D24" s="2336" t="s">
        <v>1710</v>
      </c>
      <c r="E24" s="2360" t="s">
        <v>872</v>
      </c>
      <c r="F24" s="2381"/>
      <c r="G24" s="2397"/>
      <c r="H24" s="2410" t="s">
        <v>30</v>
      </c>
      <c r="I24" s="2424"/>
      <c r="J24" s="2444"/>
    </row>
    <row r="25" spans="1:10" s="2258" customFormat="1" ht="15" customHeight="1">
      <c r="A25" s="2267"/>
      <c r="B25" s="2290"/>
      <c r="C25" s="2316"/>
      <c r="D25" s="2337" t="s">
        <v>1059</v>
      </c>
      <c r="E25" s="2361" t="s">
        <v>1011</v>
      </c>
      <c r="F25" s="2361"/>
      <c r="G25" s="2398"/>
      <c r="H25" s="2335"/>
      <c r="I25" s="2357"/>
      <c r="J25" s="2445"/>
    </row>
    <row r="26" spans="1:10" s="2258" customFormat="1" ht="15" customHeight="1">
      <c r="A26" s="2267"/>
      <c r="B26" s="2290"/>
      <c r="C26" s="2316"/>
      <c r="D26" s="2339" t="s">
        <v>1710</v>
      </c>
      <c r="E26" s="2362" t="s">
        <v>1011</v>
      </c>
      <c r="F26" s="2382"/>
      <c r="G26" s="2399"/>
      <c r="H26" s="2336"/>
      <c r="I26" s="2324"/>
      <c r="J26" s="2446"/>
    </row>
    <row r="27" spans="1:10" s="2258" customFormat="1" ht="33.75" customHeight="1">
      <c r="A27" s="2267"/>
      <c r="B27" s="2290"/>
      <c r="C27" s="2312" t="s">
        <v>35</v>
      </c>
      <c r="D27" s="2337" t="s">
        <v>1059</v>
      </c>
      <c r="E27" s="2363" t="s">
        <v>1089</v>
      </c>
      <c r="F27" s="2363"/>
      <c r="G27" s="2400"/>
      <c r="H27" s="2411" t="s">
        <v>595</v>
      </c>
      <c r="I27" s="2363"/>
      <c r="J27" s="2447"/>
    </row>
    <row r="28" spans="1:10" s="2258" customFormat="1" ht="36" customHeight="1">
      <c r="A28" s="2267"/>
      <c r="B28" s="2290"/>
      <c r="C28" s="2312"/>
      <c r="D28" s="2336"/>
      <c r="E28" s="2364" t="s">
        <v>1711</v>
      </c>
      <c r="F28" s="2364"/>
      <c r="G28" s="2401"/>
      <c r="H28" s="2412" t="s">
        <v>1722</v>
      </c>
      <c r="I28" s="2364"/>
      <c r="J28" s="2448"/>
    </row>
    <row r="29" spans="1:10" s="2258" customFormat="1" ht="22.5" customHeight="1">
      <c r="A29" s="2267"/>
      <c r="B29" s="2290"/>
      <c r="C29" s="2317"/>
      <c r="D29" s="2336" t="s">
        <v>1710</v>
      </c>
      <c r="E29" s="2360" t="s">
        <v>85</v>
      </c>
      <c r="F29" s="2381"/>
      <c r="G29" s="2397"/>
      <c r="H29" s="2360" t="s">
        <v>30</v>
      </c>
      <c r="I29" s="2381"/>
      <c r="J29" s="2449"/>
    </row>
    <row r="30" spans="1:10" s="2258" customFormat="1" ht="18.75" customHeight="1">
      <c r="A30" s="2267"/>
      <c r="B30" s="2290"/>
      <c r="C30" s="2317"/>
      <c r="D30" s="2340" t="s">
        <v>1588</v>
      </c>
      <c r="E30" s="2365" t="s">
        <v>740</v>
      </c>
      <c r="F30" s="2365"/>
      <c r="G30" s="2402"/>
      <c r="H30" s="2413" t="s">
        <v>748</v>
      </c>
      <c r="I30" s="2365"/>
      <c r="J30" s="2450"/>
    </row>
    <row r="31" spans="1:10" s="2257" customFormat="1" ht="24" customHeight="1">
      <c r="A31" s="2267"/>
      <c r="B31" s="2290"/>
      <c r="C31" s="2313"/>
      <c r="D31" s="2341" t="s">
        <v>1710</v>
      </c>
      <c r="E31" s="2366" t="s">
        <v>919</v>
      </c>
      <c r="F31" s="2383"/>
      <c r="G31" s="2403"/>
      <c r="H31" s="2412" t="s">
        <v>1542</v>
      </c>
      <c r="I31" s="2364"/>
      <c r="J31" s="2448"/>
    </row>
    <row r="32" spans="1:10" s="2258" customFormat="1" ht="18.75" customHeight="1">
      <c r="A32" s="2268" t="s">
        <v>117</v>
      </c>
      <c r="B32" s="2291" t="s">
        <v>967</v>
      </c>
      <c r="C32" s="2318"/>
      <c r="D32" s="2342"/>
      <c r="E32" s="2367" t="s">
        <v>1121</v>
      </c>
      <c r="F32" s="2318"/>
      <c r="G32" s="2318"/>
      <c r="H32" s="2342"/>
      <c r="I32" s="2367" t="s">
        <v>1369</v>
      </c>
      <c r="J32" s="2451"/>
    </row>
    <row r="33" spans="1:10" s="2258" customFormat="1" ht="13.5" customHeight="1">
      <c r="A33" s="2269"/>
      <c r="B33" s="2292" t="s">
        <v>1525</v>
      </c>
      <c r="C33" s="2319"/>
      <c r="D33" s="2319"/>
      <c r="E33" s="2368" t="s">
        <v>1166</v>
      </c>
      <c r="F33" s="2384"/>
      <c r="G33" s="2384"/>
      <c r="H33" s="2414"/>
      <c r="I33" s="2425" t="s">
        <v>1223</v>
      </c>
      <c r="J33" s="2452"/>
    </row>
    <row r="34" spans="1:10" s="2258" customFormat="1" ht="13.5" customHeight="1">
      <c r="A34" s="2269"/>
      <c r="B34" s="2292"/>
      <c r="C34" s="2319"/>
      <c r="D34" s="2319"/>
      <c r="E34" s="2369"/>
      <c r="F34" s="2385"/>
      <c r="G34" s="2385"/>
      <c r="H34" s="2415"/>
      <c r="I34" s="2426" t="s">
        <v>1167</v>
      </c>
      <c r="J34" s="2453"/>
    </row>
    <row r="35" spans="1:10" s="2258" customFormat="1" ht="13.5" customHeight="1">
      <c r="A35" s="2269"/>
      <c r="B35" s="2292"/>
      <c r="C35" s="2319"/>
      <c r="D35" s="2319"/>
      <c r="E35" s="2370"/>
      <c r="F35" s="2386"/>
      <c r="G35" s="2386"/>
      <c r="H35" s="2416"/>
      <c r="I35" s="2427" t="s">
        <v>1092</v>
      </c>
      <c r="J35" s="2454"/>
    </row>
    <row r="36" spans="1:10" s="2258" customFormat="1" ht="13.5" customHeight="1">
      <c r="A36" s="2269"/>
      <c r="B36" s="2293" t="s">
        <v>759</v>
      </c>
      <c r="C36" s="2320"/>
      <c r="D36" s="2320"/>
      <c r="E36" s="2368" t="s">
        <v>760</v>
      </c>
      <c r="F36" s="2387"/>
      <c r="G36" s="2387"/>
      <c r="H36" s="2417"/>
      <c r="I36" s="2425" t="s">
        <v>1223</v>
      </c>
      <c r="J36" s="2452"/>
    </row>
    <row r="37" spans="1:10" s="2258" customFormat="1" ht="13.5" customHeight="1">
      <c r="A37" s="2269"/>
      <c r="B37" s="2293"/>
      <c r="C37" s="2320"/>
      <c r="D37" s="2320"/>
      <c r="E37" s="2371"/>
      <c r="F37" s="2388"/>
      <c r="G37" s="2388"/>
      <c r="H37" s="2418"/>
      <c r="I37" s="2426" t="s">
        <v>1167</v>
      </c>
      <c r="J37" s="2453"/>
    </row>
    <row r="38" spans="1:10" s="2258" customFormat="1" ht="13.5" customHeight="1">
      <c r="A38" s="2269"/>
      <c r="B38" s="2293"/>
      <c r="C38" s="2320"/>
      <c r="D38" s="2320"/>
      <c r="E38" s="2372"/>
      <c r="F38" s="2389"/>
      <c r="G38" s="2389"/>
      <c r="H38" s="2419"/>
      <c r="I38" s="2427" t="s">
        <v>1092</v>
      </c>
      <c r="J38" s="2454"/>
    </row>
    <row r="39" spans="1:10" s="2258" customFormat="1" ht="13.5" customHeight="1">
      <c r="A39" s="2269"/>
      <c r="B39" s="2294" t="s">
        <v>1454</v>
      </c>
      <c r="C39" s="2319"/>
      <c r="D39" s="2319"/>
      <c r="E39" s="2330" t="s">
        <v>160</v>
      </c>
      <c r="F39" s="2354"/>
      <c r="G39" s="2354"/>
      <c r="H39" s="2391"/>
      <c r="I39" s="2425" t="s">
        <v>1223</v>
      </c>
      <c r="J39" s="2452"/>
    </row>
    <row r="40" spans="1:10" s="2258" customFormat="1" ht="13.5" customHeight="1">
      <c r="A40" s="2269"/>
      <c r="B40" s="2294"/>
      <c r="C40" s="2319"/>
      <c r="D40" s="2319"/>
      <c r="E40" s="2336" t="s">
        <v>1411</v>
      </c>
      <c r="F40" s="2324"/>
      <c r="G40" s="2324"/>
      <c r="H40" s="2351"/>
      <c r="I40" s="2427" t="s">
        <v>1167</v>
      </c>
      <c r="J40" s="2454"/>
    </row>
    <row r="41" spans="1:10" s="2258" customFormat="1" ht="13.5" customHeight="1">
      <c r="A41" s="2269"/>
      <c r="B41" s="2292" t="s">
        <v>1695</v>
      </c>
      <c r="C41" s="2319"/>
      <c r="D41" s="2319"/>
      <c r="E41" s="2368" t="s">
        <v>1602</v>
      </c>
      <c r="F41" s="2387"/>
      <c r="G41" s="2387"/>
      <c r="H41" s="2417"/>
      <c r="I41" s="2425" t="s">
        <v>1223</v>
      </c>
      <c r="J41" s="2452"/>
    </row>
    <row r="42" spans="1:10" s="2258" customFormat="1" ht="13.5" customHeight="1">
      <c r="A42" s="2269"/>
      <c r="B42" s="2292"/>
      <c r="C42" s="2319"/>
      <c r="D42" s="2319"/>
      <c r="E42" s="2372"/>
      <c r="F42" s="2389"/>
      <c r="G42" s="2389"/>
      <c r="H42" s="2419"/>
      <c r="I42" s="2426" t="s">
        <v>1167</v>
      </c>
      <c r="J42" s="2453"/>
    </row>
    <row r="43" spans="1:10" s="2258" customFormat="1" ht="13.5" customHeight="1">
      <c r="A43" s="2269"/>
      <c r="B43" s="2292" t="s">
        <v>113</v>
      </c>
      <c r="C43" s="2319"/>
      <c r="D43" s="2319"/>
      <c r="E43" s="2330" t="s">
        <v>1713</v>
      </c>
      <c r="F43" s="2354"/>
      <c r="G43" s="2354"/>
      <c r="H43" s="2391"/>
      <c r="I43" s="2425" t="s">
        <v>1223</v>
      </c>
      <c r="J43" s="2452"/>
    </row>
    <row r="44" spans="1:10" s="2258" customFormat="1" ht="13.5" customHeight="1">
      <c r="A44" s="2270"/>
      <c r="B44" s="2295"/>
      <c r="C44" s="2321"/>
      <c r="D44" s="2321"/>
      <c r="E44" s="2332"/>
      <c r="F44" s="2356"/>
      <c r="G44" s="2356"/>
      <c r="H44" s="2420"/>
      <c r="I44" s="2428" t="s">
        <v>1167</v>
      </c>
      <c r="J44" s="2455"/>
    </row>
    <row r="45" spans="1:10" s="2258" customFormat="1" ht="13.5" customHeight="1">
      <c r="A45" s="2271" t="s">
        <v>8</v>
      </c>
      <c r="B45" s="2296"/>
      <c r="C45" s="2296"/>
      <c r="D45" s="2343"/>
      <c r="E45" s="2373" t="s">
        <v>1139</v>
      </c>
      <c r="F45" s="2373"/>
      <c r="G45" s="2373"/>
      <c r="H45" s="2373"/>
      <c r="I45" s="2373"/>
      <c r="J45" s="2456"/>
    </row>
    <row r="46" spans="1:10" s="2258" customFormat="1" ht="13.5" customHeight="1">
      <c r="A46" s="2272"/>
      <c r="B46" s="2297"/>
      <c r="C46" s="2297"/>
      <c r="D46" s="2344"/>
      <c r="E46" s="2374" t="s">
        <v>203</v>
      </c>
      <c r="F46" s="2374"/>
      <c r="G46" s="2374"/>
      <c r="H46" s="2374"/>
      <c r="I46" s="2374"/>
      <c r="J46" s="2457"/>
    </row>
    <row r="47" spans="1:10" s="2258" customFormat="1" ht="13.5" customHeight="1">
      <c r="A47" s="2273"/>
      <c r="B47" s="2298"/>
      <c r="C47" s="2298"/>
      <c r="D47" s="2345"/>
      <c r="E47" s="2375" t="s">
        <v>1714</v>
      </c>
      <c r="F47" s="2375"/>
      <c r="G47" s="2375"/>
      <c r="H47" s="2375"/>
      <c r="I47" s="2375"/>
      <c r="J47" s="2458"/>
    </row>
    <row r="48" spans="1:10" s="2258" customFormat="1" ht="13.5" customHeight="1">
      <c r="A48" s="2274" t="s">
        <v>1468</v>
      </c>
      <c r="B48" s="2299"/>
      <c r="C48" s="2299"/>
      <c r="D48" s="2346"/>
      <c r="E48" s="2376" t="s">
        <v>1715</v>
      </c>
      <c r="F48" s="2390"/>
      <c r="G48" s="2390"/>
      <c r="H48" s="2390"/>
      <c r="I48" s="2390"/>
      <c r="J48" s="2459"/>
    </row>
    <row r="49" spans="1:10" s="2258" customFormat="1" ht="13.5" customHeight="1">
      <c r="A49" s="2272"/>
      <c r="B49" s="2297"/>
      <c r="C49" s="2297"/>
      <c r="D49" s="2344"/>
      <c r="E49" s="2374" t="s">
        <v>1716</v>
      </c>
      <c r="F49" s="2374"/>
      <c r="G49" s="2374"/>
      <c r="H49" s="2374"/>
      <c r="I49" s="2374"/>
      <c r="J49" s="2457"/>
    </row>
    <row r="50" spans="1:10" s="2258" customFormat="1" ht="13.5" customHeight="1">
      <c r="A50" s="2275"/>
      <c r="B50" s="2300"/>
      <c r="C50" s="2300"/>
      <c r="D50" s="2347"/>
      <c r="E50" s="2377" t="s">
        <v>568</v>
      </c>
      <c r="F50" s="2377"/>
      <c r="G50" s="2377"/>
      <c r="H50" s="2377"/>
      <c r="I50" s="2377"/>
      <c r="J50" s="2460"/>
    </row>
    <row r="51" spans="1:10" s="2258" customFormat="1" ht="20.100000000000001" customHeight="1">
      <c r="A51" s="2276" t="s">
        <v>1513</v>
      </c>
      <c r="B51" s="2301"/>
      <c r="C51" s="2301"/>
      <c r="D51" s="2348"/>
      <c r="E51" s="2378"/>
      <c r="F51" s="2378" t="s">
        <v>761</v>
      </c>
      <c r="G51" s="2378"/>
      <c r="H51" s="2378"/>
      <c r="I51" s="2378"/>
      <c r="J51" s="2461"/>
    </row>
    <row r="52" spans="1:10" s="2258" customFormat="1" ht="13.5" customHeight="1">
      <c r="A52" s="2277" t="s">
        <v>1693</v>
      </c>
      <c r="B52" s="2302" t="s">
        <v>1112</v>
      </c>
      <c r="C52" s="2322"/>
      <c r="D52" s="2349"/>
      <c r="E52" s="2367" t="s">
        <v>1718</v>
      </c>
      <c r="F52" s="2318"/>
      <c r="G52" s="2367" t="s">
        <v>1152</v>
      </c>
      <c r="H52" s="2342"/>
      <c r="I52" s="2429" t="s">
        <v>1349</v>
      </c>
      <c r="J52" s="2462"/>
    </row>
    <row r="53" spans="1:10" s="2258" customFormat="1" ht="13.5" customHeight="1">
      <c r="A53" s="2278"/>
      <c r="B53" s="2303"/>
      <c r="C53" s="2323"/>
      <c r="D53" s="2350"/>
      <c r="E53" s="2320" t="s">
        <v>725</v>
      </c>
      <c r="F53" s="2320"/>
      <c r="G53" s="2404" t="s">
        <v>761</v>
      </c>
      <c r="H53" s="2421"/>
      <c r="I53" s="2430" t="s">
        <v>486</v>
      </c>
      <c r="J53" s="2463"/>
    </row>
    <row r="54" spans="1:10" s="2258" customFormat="1" ht="13.5" customHeight="1">
      <c r="A54" s="2278"/>
      <c r="B54" s="2303"/>
      <c r="C54" s="2323"/>
      <c r="D54" s="2350"/>
      <c r="E54" s="2320"/>
      <c r="F54" s="2320"/>
      <c r="G54" s="2405"/>
      <c r="H54" s="2422"/>
      <c r="I54" s="2431" t="s">
        <v>1690</v>
      </c>
      <c r="J54" s="2464"/>
    </row>
    <row r="55" spans="1:10" s="2258" customFormat="1" ht="13.5" customHeight="1">
      <c r="A55" s="2278"/>
      <c r="B55" s="2303"/>
      <c r="C55" s="2323"/>
      <c r="D55" s="2350"/>
      <c r="E55" s="2320" t="s">
        <v>488</v>
      </c>
      <c r="F55" s="2320"/>
      <c r="G55" s="2404" t="s">
        <v>761</v>
      </c>
      <c r="H55" s="2421"/>
      <c r="I55" s="2430" t="s">
        <v>486</v>
      </c>
      <c r="J55" s="2463"/>
    </row>
    <row r="56" spans="1:10" s="2258" customFormat="1" ht="13.5" customHeight="1">
      <c r="A56" s="2278"/>
      <c r="B56" s="2303"/>
      <c r="C56" s="2323"/>
      <c r="D56" s="2350"/>
      <c r="E56" s="2320"/>
      <c r="F56" s="2320"/>
      <c r="G56" s="2405"/>
      <c r="H56" s="2422"/>
      <c r="I56" s="2431" t="s">
        <v>1690</v>
      </c>
      <c r="J56" s="2464"/>
    </row>
    <row r="57" spans="1:10" s="2258" customFormat="1" ht="13.5" customHeight="1">
      <c r="A57" s="2278"/>
      <c r="B57" s="2303"/>
      <c r="C57" s="2323"/>
      <c r="D57" s="2350"/>
      <c r="E57" s="2320" t="s">
        <v>1184</v>
      </c>
      <c r="F57" s="2320"/>
      <c r="G57" s="2404" t="s">
        <v>761</v>
      </c>
      <c r="H57" s="2421"/>
      <c r="I57" s="2430" t="s">
        <v>486</v>
      </c>
      <c r="J57" s="2463"/>
    </row>
    <row r="58" spans="1:10" s="2258" customFormat="1" ht="13.5" customHeight="1">
      <c r="A58" s="2278"/>
      <c r="B58" s="2304"/>
      <c r="C58" s="2324"/>
      <c r="D58" s="2351"/>
      <c r="E58" s="2320"/>
      <c r="F58" s="2320"/>
      <c r="G58" s="2405"/>
      <c r="H58" s="2422"/>
      <c r="I58" s="2431" t="s">
        <v>1690</v>
      </c>
      <c r="J58" s="2464"/>
    </row>
    <row r="59" spans="1:10" s="2258" customFormat="1" ht="13.5" customHeight="1">
      <c r="A59" s="2279"/>
      <c r="B59" s="2305" t="s">
        <v>1697</v>
      </c>
      <c r="C59" s="2325"/>
      <c r="D59" s="2325"/>
      <c r="E59" s="2325"/>
      <c r="F59" s="2325"/>
      <c r="G59" s="2325"/>
      <c r="H59" s="2325"/>
      <c r="I59" s="2325"/>
      <c r="J59" s="2465"/>
    </row>
    <row r="60" spans="1:10" s="2258" customFormat="1" ht="15.95" customHeight="1">
      <c r="A60" s="2280" t="s">
        <v>1694</v>
      </c>
      <c r="B60" s="2306"/>
      <c r="C60" s="2306"/>
      <c r="D60" s="2306"/>
      <c r="E60" s="2306"/>
      <c r="F60" s="2306"/>
      <c r="G60" s="2306"/>
      <c r="H60" s="2306"/>
      <c r="I60" s="2306"/>
      <c r="J60" s="2466"/>
    </row>
    <row r="61" spans="1:10" s="2258" customFormat="1" ht="15.95" customHeight="1">
      <c r="A61" s="2281"/>
      <c r="B61" s="2307"/>
      <c r="C61" s="2307"/>
      <c r="D61" s="2307"/>
      <c r="E61" s="2307"/>
      <c r="F61" s="2307"/>
      <c r="G61" s="2307"/>
      <c r="H61" s="2307"/>
      <c r="I61" s="2307"/>
      <c r="J61" s="2467"/>
    </row>
    <row r="62" spans="1:10" ht="2.1" customHeight="1">
      <c r="A62" s="2282"/>
      <c r="B62" s="2308"/>
      <c r="C62" s="2308"/>
      <c r="D62" s="2308"/>
      <c r="E62" s="2308"/>
      <c r="F62" s="2308"/>
      <c r="G62" s="2308"/>
      <c r="H62" s="2308"/>
      <c r="I62" s="2308"/>
      <c r="J62" s="2308"/>
    </row>
    <row r="63" spans="1:10" ht="12.75" customHeight="1">
      <c r="A63" s="2283" t="s">
        <v>474</v>
      </c>
    </row>
  </sheetData>
  <mergeCells count="108">
    <mergeCell ref="I2:J2"/>
    <mergeCell ref="A3:J3"/>
    <mergeCell ref="D4:J4"/>
    <mergeCell ref="D5:J5"/>
    <mergeCell ref="D6:J6"/>
    <mergeCell ref="D7:J7"/>
    <mergeCell ref="D8:J8"/>
    <mergeCell ref="D9:J9"/>
    <mergeCell ref="D10:J10"/>
    <mergeCell ref="D11:J11"/>
    <mergeCell ref="D14:G14"/>
    <mergeCell ref="D15:G15"/>
    <mergeCell ref="D16:G16"/>
    <mergeCell ref="D17:G17"/>
    <mergeCell ref="D18:G18"/>
    <mergeCell ref="D19:G19"/>
    <mergeCell ref="D20:G20"/>
    <mergeCell ref="D21:G21"/>
    <mergeCell ref="E22:G22"/>
    <mergeCell ref="H22:J22"/>
    <mergeCell ref="H23:J23"/>
    <mergeCell ref="E24:G24"/>
    <mergeCell ref="H24:J24"/>
    <mergeCell ref="E25:G25"/>
    <mergeCell ref="E26:G26"/>
    <mergeCell ref="E27:G27"/>
    <mergeCell ref="H27:J27"/>
    <mergeCell ref="E28:G28"/>
    <mergeCell ref="H28:J28"/>
    <mergeCell ref="E29:G29"/>
    <mergeCell ref="H29:J29"/>
    <mergeCell ref="E30:G30"/>
    <mergeCell ref="H30:J30"/>
    <mergeCell ref="E31:G31"/>
    <mergeCell ref="H31:J31"/>
    <mergeCell ref="B32:D32"/>
    <mergeCell ref="E32:H32"/>
    <mergeCell ref="I32:J32"/>
    <mergeCell ref="I33:J33"/>
    <mergeCell ref="I34:J34"/>
    <mergeCell ref="I35:J35"/>
    <mergeCell ref="I36:J36"/>
    <mergeCell ref="I37:J37"/>
    <mergeCell ref="I38:J38"/>
    <mergeCell ref="E39:H39"/>
    <mergeCell ref="I39:J39"/>
    <mergeCell ref="E40:H40"/>
    <mergeCell ref="I40:J40"/>
    <mergeCell ref="I41:J41"/>
    <mergeCell ref="I42:J42"/>
    <mergeCell ref="I43:J43"/>
    <mergeCell ref="I44:J44"/>
    <mergeCell ref="E45:J45"/>
    <mergeCell ref="E46:J46"/>
    <mergeCell ref="E47:J47"/>
    <mergeCell ref="E48:J48"/>
    <mergeCell ref="E49:J49"/>
    <mergeCell ref="E50:J50"/>
    <mergeCell ref="A51:D51"/>
    <mergeCell ref="E52:F52"/>
    <mergeCell ref="G52:H52"/>
    <mergeCell ref="I52:J52"/>
    <mergeCell ref="I53:J53"/>
    <mergeCell ref="I54:J54"/>
    <mergeCell ref="I55:J55"/>
    <mergeCell ref="I56:J56"/>
    <mergeCell ref="I57:J57"/>
    <mergeCell ref="I58:J58"/>
    <mergeCell ref="B59:J59"/>
    <mergeCell ref="A62:J62"/>
    <mergeCell ref="A4:C5"/>
    <mergeCell ref="A6:B11"/>
    <mergeCell ref="C6:C7"/>
    <mergeCell ref="C8:C11"/>
    <mergeCell ref="C12:C13"/>
    <mergeCell ref="D12:G13"/>
    <mergeCell ref="H12:J13"/>
    <mergeCell ref="C14:C15"/>
    <mergeCell ref="H14:J15"/>
    <mergeCell ref="C16:C19"/>
    <mergeCell ref="H16:J19"/>
    <mergeCell ref="C20:C21"/>
    <mergeCell ref="H20:J21"/>
    <mergeCell ref="C22:C26"/>
    <mergeCell ref="H25:J26"/>
    <mergeCell ref="C27:C31"/>
    <mergeCell ref="B33:D35"/>
    <mergeCell ref="E33:H35"/>
    <mergeCell ref="B36:D38"/>
    <mergeCell ref="E36:H38"/>
    <mergeCell ref="B39:D40"/>
    <mergeCell ref="B41:D42"/>
    <mergeCell ref="E41:H42"/>
    <mergeCell ref="B43:D44"/>
    <mergeCell ref="E43:H44"/>
    <mergeCell ref="A45:D47"/>
    <mergeCell ref="A48:D50"/>
    <mergeCell ref="E53:F54"/>
    <mergeCell ref="G53:H54"/>
    <mergeCell ref="E55:F56"/>
    <mergeCell ref="G55:H56"/>
    <mergeCell ref="E57:F58"/>
    <mergeCell ref="G57:H58"/>
    <mergeCell ref="A60:J61"/>
    <mergeCell ref="A12:B31"/>
    <mergeCell ref="A32:A44"/>
    <mergeCell ref="A52:A59"/>
    <mergeCell ref="B52:D58"/>
  </mergeCells>
  <phoneticPr fontId="12"/>
  <printOptions horizontalCentered="1" verticalCentered="1"/>
  <pageMargins left="0.74803149606299213" right="0.39370078740157483" top="0.19685039370078741" bottom="0.19685039370078741" header="0.39370078740157483" footer="0.43307086614173229"/>
  <pageSetup paperSize="9" scale="92" fitToWidth="1" fitToHeight="1" orientation="portrait" usePrinterDefaults="1"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sheetPr>
    <tabColor rgb="FFFFFF00"/>
  </sheetPr>
  <dimension ref="A1:J56"/>
  <sheetViews>
    <sheetView view="pageBreakPreview" zoomScale="80" zoomScaleSheetLayoutView="80" workbookViewId="0">
      <selection activeCell="K8" sqref="K8"/>
    </sheetView>
  </sheetViews>
  <sheetFormatPr defaultRowHeight="14.25"/>
  <cols>
    <col min="1" max="1" width="3.125" style="2256" customWidth="1"/>
    <col min="2" max="2" width="8.125" style="2256" customWidth="1"/>
    <col min="3" max="3" width="13.625" style="2256" customWidth="1"/>
    <col min="4" max="4" width="7.625" style="2256" customWidth="1"/>
    <col min="5" max="6" width="9.625" style="2256" customWidth="1"/>
    <col min="7" max="7" width="5.375" style="2256" customWidth="1"/>
    <col min="8" max="8" width="8.625" style="2256" customWidth="1"/>
    <col min="9" max="9" width="11.625" style="2256" customWidth="1"/>
    <col min="10" max="10" width="14.625" style="2256" customWidth="1"/>
    <col min="11" max="16384" width="9" style="2256" customWidth="1"/>
  </cols>
  <sheetData>
    <row r="1" spans="1:10" ht="15">
      <c r="A1" s="2259" t="s">
        <v>1575</v>
      </c>
      <c r="J1" s="2432" t="s">
        <v>1605</v>
      </c>
    </row>
    <row r="2" spans="1:10" ht="15">
      <c r="A2" s="2259"/>
      <c r="E2" s="2423" t="s">
        <v>169</v>
      </c>
      <c r="F2" s="2496"/>
      <c r="G2" s="2496"/>
      <c r="H2" s="2496"/>
      <c r="I2" s="2496"/>
      <c r="J2" s="2433"/>
    </row>
    <row r="3" spans="1:10" ht="24.75">
      <c r="A3" s="2260" t="s">
        <v>1691</v>
      </c>
      <c r="B3" s="2260"/>
      <c r="C3" s="2260"/>
      <c r="D3" s="2260"/>
      <c r="E3" s="2260"/>
      <c r="F3" s="2260"/>
      <c r="G3" s="2260"/>
      <c r="H3" s="2260"/>
      <c r="I3" s="2260"/>
      <c r="J3" s="2260"/>
    </row>
    <row r="4" spans="1:10" s="2468" customFormat="1" ht="15" customHeight="1">
      <c r="A4" s="2261" t="s">
        <v>1060</v>
      </c>
      <c r="B4" s="2284"/>
      <c r="C4" s="2284"/>
      <c r="D4" s="2488" t="s">
        <v>1657</v>
      </c>
      <c r="E4" s="2326"/>
      <c r="F4" s="2326"/>
      <c r="G4" s="2326"/>
      <c r="H4" s="2326"/>
      <c r="I4" s="2326"/>
      <c r="J4" s="2434"/>
    </row>
    <row r="5" spans="1:10" s="2468" customFormat="1" ht="15" customHeight="1">
      <c r="A5" s="2469"/>
      <c r="B5" s="2478"/>
      <c r="C5" s="2478"/>
      <c r="D5" s="2489" t="s">
        <v>1421</v>
      </c>
      <c r="E5" s="2327"/>
      <c r="F5" s="2327"/>
      <c r="G5" s="2327"/>
      <c r="H5" s="2327"/>
      <c r="I5" s="2327"/>
      <c r="J5" s="2435"/>
    </row>
    <row r="6" spans="1:10" s="2259" customFormat="1" ht="16.5" customHeight="1">
      <c r="A6" s="2261" t="s">
        <v>1703</v>
      </c>
      <c r="B6" s="2309"/>
      <c r="C6" s="2311" t="s">
        <v>1199</v>
      </c>
      <c r="D6" s="2328" t="s">
        <v>1361</v>
      </c>
      <c r="E6" s="2352"/>
      <c r="F6" s="2352"/>
      <c r="G6" s="2352"/>
      <c r="H6" s="2352"/>
      <c r="I6" s="2352"/>
      <c r="J6" s="2436"/>
    </row>
    <row r="7" spans="1:10" s="2259" customFormat="1" ht="16.5" customHeight="1">
      <c r="A7" s="2262"/>
      <c r="B7" s="2310"/>
      <c r="C7" s="2312"/>
      <c r="D7" s="2329" t="s">
        <v>407</v>
      </c>
      <c r="E7" s="2353"/>
      <c r="F7" s="2353"/>
      <c r="G7" s="2353"/>
      <c r="H7" s="2353"/>
      <c r="I7" s="2353"/>
      <c r="J7" s="2437"/>
    </row>
    <row r="8" spans="1:10" s="2259" customFormat="1" ht="16.5" customHeight="1">
      <c r="A8" s="2262"/>
      <c r="B8" s="2310"/>
      <c r="C8" s="2312" t="s">
        <v>741</v>
      </c>
      <c r="D8" s="2330" t="s">
        <v>1701</v>
      </c>
      <c r="E8" s="2354"/>
      <c r="F8" s="2354"/>
      <c r="G8" s="2354"/>
      <c r="H8" s="2354"/>
      <c r="I8" s="2354"/>
      <c r="J8" s="2438"/>
    </row>
    <row r="9" spans="1:10" s="2259" customFormat="1" ht="16.5" customHeight="1">
      <c r="A9" s="2262"/>
      <c r="B9" s="2310"/>
      <c r="C9" s="2312"/>
      <c r="D9" s="2331" t="s">
        <v>1448</v>
      </c>
      <c r="E9" s="2355"/>
      <c r="F9" s="2355"/>
      <c r="G9" s="2355"/>
      <c r="H9" s="2355"/>
      <c r="I9" s="2355"/>
      <c r="J9" s="2439"/>
    </row>
    <row r="10" spans="1:10" s="2259" customFormat="1" ht="16.5" customHeight="1">
      <c r="A10" s="2262"/>
      <c r="B10" s="2310"/>
      <c r="C10" s="2312"/>
      <c r="D10" s="2331" t="s">
        <v>1729</v>
      </c>
      <c r="E10" s="2355"/>
      <c r="F10" s="2355"/>
      <c r="G10" s="2355"/>
      <c r="H10" s="2355"/>
      <c r="I10" s="2355"/>
      <c r="J10" s="2439"/>
    </row>
    <row r="11" spans="1:10" s="2259" customFormat="1" ht="16.5" customHeight="1">
      <c r="A11" s="2469"/>
      <c r="B11" s="2479"/>
      <c r="C11" s="2313"/>
      <c r="D11" s="2332" t="s">
        <v>407</v>
      </c>
      <c r="E11" s="2356"/>
      <c r="F11" s="2356"/>
      <c r="G11" s="2356"/>
      <c r="H11" s="2356"/>
      <c r="I11" s="2356"/>
      <c r="J11" s="2440"/>
    </row>
    <row r="12" spans="1:10" s="2259" customFormat="1" ht="9.75" customHeight="1">
      <c r="A12" s="2266" t="s">
        <v>649</v>
      </c>
      <c r="B12" s="2289"/>
      <c r="C12" s="2483"/>
      <c r="D12" s="2333" t="s">
        <v>1703</v>
      </c>
      <c r="E12" s="2333"/>
      <c r="F12" s="2333"/>
      <c r="G12" s="2333"/>
      <c r="H12" s="2406" t="s">
        <v>1719</v>
      </c>
      <c r="I12" s="2406"/>
      <c r="J12" s="2286"/>
    </row>
    <row r="13" spans="1:10" s="2259" customFormat="1" ht="9.75" customHeight="1">
      <c r="A13" s="2267"/>
      <c r="B13" s="2290"/>
      <c r="C13" s="2484"/>
      <c r="D13" s="2490"/>
      <c r="E13" s="2490"/>
      <c r="F13" s="2490"/>
      <c r="G13" s="2490"/>
      <c r="H13" s="2407"/>
      <c r="I13" s="2407"/>
      <c r="J13" s="2287"/>
    </row>
    <row r="14" spans="1:10" s="2259" customFormat="1" ht="18.600000000000001" customHeight="1">
      <c r="A14" s="2267"/>
      <c r="B14" s="2290"/>
      <c r="C14" s="2485" t="s">
        <v>1123</v>
      </c>
      <c r="D14" s="2330" t="s">
        <v>1706</v>
      </c>
      <c r="E14" s="2354"/>
      <c r="F14" s="2354"/>
      <c r="G14" s="2391"/>
      <c r="H14" s="2319"/>
      <c r="I14" s="2319"/>
      <c r="J14" s="2441"/>
    </row>
    <row r="15" spans="1:10" s="2259" customFormat="1" ht="18.600000000000001" customHeight="1">
      <c r="A15" s="2267"/>
      <c r="B15" s="2290"/>
      <c r="C15" s="2485"/>
      <c r="D15" s="2331" t="s">
        <v>1730</v>
      </c>
      <c r="E15" s="2355"/>
      <c r="F15" s="2355"/>
      <c r="G15" s="2393"/>
      <c r="H15" s="2319"/>
      <c r="I15" s="2319"/>
      <c r="J15" s="2441"/>
    </row>
    <row r="16" spans="1:10" s="2259" customFormat="1" ht="18.600000000000001" customHeight="1">
      <c r="A16" s="2267"/>
      <c r="B16" s="2290"/>
      <c r="C16" s="2485" t="s">
        <v>1698</v>
      </c>
      <c r="D16" s="2330" t="s">
        <v>1707</v>
      </c>
      <c r="E16" s="2354"/>
      <c r="F16" s="2354"/>
      <c r="G16" s="2354"/>
      <c r="H16" s="2319"/>
      <c r="I16" s="2319"/>
      <c r="J16" s="2441"/>
    </row>
    <row r="17" spans="1:10" s="2259" customFormat="1" ht="18.600000000000001" customHeight="1">
      <c r="A17" s="2267"/>
      <c r="B17" s="2290"/>
      <c r="C17" s="2485"/>
      <c r="D17" s="2331" t="s">
        <v>319</v>
      </c>
      <c r="E17" s="2355"/>
      <c r="F17" s="2355"/>
      <c r="G17" s="2355"/>
      <c r="H17" s="2319"/>
      <c r="I17" s="2319"/>
      <c r="J17" s="2441"/>
    </row>
    <row r="18" spans="1:10" s="2259" customFormat="1" ht="18.600000000000001" customHeight="1">
      <c r="A18" s="2267"/>
      <c r="B18" s="2290"/>
      <c r="C18" s="2485"/>
      <c r="D18" s="2331" t="s">
        <v>1426</v>
      </c>
      <c r="E18" s="2355"/>
      <c r="F18" s="2355"/>
      <c r="G18" s="2355"/>
      <c r="H18" s="2319"/>
      <c r="I18" s="2319"/>
      <c r="J18" s="2441"/>
    </row>
    <row r="19" spans="1:10" s="2259" customFormat="1" ht="18.600000000000001" customHeight="1">
      <c r="A19" s="2267"/>
      <c r="B19" s="2290"/>
      <c r="C19" s="2485"/>
      <c r="D19" s="2329" t="s">
        <v>1321</v>
      </c>
      <c r="E19" s="2353"/>
      <c r="F19" s="2353"/>
      <c r="G19" s="2353"/>
      <c r="H19" s="2319"/>
      <c r="I19" s="2319"/>
      <c r="J19" s="2441"/>
    </row>
    <row r="20" spans="1:10" s="2258" customFormat="1" ht="22.5" customHeight="1">
      <c r="A20" s="2267"/>
      <c r="B20" s="2290"/>
      <c r="C20" s="2486" t="s">
        <v>610</v>
      </c>
      <c r="D20" s="2337" t="s">
        <v>1059</v>
      </c>
      <c r="E20" s="2358" t="s">
        <v>946</v>
      </c>
      <c r="F20" s="2379"/>
      <c r="G20" s="2395"/>
      <c r="H20" s="2408" t="s">
        <v>1720</v>
      </c>
      <c r="I20" s="2358"/>
      <c r="J20" s="2442"/>
    </row>
    <row r="21" spans="1:10" s="2258" customFormat="1" ht="12.75" customHeight="1">
      <c r="A21" s="2267"/>
      <c r="B21" s="2290"/>
      <c r="C21" s="2316"/>
      <c r="D21" s="2338"/>
      <c r="E21" s="2359"/>
      <c r="F21" s="2380"/>
      <c r="G21" s="2396"/>
      <c r="H21" s="2409" t="s">
        <v>1484</v>
      </c>
      <c r="I21" s="2359"/>
      <c r="J21" s="2443"/>
    </row>
    <row r="22" spans="1:10" s="2258" customFormat="1" ht="21.75" customHeight="1">
      <c r="A22" s="2267"/>
      <c r="B22" s="2290"/>
      <c r="C22" s="2316"/>
      <c r="D22" s="2336" t="s">
        <v>1710</v>
      </c>
      <c r="E22" s="2360" t="s">
        <v>872</v>
      </c>
      <c r="F22" s="2381"/>
      <c r="G22" s="2397"/>
      <c r="H22" s="2410" t="s">
        <v>30</v>
      </c>
      <c r="I22" s="2424"/>
      <c r="J22" s="2444"/>
    </row>
    <row r="23" spans="1:10" s="2258" customFormat="1" ht="15" customHeight="1">
      <c r="A23" s="2267"/>
      <c r="B23" s="2290"/>
      <c r="C23" s="2316"/>
      <c r="D23" s="2337" t="s">
        <v>1059</v>
      </c>
      <c r="E23" s="2361" t="s">
        <v>1011</v>
      </c>
      <c r="F23" s="2361"/>
      <c r="G23" s="2398"/>
      <c r="H23" s="2335"/>
      <c r="I23" s="2357"/>
      <c r="J23" s="2445"/>
    </row>
    <row r="24" spans="1:10" s="2258" customFormat="1" ht="15" customHeight="1">
      <c r="A24" s="2267"/>
      <c r="B24" s="2290"/>
      <c r="C24" s="2316"/>
      <c r="D24" s="2339" t="s">
        <v>1710</v>
      </c>
      <c r="E24" s="2362" t="s">
        <v>1011</v>
      </c>
      <c r="F24" s="2382"/>
      <c r="G24" s="2399"/>
      <c r="H24" s="2336"/>
      <c r="I24" s="2324"/>
      <c r="J24" s="2446"/>
    </row>
    <row r="25" spans="1:10" s="2258" customFormat="1" ht="33.75" customHeight="1">
      <c r="A25" s="2267"/>
      <c r="B25" s="2290"/>
      <c r="C25" s="2312" t="s">
        <v>35</v>
      </c>
      <c r="D25" s="2337" t="s">
        <v>1059</v>
      </c>
      <c r="E25" s="2363" t="s">
        <v>1089</v>
      </c>
      <c r="F25" s="2363"/>
      <c r="G25" s="2400"/>
      <c r="H25" s="2411" t="s">
        <v>595</v>
      </c>
      <c r="I25" s="2363"/>
      <c r="J25" s="2447"/>
    </row>
    <row r="26" spans="1:10" s="2258" customFormat="1" ht="36" customHeight="1">
      <c r="A26" s="2267"/>
      <c r="B26" s="2290"/>
      <c r="C26" s="2312"/>
      <c r="D26" s="2336"/>
      <c r="E26" s="2364" t="s">
        <v>1711</v>
      </c>
      <c r="F26" s="2364"/>
      <c r="G26" s="2401"/>
      <c r="H26" s="2412" t="s">
        <v>1722</v>
      </c>
      <c r="I26" s="2364"/>
      <c r="J26" s="2448"/>
    </row>
    <row r="27" spans="1:10" s="2258" customFormat="1" ht="22.5" customHeight="1">
      <c r="A27" s="2267"/>
      <c r="B27" s="2290"/>
      <c r="C27" s="2317"/>
      <c r="D27" s="2336" t="s">
        <v>1710</v>
      </c>
      <c r="E27" s="2360" t="s">
        <v>85</v>
      </c>
      <c r="F27" s="2381"/>
      <c r="G27" s="2397"/>
      <c r="H27" s="2360" t="s">
        <v>30</v>
      </c>
      <c r="I27" s="2381"/>
      <c r="J27" s="2449"/>
    </row>
    <row r="28" spans="1:10" s="2258" customFormat="1" ht="22.5" customHeight="1">
      <c r="A28" s="2267"/>
      <c r="B28" s="2290"/>
      <c r="C28" s="2317"/>
      <c r="D28" s="2340" t="s">
        <v>1588</v>
      </c>
      <c r="E28" s="2365" t="s">
        <v>740</v>
      </c>
      <c r="F28" s="2365"/>
      <c r="G28" s="2402"/>
      <c r="H28" s="2413" t="s">
        <v>748</v>
      </c>
      <c r="I28" s="2365"/>
      <c r="J28" s="2450"/>
    </row>
    <row r="29" spans="1:10" s="2257" customFormat="1" ht="21" customHeight="1">
      <c r="A29" s="2267"/>
      <c r="B29" s="2290"/>
      <c r="C29" s="2313"/>
      <c r="D29" s="2341" t="s">
        <v>1710</v>
      </c>
      <c r="E29" s="2366" t="s">
        <v>1648</v>
      </c>
      <c r="F29" s="2383"/>
      <c r="G29" s="2403"/>
      <c r="H29" s="2412" t="s">
        <v>1542</v>
      </c>
      <c r="I29" s="2364"/>
      <c r="J29" s="2448"/>
    </row>
    <row r="30" spans="1:10" s="2259" customFormat="1" ht="13.5" customHeight="1">
      <c r="A30" s="2470" t="s">
        <v>1725</v>
      </c>
      <c r="B30" s="2342" t="s">
        <v>967</v>
      </c>
      <c r="C30" s="2487"/>
      <c r="D30" s="2487"/>
      <c r="E30" s="2318" t="s">
        <v>1121</v>
      </c>
      <c r="F30" s="2318"/>
      <c r="G30" s="2318"/>
      <c r="H30" s="2318"/>
      <c r="I30" s="2318"/>
      <c r="J30" s="2451"/>
    </row>
    <row r="31" spans="1:10" s="2259" customFormat="1" ht="13" customHeight="1">
      <c r="A31" s="2471"/>
      <c r="B31" s="2292" t="s">
        <v>1726</v>
      </c>
      <c r="C31" s="2319"/>
      <c r="D31" s="2319"/>
      <c r="E31" s="2387" t="s">
        <v>1120</v>
      </c>
      <c r="F31" s="2387"/>
      <c r="G31" s="2387"/>
      <c r="H31" s="2387"/>
      <c r="I31" s="2387"/>
      <c r="J31" s="2502"/>
    </row>
    <row r="32" spans="1:10" s="2259" customFormat="1" ht="13" customHeight="1">
      <c r="A32" s="2471"/>
      <c r="B32" s="2292"/>
      <c r="C32" s="2319"/>
      <c r="D32" s="2319"/>
      <c r="E32" s="2389"/>
      <c r="F32" s="2389"/>
      <c r="G32" s="2389"/>
      <c r="H32" s="2389"/>
      <c r="I32" s="2389"/>
      <c r="J32" s="2503"/>
    </row>
    <row r="33" spans="1:10" s="2259" customFormat="1" ht="13" customHeight="1">
      <c r="A33" s="2471"/>
      <c r="B33" s="2292" t="s">
        <v>829</v>
      </c>
      <c r="C33" s="2319"/>
      <c r="D33" s="2319"/>
      <c r="E33" s="2387" t="s">
        <v>1058</v>
      </c>
      <c r="F33" s="2387"/>
      <c r="G33" s="2387"/>
      <c r="H33" s="2387"/>
      <c r="I33" s="2387"/>
      <c r="J33" s="2502"/>
    </row>
    <row r="34" spans="1:10" s="2259" customFormat="1" ht="13" customHeight="1">
      <c r="A34" s="2471"/>
      <c r="B34" s="2292"/>
      <c r="C34" s="2319"/>
      <c r="D34" s="2319"/>
      <c r="E34" s="2388"/>
      <c r="F34" s="2388"/>
      <c r="G34" s="2388"/>
      <c r="H34" s="2388"/>
      <c r="I34" s="2388"/>
      <c r="J34" s="2504"/>
    </row>
    <row r="35" spans="1:10" s="2259" customFormat="1" ht="13" customHeight="1">
      <c r="A35" s="2471"/>
      <c r="B35" s="2292" t="s">
        <v>654</v>
      </c>
      <c r="C35" s="2319"/>
      <c r="D35" s="2319"/>
      <c r="E35" s="2387" t="s">
        <v>1731</v>
      </c>
      <c r="F35" s="2387"/>
      <c r="G35" s="2387"/>
      <c r="H35" s="2387"/>
      <c r="I35" s="2387"/>
      <c r="J35" s="2502"/>
    </row>
    <row r="36" spans="1:10" s="2259" customFormat="1" ht="13" customHeight="1">
      <c r="A36" s="2471"/>
      <c r="B36" s="2292"/>
      <c r="C36" s="2319"/>
      <c r="D36" s="2319"/>
      <c r="E36" s="2389"/>
      <c r="F36" s="2389"/>
      <c r="G36" s="2389"/>
      <c r="H36" s="2389"/>
      <c r="I36" s="2389"/>
      <c r="J36" s="2503"/>
    </row>
    <row r="37" spans="1:10" s="2259" customFormat="1" ht="13" customHeight="1">
      <c r="A37" s="2471"/>
      <c r="B37" s="2292" t="s">
        <v>430</v>
      </c>
      <c r="C37" s="2319"/>
      <c r="D37" s="2319"/>
      <c r="E37" s="2491" t="s">
        <v>1346</v>
      </c>
      <c r="F37" s="2491"/>
      <c r="G37" s="2491"/>
      <c r="H37" s="2491"/>
      <c r="I37" s="2491"/>
      <c r="J37" s="2463"/>
    </row>
    <row r="38" spans="1:10" s="2259" customFormat="1" ht="13" customHeight="1">
      <c r="A38" s="2471"/>
      <c r="B38" s="2292"/>
      <c r="C38" s="2319"/>
      <c r="D38" s="2319"/>
      <c r="E38" s="2374"/>
      <c r="F38" s="2374"/>
      <c r="G38" s="2374"/>
      <c r="H38" s="2374"/>
      <c r="I38" s="2374"/>
      <c r="J38" s="2457"/>
    </row>
    <row r="39" spans="1:10" s="2259" customFormat="1" ht="13" customHeight="1">
      <c r="A39" s="2471"/>
      <c r="B39" s="2292" t="s">
        <v>1727</v>
      </c>
      <c r="C39" s="2319"/>
      <c r="D39" s="2319"/>
      <c r="E39" s="2491" t="s">
        <v>1453</v>
      </c>
      <c r="F39" s="2491"/>
      <c r="G39" s="2491"/>
      <c r="H39" s="2491"/>
      <c r="I39" s="2491"/>
      <c r="J39" s="2463"/>
    </row>
    <row r="40" spans="1:10" s="2259" customFormat="1" ht="13" customHeight="1">
      <c r="A40" s="2471"/>
      <c r="B40" s="2292"/>
      <c r="C40" s="2319"/>
      <c r="D40" s="2319"/>
      <c r="E40" s="2492"/>
      <c r="F40" s="2492"/>
      <c r="G40" s="2492"/>
      <c r="H40" s="2492"/>
      <c r="I40" s="2492"/>
      <c r="J40" s="2464"/>
    </row>
    <row r="41" spans="1:10" s="2259" customFormat="1" ht="13" customHeight="1">
      <c r="A41" s="2471"/>
      <c r="B41" s="2292" t="s">
        <v>365</v>
      </c>
      <c r="C41" s="2319"/>
      <c r="D41" s="2319"/>
      <c r="E41" s="2374" t="s">
        <v>766</v>
      </c>
      <c r="F41" s="2374"/>
      <c r="G41" s="2374"/>
      <c r="H41" s="2374"/>
      <c r="I41" s="2374"/>
      <c r="J41" s="2457"/>
    </row>
    <row r="42" spans="1:10" s="2259" customFormat="1" ht="13" customHeight="1">
      <c r="A42" s="2472"/>
      <c r="B42" s="2295"/>
      <c r="C42" s="2321"/>
      <c r="D42" s="2321"/>
      <c r="E42" s="2377"/>
      <c r="F42" s="2377"/>
      <c r="G42" s="2377"/>
      <c r="H42" s="2377"/>
      <c r="I42" s="2377"/>
      <c r="J42" s="2460"/>
    </row>
    <row r="43" spans="1:10" s="2259" customFormat="1" ht="13" customHeight="1">
      <c r="A43" s="2473" t="s">
        <v>1693</v>
      </c>
      <c r="B43" s="2303" t="s">
        <v>1114</v>
      </c>
      <c r="C43" s="2323"/>
      <c r="D43" s="2350"/>
      <c r="E43" s="2493" t="s">
        <v>1718</v>
      </c>
      <c r="F43" s="2497"/>
      <c r="G43" s="2493" t="s">
        <v>1152</v>
      </c>
      <c r="H43" s="2497"/>
      <c r="I43" s="2499" t="s">
        <v>1712</v>
      </c>
      <c r="J43" s="2310"/>
    </row>
    <row r="44" spans="1:10" s="2259" customFormat="1" ht="13" customHeight="1">
      <c r="A44" s="2473"/>
      <c r="B44" s="2303"/>
      <c r="C44" s="2323"/>
      <c r="D44" s="2350"/>
      <c r="E44" s="2494"/>
      <c r="F44" s="2498"/>
      <c r="G44" s="2494"/>
      <c r="H44" s="2498"/>
      <c r="I44" s="2500"/>
      <c r="J44" s="2505"/>
    </row>
    <row r="45" spans="1:10" s="2259" customFormat="1" ht="13" customHeight="1">
      <c r="A45" s="2473"/>
      <c r="B45" s="2303"/>
      <c r="C45" s="2323"/>
      <c r="D45" s="2350"/>
      <c r="E45" s="2495" t="s">
        <v>725</v>
      </c>
      <c r="F45" s="2495"/>
      <c r="G45" s="2404" t="s">
        <v>761</v>
      </c>
      <c r="H45" s="2421"/>
      <c r="I45" s="2501" t="s">
        <v>486</v>
      </c>
      <c r="J45" s="2502"/>
    </row>
    <row r="46" spans="1:10" s="2259" customFormat="1" ht="13" customHeight="1">
      <c r="A46" s="2473"/>
      <c r="B46" s="2303"/>
      <c r="C46" s="2323"/>
      <c r="D46" s="2350"/>
      <c r="E46" s="2495"/>
      <c r="F46" s="2495"/>
      <c r="G46" s="2405"/>
      <c r="H46" s="2422"/>
      <c r="I46" s="2372" t="s">
        <v>207</v>
      </c>
      <c r="J46" s="2503"/>
    </row>
    <row r="47" spans="1:10" s="2259" customFormat="1" ht="13" customHeight="1">
      <c r="A47" s="2473"/>
      <c r="B47" s="2303"/>
      <c r="C47" s="2323"/>
      <c r="D47" s="2350"/>
      <c r="E47" s="2495" t="s">
        <v>488</v>
      </c>
      <c r="F47" s="2495"/>
      <c r="G47" s="2404" t="s">
        <v>761</v>
      </c>
      <c r="H47" s="2421"/>
      <c r="I47" s="2501" t="s">
        <v>486</v>
      </c>
      <c r="J47" s="2502"/>
    </row>
    <row r="48" spans="1:10" s="2259" customFormat="1" ht="13" customHeight="1">
      <c r="A48" s="2473"/>
      <c r="B48" s="2303"/>
      <c r="C48" s="2323"/>
      <c r="D48" s="2350"/>
      <c r="E48" s="2495"/>
      <c r="F48" s="2495"/>
      <c r="G48" s="2405"/>
      <c r="H48" s="2422"/>
      <c r="I48" s="2372" t="s">
        <v>207</v>
      </c>
      <c r="J48" s="2503"/>
    </row>
    <row r="49" spans="1:10" s="2259" customFormat="1" ht="13" customHeight="1">
      <c r="A49" s="2473"/>
      <c r="B49" s="2303"/>
      <c r="C49" s="2323"/>
      <c r="D49" s="2350"/>
      <c r="E49" s="2320" t="s">
        <v>1184</v>
      </c>
      <c r="F49" s="2320"/>
      <c r="G49" s="2404" t="s">
        <v>761</v>
      </c>
      <c r="H49" s="2421"/>
      <c r="I49" s="2501" t="s">
        <v>486</v>
      </c>
      <c r="J49" s="2502"/>
    </row>
    <row r="50" spans="1:10" s="2259" customFormat="1" ht="13" customHeight="1">
      <c r="A50" s="2473"/>
      <c r="B50" s="2304"/>
      <c r="C50" s="2324"/>
      <c r="D50" s="2351"/>
      <c r="E50" s="2320"/>
      <c r="F50" s="2320"/>
      <c r="G50" s="2405"/>
      <c r="H50" s="2422"/>
      <c r="I50" s="2372" t="s">
        <v>207</v>
      </c>
      <c r="J50" s="2503"/>
    </row>
    <row r="51" spans="1:10" s="2259" customFormat="1" ht="13" customHeight="1">
      <c r="A51" s="2473"/>
      <c r="B51" s="2305" t="s">
        <v>1728</v>
      </c>
      <c r="C51" s="2325"/>
      <c r="D51" s="2325"/>
      <c r="E51" s="2325"/>
      <c r="F51" s="2325"/>
      <c r="G51" s="2325"/>
      <c r="H51" s="2325"/>
      <c r="I51" s="2325"/>
      <c r="J51" s="2465"/>
    </row>
    <row r="52" spans="1:10" s="2259" customFormat="1" ht="13.5">
      <c r="A52" s="2474" t="s">
        <v>1694</v>
      </c>
      <c r="B52" s="2480"/>
      <c r="C52" s="2480"/>
      <c r="D52" s="2480"/>
      <c r="E52" s="2480"/>
      <c r="F52" s="2480"/>
      <c r="G52" s="2480"/>
      <c r="H52" s="2480"/>
      <c r="I52" s="2480"/>
      <c r="J52" s="2506"/>
    </row>
    <row r="53" spans="1:10" s="2259" customFormat="1" ht="13" customHeight="1">
      <c r="A53" s="2475"/>
      <c r="B53" s="2481"/>
      <c r="C53" s="2481"/>
      <c r="D53" s="2481"/>
      <c r="E53" s="2481"/>
      <c r="F53" s="2481"/>
      <c r="G53" s="2481"/>
      <c r="H53" s="2481"/>
      <c r="I53" s="2481"/>
      <c r="J53" s="2507"/>
    </row>
    <row r="54" spans="1:10" s="2259" customFormat="1" ht="13" customHeight="1">
      <c r="A54" s="2476"/>
      <c r="B54" s="2482"/>
      <c r="C54" s="2482"/>
      <c r="D54" s="2482"/>
      <c r="E54" s="2482"/>
      <c r="F54" s="2482"/>
      <c r="G54" s="2482"/>
      <c r="H54" s="2482"/>
      <c r="I54" s="2482"/>
      <c r="J54" s="2508"/>
    </row>
    <row r="55" spans="1:10">
      <c r="A55" s="2283" t="s">
        <v>474</v>
      </c>
      <c r="B55" s="2477"/>
      <c r="C55" s="2477"/>
      <c r="D55" s="2477"/>
      <c r="E55" s="2477"/>
      <c r="F55" s="2477"/>
      <c r="G55" s="2477"/>
      <c r="H55" s="2477"/>
      <c r="I55" s="2477"/>
      <c r="J55" s="2477"/>
    </row>
    <row r="56" spans="1:10">
      <c r="A56" s="2477"/>
      <c r="B56" s="2477"/>
      <c r="C56" s="2477"/>
      <c r="D56" s="2477"/>
      <c r="E56" s="2477"/>
      <c r="F56" s="2477"/>
      <c r="G56" s="2477"/>
      <c r="H56" s="2477"/>
      <c r="I56" s="2477"/>
      <c r="J56" s="2477"/>
    </row>
  </sheetData>
  <mergeCells count="88">
    <mergeCell ref="E2:J2"/>
    <mergeCell ref="A3:J3"/>
    <mergeCell ref="D4:J4"/>
    <mergeCell ref="D5:J5"/>
    <mergeCell ref="D6:J6"/>
    <mergeCell ref="D7:J7"/>
    <mergeCell ref="D8:J8"/>
    <mergeCell ref="D9:J9"/>
    <mergeCell ref="D10:J10"/>
    <mergeCell ref="D11:J11"/>
    <mergeCell ref="D14:G14"/>
    <mergeCell ref="D15:G15"/>
    <mergeCell ref="D16:G16"/>
    <mergeCell ref="D17:G17"/>
    <mergeCell ref="D18:G18"/>
    <mergeCell ref="D19:G19"/>
    <mergeCell ref="E20:G20"/>
    <mergeCell ref="H20:J20"/>
    <mergeCell ref="H21:J21"/>
    <mergeCell ref="E22:G22"/>
    <mergeCell ref="H22:J22"/>
    <mergeCell ref="E23:G23"/>
    <mergeCell ref="E24:G24"/>
    <mergeCell ref="E25:G25"/>
    <mergeCell ref="H25:J25"/>
    <mergeCell ref="E26:G26"/>
    <mergeCell ref="H26:J26"/>
    <mergeCell ref="E27:G27"/>
    <mergeCell ref="H27:J27"/>
    <mergeCell ref="E28:G28"/>
    <mergeCell ref="H28:J28"/>
    <mergeCell ref="E29:G29"/>
    <mergeCell ref="H29:J29"/>
    <mergeCell ref="B30:D30"/>
    <mergeCell ref="E30:J30"/>
    <mergeCell ref="E31:J31"/>
    <mergeCell ref="E32:J32"/>
    <mergeCell ref="E33:J33"/>
    <mergeCell ref="E34:J34"/>
    <mergeCell ref="E35:J35"/>
    <mergeCell ref="E36:J36"/>
    <mergeCell ref="E37:J37"/>
    <mergeCell ref="E38:J38"/>
    <mergeCell ref="E39:J39"/>
    <mergeCell ref="E40:J40"/>
    <mergeCell ref="E41:J41"/>
    <mergeCell ref="E42:J42"/>
    <mergeCell ref="I45:J45"/>
    <mergeCell ref="I46:J46"/>
    <mergeCell ref="I47:J47"/>
    <mergeCell ref="I48:J48"/>
    <mergeCell ref="I49:J49"/>
    <mergeCell ref="I50:J50"/>
    <mergeCell ref="B51:J51"/>
    <mergeCell ref="A4:C5"/>
    <mergeCell ref="A6:B11"/>
    <mergeCell ref="C6:C7"/>
    <mergeCell ref="C8:C11"/>
    <mergeCell ref="C12:C13"/>
    <mergeCell ref="D12:G13"/>
    <mergeCell ref="H12:J13"/>
    <mergeCell ref="C14:C15"/>
    <mergeCell ref="H14:J15"/>
    <mergeCell ref="C16:C19"/>
    <mergeCell ref="H16:J19"/>
    <mergeCell ref="C20:C24"/>
    <mergeCell ref="H23:J24"/>
    <mergeCell ref="C25:C29"/>
    <mergeCell ref="B31:D32"/>
    <mergeCell ref="B33:D34"/>
    <mergeCell ref="B35:D36"/>
    <mergeCell ref="B37:D38"/>
    <mergeCell ref="B39:D40"/>
    <mergeCell ref="B41:D42"/>
    <mergeCell ref="E43:F44"/>
    <mergeCell ref="G43:H44"/>
    <mergeCell ref="I43:J44"/>
    <mergeCell ref="E45:F46"/>
    <mergeCell ref="G45:H46"/>
    <mergeCell ref="E47:F48"/>
    <mergeCell ref="G47:H48"/>
    <mergeCell ref="E49:F50"/>
    <mergeCell ref="G49:H50"/>
    <mergeCell ref="A52:J54"/>
    <mergeCell ref="A12:B29"/>
    <mergeCell ref="A30:A42"/>
    <mergeCell ref="A43:A51"/>
    <mergeCell ref="B43:D50"/>
  </mergeCells>
  <phoneticPr fontId="12"/>
  <printOptions horizontalCentered="1" verticalCentered="1"/>
  <pageMargins left="0.74803149606299213" right="0.39370078740157483" top="0.19685039370078741" bottom="0.19685039370078741" header="0.39370078740157483" footer="0.43307086614173229"/>
  <pageSetup paperSize="9" fitToWidth="1" fitToHeight="1" orientation="portrait" usePrinterDefaults="1"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sheetPr>
    <tabColor rgb="FFFFFF00"/>
  </sheetPr>
  <dimension ref="A1:J60"/>
  <sheetViews>
    <sheetView view="pageBreakPreview" zoomScale="80" zoomScaleNormal="200" zoomScaleSheetLayoutView="80" workbookViewId="0">
      <selection activeCell="O47" sqref="O47"/>
    </sheetView>
  </sheetViews>
  <sheetFormatPr defaultRowHeight="14.25"/>
  <cols>
    <col min="1" max="1" width="3.125" style="2256" customWidth="1"/>
    <col min="2" max="2" width="8.125" style="2256" customWidth="1"/>
    <col min="3" max="3" width="13.625" style="2256" customWidth="1"/>
    <col min="4" max="4" width="5.625" style="2256" customWidth="1"/>
    <col min="5" max="6" width="9.625" style="2256" customWidth="1"/>
    <col min="7" max="7" width="6.625" style="2256" customWidth="1"/>
    <col min="8" max="8" width="9.625" style="2256" customWidth="1"/>
    <col min="9" max="9" width="11.625" style="2256" customWidth="1"/>
    <col min="10" max="10" width="14.625" style="2256" customWidth="1"/>
    <col min="11" max="16384" width="9" style="2256" customWidth="1"/>
  </cols>
  <sheetData>
    <row r="1" spans="1:10" ht="15">
      <c r="A1" s="2259" t="s">
        <v>873</v>
      </c>
      <c r="J1" s="2432" t="s">
        <v>1605</v>
      </c>
    </row>
    <row r="2" spans="1:10" ht="15">
      <c r="A2" s="2259"/>
      <c r="E2" s="2423" t="s">
        <v>784</v>
      </c>
      <c r="F2" s="2496"/>
      <c r="G2" s="2496"/>
      <c r="H2" s="2496"/>
      <c r="I2" s="2496"/>
      <c r="J2" s="2433"/>
    </row>
    <row r="3" spans="1:10" ht="24.75">
      <c r="A3" s="2260" t="s">
        <v>1156</v>
      </c>
      <c r="B3" s="2260"/>
      <c r="C3" s="2260"/>
      <c r="D3" s="2260"/>
      <c r="E3" s="2260"/>
      <c r="F3" s="2260"/>
      <c r="G3" s="2260"/>
      <c r="H3" s="2260"/>
      <c r="I3" s="2260"/>
      <c r="J3" s="2260"/>
    </row>
    <row r="4" spans="1:10" ht="14.5" customHeight="1">
      <c r="A4" s="2510" t="s">
        <v>646</v>
      </c>
      <c r="B4" s="2526"/>
      <c r="C4" s="2549"/>
      <c r="D4" s="2544" t="s">
        <v>1238</v>
      </c>
      <c r="E4" s="2562"/>
      <c r="F4" s="2562"/>
      <c r="G4" s="2562"/>
      <c r="H4" s="2562"/>
      <c r="I4" s="2562"/>
      <c r="J4" s="2615"/>
    </row>
    <row r="5" spans="1:10" ht="14.5" customHeight="1">
      <c r="A5" s="2266" t="s">
        <v>437</v>
      </c>
      <c r="B5" s="2527"/>
      <c r="C5" s="2289"/>
      <c r="D5" s="2566" t="s">
        <v>1739</v>
      </c>
      <c r="E5" s="2584"/>
      <c r="F5" s="2584"/>
      <c r="G5" s="2584"/>
      <c r="H5" s="2584"/>
      <c r="I5" s="2584"/>
      <c r="J5" s="2616"/>
    </row>
    <row r="6" spans="1:10" ht="14.5" customHeight="1">
      <c r="A6" s="2267"/>
      <c r="B6" s="2528"/>
      <c r="C6" s="2290"/>
      <c r="D6" s="2567" t="s">
        <v>1524</v>
      </c>
      <c r="E6" s="2567"/>
      <c r="F6" s="2567"/>
      <c r="G6" s="2567"/>
      <c r="H6" s="2567"/>
      <c r="I6" s="2567"/>
      <c r="J6" s="2617"/>
    </row>
    <row r="7" spans="1:10" ht="14.5" customHeight="1">
      <c r="A7" s="2511" t="s">
        <v>1733</v>
      </c>
      <c r="B7" s="2529"/>
      <c r="C7" s="2550"/>
      <c r="D7" s="2568" t="s">
        <v>1657</v>
      </c>
      <c r="E7" s="2568"/>
      <c r="F7" s="2568"/>
      <c r="G7" s="2568"/>
      <c r="H7" s="2568"/>
      <c r="I7" s="2568"/>
      <c r="J7" s="2618"/>
    </row>
    <row r="8" spans="1:10" s="2509" customFormat="1" ht="14.5" customHeight="1">
      <c r="A8" s="2512"/>
      <c r="B8" s="2530"/>
      <c r="C8" s="2551"/>
      <c r="D8" s="2567" t="s">
        <v>1421</v>
      </c>
      <c r="E8" s="2567"/>
      <c r="F8" s="2567"/>
      <c r="G8" s="2567"/>
      <c r="H8" s="2567"/>
      <c r="I8" s="2567"/>
      <c r="J8" s="2617"/>
    </row>
    <row r="9" spans="1:10" ht="14.5" customHeight="1">
      <c r="A9" s="2513" t="s">
        <v>1651</v>
      </c>
      <c r="B9" s="2531"/>
      <c r="C9" s="2552" t="s">
        <v>734</v>
      </c>
      <c r="D9" s="2568" t="s">
        <v>1225</v>
      </c>
      <c r="E9" s="2585"/>
      <c r="F9" s="2585"/>
      <c r="G9" s="2585"/>
      <c r="H9" s="2585"/>
      <c r="I9" s="2585"/>
      <c r="J9" s="2619"/>
    </row>
    <row r="10" spans="1:10" ht="14.5" customHeight="1">
      <c r="A10" s="2514"/>
      <c r="B10" s="2532"/>
      <c r="C10" s="2553" t="s">
        <v>741</v>
      </c>
      <c r="D10" s="2569" t="s">
        <v>656</v>
      </c>
      <c r="E10" s="2569"/>
      <c r="F10" s="2569"/>
      <c r="G10" s="2569"/>
      <c r="H10" s="2569"/>
      <c r="I10" s="2569"/>
      <c r="J10" s="2620"/>
    </row>
    <row r="11" spans="1:10" ht="14.5" customHeight="1">
      <c r="A11" s="2514"/>
      <c r="B11" s="2532"/>
      <c r="C11" s="2554"/>
      <c r="D11" s="2567" t="s">
        <v>1207</v>
      </c>
      <c r="E11" s="2567"/>
      <c r="F11" s="2567"/>
      <c r="G11" s="2567"/>
      <c r="H11" s="2567"/>
      <c r="I11" s="2567"/>
      <c r="J11" s="2617"/>
    </row>
    <row r="12" spans="1:10" ht="14.5" customHeight="1">
      <c r="A12" s="2514"/>
      <c r="B12" s="2532"/>
      <c r="C12" s="2554"/>
      <c r="D12" s="2567" t="s">
        <v>544</v>
      </c>
      <c r="E12" s="2567"/>
      <c r="F12" s="2567"/>
      <c r="G12" s="2567"/>
      <c r="H12" s="2567"/>
      <c r="I12" s="2567"/>
      <c r="J12" s="2617"/>
    </row>
    <row r="13" spans="1:10" ht="14.5" customHeight="1">
      <c r="A13" s="2515" t="s">
        <v>1339</v>
      </c>
      <c r="B13" s="2533"/>
      <c r="C13" s="2555"/>
      <c r="D13" s="2570" t="s">
        <v>1651</v>
      </c>
      <c r="E13" s="2570"/>
      <c r="F13" s="2570"/>
      <c r="G13" s="2570"/>
      <c r="H13" s="2539" t="s">
        <v>1719</v>
      </c>
      <c r="I13" s="2539"/>
      <c r="J13" s="2531"/>
    </row>
    <row r="14" spans="1:10" ht="14.5" customHeight="1">
      <c r="A14" s="2516"/>
      <c r="B14" s="2534"/>
      <c r="C14" s="2556"/>
      <c r="D14" s="2571"/>
      <c r="E14" s="2571"/>
      <c r="F14" s="2571"/>
      <c r="G14" s="2571"/>
      <c r="H14" s="2540"/>
      <c r="I14" s="2540"/>
      <c r="J14" s="2532"/>
    </row>
    <row r="15" spans="1:10" ht="14.5" customHeight="1">
      <c r="A15" s="2516"/>
      <c r="B15" s="2534"/>
      <c r="C15" s="2557" t="s">
        <v>1123</v>
      </c>
      <c r="D15" s="2569" t="s">
        <v>1706</v>
      </c>
      <c r="E15" s="2569"/>
      <c r="F15" s="2569"/>
      <c r="G15" s="2569"/>
      <c r="H15" s="2560"/>
      <c r="I15" s="2560"/>
      <c r="J15" s="2621"/>
    </row>
    <row r="16" spans="1:10" ht="14.5" customHeight="1">
      <c r="A16" s="2516"/>
      <c r="B16" s="2534"/>
      <c r="C16" s="2557"/>
      <c r="D16" s="2567" t="s">
        <v>977</v>
      </c>
      <c r="E16" s="2567"/>
      <c r="F16" s="2567"/>
      <c r="G16" s="2567"/>
      <c r="H16" s="2560"/>
      <c r="I16" s="2560"/>
      <c r="J16" s="2621"/>
    </row>
    <row r="17" spans="1:10" ht="14.5" customHeight="1">
      <c r="A17" s="2516"/>
      <c r="B17" s="2534"/>
      <c r="C17" s="2557" t="s">
        <v>1698</v>
      </c>
      <c r="D17" s="2569" t="s">
        <v>1707</v>
      </c>
      <c r="E17" s="2569"/>
      <c r="F17" s="2569"/>
      <c r="G17" s="2569"/>
      <c r="H17" s="2560"/>
      <c r="I17" s="2560"/>
      <c r="J17" s="2621"/>
    </row>
    <row r="18" spans="1:10" ht="14.5" customHeight="1">
      <c r="A18" s="2516"/>
      <c r="B18" s="2534"/>
      <c r="C18" s="2557"/>
      <c r="D18" s="2567" t="s">
        <v>377</v>
      </c>
      <c r="E18" s="2567"/>
      <c r="F18" s="2567"/>
      <c r="G18" s="2567"/>
      <c r="H18" s="2560"/>
      <c r="I18" s="2560"/>
      <c r="J18" s="2621"/>
    </row>
    <row r="19" spans="1:10" ht="14.5" customHeight="1">
      <c r="A19" s="2516"/>
      <c r="B19" s="2534"/>
      <c r="C19" s="2557"/>
      <c r="D19" s="2567" t="s">
        <v>1426</v>
      </c>
      <c r="E19" s="2567"/>
      <c r="F19" s="2567"/>
      <c r="G19" s="2567"/>
      <c r="H19" s="2560"/>
      <c r="I19" s="2560"/>
      <c r="J19" s="2621"/>
    </row>
    <row r="20" spans="1:10" ht="14.5" customHeight="1">
      <c r="A20" s="2516"/>
      <c r="B20" s="2534"/>
      <c r="C20" s="2557"/>
      <c r="D20" s="2572" t="s">
        <v>977</v>
      </c>
      <c r="E20" s="2572"/>
      <c r="F20" s="2572"/>
      <c r="G20" s="2572"/>
      <c r="H20" s="2560"/>
      <c r="I20" s="2560"/>
      <c r="J20" s="2621"/>
    </row>
    <row r="21" spans="1:10" s="2258" customFormat="1" ht="25" customHeight="1">
      <c r="A21" s="2516"/>
      <c r="B21" s="2534"/>
      <c r="C21" s="2486" t="s">
        <v>440</v>
      </c>
      <c r="D21" s="2573" t="s">
        <v>1059</v>
      </c>
      <c r="E21" s="2358" t="s">
        <v>946</v>
      </c>
      <c r="F21" s="2379"/>
      <c r="G21" s="2395"/>
      <c r="H21" s="2408" t="s">
        <v>1720</v>
      </c>
      <c r="I21" s="2358"/>
      <c r="J21" s="2442"/>
    </row>
    <row r="22" spans="1:10" s="2258" customFormat="1" ht="14.5" customHeight="1">
      <c r="A22" s="2516"/>
      <c r="B22" s="2534"/>
      <c r="C22" s="2486"/>
      <c r="D22" s="2574"/>
      <c r="E22" s="2359"/>
      <c r="F22" s="2380"/>
      <c r="G22" s="2396"/>
      <c r="H22" s="2409" t="s">
        <v>1484</v>
      </c>
      <c r="I22" s="2359"/>
      <c r="J22" s="2443"/>
    </row>
    <row r="23" spans="1:10" s="2258" customFormat="1" ht="25" customHeight="1">
      <c r="A23" s="2516"/>
      <c r="B23" s="2534"/>
      <c r="C23" s="2486"/>
      <c r="D23" s="2575" t="s">
        <v>1710</v>
      </c>
      <c r="E23" s="2360" t="s">
        <v>872</v>
      </c>
      <c r="F23" s="2381"/>
      <c r="G23" s="2397"/>
      <c r="H23" s="2410" t="s">
        <v>30</v>
      </c>
      <c r="I23" s="2424"/>
      <c r="J23" s="2444"/>
    </row>
    <row r="24" spans="1:10" s="2258" customFormat="1" ht="14.5" customHeight="1">
      <c r="A24" s="2516"/>
      <c r="B24" s="2534"/>
      <c r="C24" s="2486"/>
      <c r="D24" s="2573" t="s">
        <v>1059</v>
      </c>
      <c r="E24" s="2361" t="s">
        <v>1011</v>
      </c>
      <c r="F24" s="2361"/>
      <c r="G24" s="2398"/>
      <c r="H24" s="2335"/>
      <c r="I24" s="2357"/>
      <c r="J24" s="2445"/>
    </row>
    <row r="25" spans="1:10" s="2258" customFormat="1" ht="14.5" customHeight="1">
      <c r="A25" s="2516"/>
      <c r="B25" s="2534"/>
      <c r="C25" s="2486"/>
      <c r="D25" s="2576" t="s">
        <v>1710</v>
      </c>
      <c r="E25" s="2362" t="s">
        <v>1011</v>
      </c>
      <c r="F25" s="2382"/>
      <c r="G25" s="2399"/>
      <c r="H25" s="2336"/>
      <c r="I25" s="2324"/>
      <c r="J25" s="2446"/>
    </row>
    <row r="26" spans="1:10" s="2258" customFormat="1" ht="35" customHeight="1">
      <c r="A26" s="2516"/>
      <c r="B26" s="2534"/>
      <c r="C26" s="2312" t="s">
        <v>35</v>
      </c>
      <c r="D26" s="2573" t="s">
        <v>1059</v>
      </c>
      <c r="E26" s="2363" t="s">
        <v>1089</v>
      </c>
      <c r="F26" s="2363"/>
      <c r="G26" s="2400"/>
      <c r="H26" s="2411" t="s">
        <v>595</v>
      </c>
      <c r="I26" s="2363"/>
      <c r="J26" s="2447"/>
    </row>
    <row r="27" spans="1:10" s="2258" customFormat="1" ht="35" customHeight="1">
      <c r="A27" s="2516"/>
      <c r="B27" s="2534"/>
      <c r="C27" s="2312"/>
      <c r="D27" s="2575"/>
      <c r="E27" s="2364" t="s">
        <v>1711</v>
      </c>
      <c r="F27" s="2364"/>
      <c r="G27" s="2401"/>
      <c r="H27" s="2412" t="s">
        <v>1722</v>
      </c>
      <c r="I27" s="2364"/>
      <c r="J27" s="2448"/>
    </row>
    <row r="28" spans="1:10" s="2258" customFormat="1" ht="25" customHeight="1">
      <c r="A28" s="2516"/>
      <c r="B28" s="2534"/>
      <c r="C28" s="2317"/>
      <c r="D28" s="2575" t="s">
        <v>1710</v>
      </c>
      <c r="E28" s="2360" t="s">
        <v>85</v>
      </c>
      <c r="F28" s="2381"/>
      <c r="G28" s="2397"/>
      <c r="H28" s="2360" t="s">
        <v>30</v>
      </c>
      <c r="I28" s="2381"/>
      <c r="J28" s="2449"/>
    </row>
    <row r="29" spans="1:10" s="2258" customFormat="1" ht="14.5" customHeight="1">
      <c r="A29" s="2516"/>
      <c r="B29" s="2534"/>
      <c r="C29" s="2317"/>
      <c r="D29" s="2577" t="s">
        <v>1059</v>
      </c>
      <c r="E29" s="2365" t="s">
        <v>740</v>
      </c>
      <c r="F29" s="2365"/>
      <c r="G29" s="2402"/>
      <c r="H29" s="2413" t="s">
        <v>748</v>
      </c>
      <c r="I29" s="2365"/>
      <c r="J29" s="2450"/>
    </row>
    <row r="30" spans="1:10" s="2257" customFormat="1" ht="25" customHeight="1">
      <c r="A30" s="2516"/>
      <c r="B30" s="2534"/>
      <c r="C30" s="2317"/>
      <c r="D30" s="2578" t="s">
        <v>1710</v>
      </c>
      <c r="E30" s="2366" t="s">
        <v>1648</v>
      </c>
      <c r="F30" s="2383"/>
      <c r="G30" s="2403"/>
      <c r="H30" s="2412" t="s">
        <v>1542</v>
      </c>
      <c r="I30" s="2364"/>
      <c r="J30" s="2448"/>
    </row>
    <row r="31" spans="1:10" ht="12" customHeight="1">
      <c r="A31" s="2517" t="s">
        <v>117</v>
      </c>
      <c r="B31" s="2535" t="s">
        <v>967</v>
      </c>
      <c r="C31" s="2558"/>
      <c r="D31" s="2558"/>
      <c r="E31" s="2570" t="s">
        <v>1121</v>
      </c>
      <c r="F31" s="2570"/>
      <c r="G31" s="2570"/>
      <c r="H31" s="2600"/>
      <c r="I31" s="2606" t="s">
        <v>1673</v>
      </c>
      <c r="J31" s="2622"/>
    </row>
    <row r="32" spans="1:10" ht="12" customHeight="1">
      <c r="A32" s="2518"/>
      <c r="B32" s="2536"/>
      <c r="C32" s="2559"/>
      <c r="D32" s="2559"/>
      <c r="E32" s="2586"/>
      <c r="F32" s="2586"/>
      <c r="G32" s="2586"/>
      <c r="H32" s="2601"/>
      <c r="I32" s="2607"/>
      <c r="J32" s="2623"/>
    </row>
    <row r="33" spans="1:10" ht="12" customHeight="1">
      <c r="A33" s="2518"/>
      <c r="B33" s="2537" t="s">
        <v>1735</v>
      </c>
      <c r="C33" s="2560"/>
      <c r="D33" s="2560"/>
      <c r="E33" s="2587" t="s">
        <v>811</v>
      </c>
      <c r="F33" s="2587"/>
      <c r="G33" s="2587"/>
      <c r="H33" s="2587"/>
      <c r="I33" s="2608" t="s">
        <v>1223</v>
      </c>
      <c r="J33" s="2624"/>
    </row>
    <row r="34" spans="1:10" ht="12" customHeight="1">
      <c r="A34" s="2518"/>
      <c r="B34" s="2537"/>
      <c r="C34" s="2560"/>
      <c r="D34" s="2560"/>
      <c r="E34" s="2588"/>
      <c r="F34" s="2588"/>
      <c r="G34" s="2588"/>
      <c r="H34" s="2588"/>
      <c r="I34" s="2609" t="s">
        <v>481</v>
      </c>
      <c r="J34" s="2625"/>
    </row>
    <row r="35" spans="1:10" ht="12" customHeight="1">
      <c r="A35" s="2518"/>
      <c r="B35" s="2537" t="s">
        <v>1055</v>
      </c>
      <c r="C35" s="2560"/>
      <c r="D35" s="2560"/>
      <c r="E35" s="2587" t="s">
        <v>1740</v>
      </c>
      <c r="F35" s="2587"/>
      <c r="G35" s="2587"/>
      <c r="H35" s="2587"/>
      <c r="I35" s="2608" t="s">
        <v>1223</v>
      </c>
      <c r="J35" s="2624"/>
    </row>
    <row r="36" spans="1:10" ht="12" customHeight="1">
      <c r="A36" s="2518"/>
      <c r="B36" s="2537"/>
      <c r="C36" s="2560"/>
      <c r="D36" s="2560"/>
      <c r="E36" s="2588"/>
      <c r="F36" s="2590"/>
      <c r="G36" s="2590"/>
      <c r="H36" s="2590"/>
      <c r="I36" s="2609" t="s">
        <v>481</v>
      </c>
      <c r="J36" s="2625"/>
    </row>
    <row r="37" spans="1:10" ht="12" customHeight="1">
      <c r="A37" s="2518"/>
      <c r="B37" s="2537" t="s">
        <v>950</v>
      </c>
      <c r="C37" s="2560"/>
      <c r="D37" s="2560"/>
      <c r="E37" s="2587" t="s">
        <v>370</v>
      </c>
      <c r="F37" s="2587"/>
      <c r="G37" s="2587"/>
      <c r="H37" s="2587"/>
      <c r="I37" s="2608" t="s">
        <v>1223</v>
      </c>
      <c r="J37" s="2624"/>
    </row>
    <row r="38" spans="1:10" ht="12" customHeight="1">
      <c r="A38" s="2518"/>
      <c r="B38" s="2537"/>
      <c r="C38" s="2560"/>
      <c r="D38" s="2560"/>
      <c r="E38" s="2588"/>
      <c r="F38" s="2588"/>
      <c r="G38" s="2588"/>
      <c r="H38" s="2588"/>
      <c r="I38" s="2609" t="s">
        <v>481</v>
      </c>
      <c r="J38" s="2625"/>
    </row>
    <row r="39" spans="1:10" ht="12" customHeight="1">
      <c r="A39" s="2518"/>
      <c r="B39" s="2537" t="s">
        <v>128</v>
      </c>
      <c r="C39" s="2560"/>
      <c r="D39" s="2560"/>
      <c r="E39" s="2589" t="s">
        <v>1327</v>
      </c>
      <c r="F39" s="2589"/>
      <c r="G39" s="2589"/>
      <c r="H39" s="2589"/>
      <c r="I39" s="2608" t="s">
        <v>1223</v>
      </c>
      <c r="J39" s="2624"/>
    </row>
    <row r="40" spans="1:10" ht="12" customHeight="1">
      <c r="A40" s="2518"/>
      <c r="B40" s="2537"/>
      <c r="C40" s="2560"/>
      <c r="D40" s="2560"/>
      <c r="E40" s="2588"/>
      <c r="F40" s="2599"/>
      <c r="G40" s="2599"/>
      <c r="H40" s="2599"/>
      <c r="I40" s="2609" t="s">
        <v>481</v>
      </c>
      <c r="J40" s="2625"/>
    </row>
    <row r="41" spans="1:10" ht="12" customHeight="1">
      <c r="A41" s="2518"/>
      <c r="B41" s="2537" t="s">
        <v>719</v>
      </c>
      <c r="C41" s="2560"/>
      <c r="D41" s="2560"/>
      <c r="E41" s="2589" t="s">
        <v>1741</v>
      </c>
      <c r="F41" s="2589"/>
      <c r="G41" s="2589"/>
      <c r="H41" s="2589"/>
      <c r="I41" s="2608" t="s">
        <v>1223</v>
      </c>
      <c r="J41" s="2624"/>
    </row>
    <row r="42" spans="1:10" ht="12" customHeight="1">
      <c r="A42" s="2518"/>
      <c r="B42" s="2537"/>
      <c r="C42" s="2560"/>
      <c r="D42" s="2560"/>
      <c r="E42" s="2590"/>
      <c r="F42" s="2593"/>
      <c r="G42" s="2593"/>
      <c r="H42" s="2593"/>
      <c r="I42" s="2609" t="s">
        <v>481</v>
      </c>
      <c r="J42" s="2625"/>
    </row>
    <row r="43" spans="1:10" ht="12" customHeight="1">
      <c r="A43" s="2518"/>
      <c r="B43" s="2537" t="s">
        <v>1073</v>
      </c>
      <c r="C43" s="2560"/>
      <c r="D43" s="2560"/>
      <c r="E43" s="2589" t="s">
        <v>766</v>
      </c>
      <c r="F43" s="2589"/>
      <c r="G43" s="2589"/>
      <c r="H43" s="2589"/>
      <c r="I43" s="2608" t="s">
        <v>1223</v>
      </c>
      <c r="J43" s="2624"/>
    </row>
    <row r="44" spans="1:10" ht="12" customHeight="1">
      <c r="A44" s="2519"/>
      <c r="B44" s="2538"/>
      <c r="C44" s="2561"/>
      <c r="D44" s="2561"/>
      <c r="E44" s="2591"/>
      <c r="F44" s="2594"/>
      <c r="G44" s="2594"/>
      <c r="H44" s="2594"/>
      <c r="I44" s="2610" t="s">
        <v>481</v>
      </c>
      <c r="J44" s="2626"/>
    </row>
    <row r="45" spans="1:10" ht="13" customHeight="1">
      <c r="A45" s="2513" t="s">
        <v>1734</v>
      </c>
      <c r="B45" s="2539"/>
      <c r="C45" s="2539"/>
      <c r="D45" s="2531"/>
      <c r="E45" s="2592" t="s">
        <v>1742</v>
      </c>
      <c r="F45" s="2373"/>
      <c r="G45" s="2373"/>
      <c r="H45" s="2373"/>
      <c r="I45" s="2373"/>
      <c r="J45" s="2456"/>
    </row>
    <row r="46" spans="1:10" ht="13" customHeight="1">
      <c r="A46" s="2514"/>
      <c r="B46" s="2540"/>
      <c r="C46" s="2540"/>
      <c r="D46" s="2532"/>
      <c r="E46" s="2593" t="s">
        <v>1744</v>
      </c>
      <c r="F46" s="2374"/>
      <c r="G46" s="2374"/>
      <c r="H46" s="2374"/>
      <c r="I46" s="2374"/>
      <c r="J46" s="2457"/>
    </row>
    <row r="47" spans="1:10" ht="13" customHeight="1">
      <c r="A47" s="2520"/>
      <c r="B47" s="2541"/>
      <c r="C47" s="2541"/>
      <c r="D47" s="2579"/>
      <c r="E47" s="2594" t="s">
        <v>1180</v>
      </c>
      <c r="F47" s="2377"/>
      <c r="G47" s="2377"/>
      <c r="H47" s="2377"/>
      <c r="I47" s="2377"/>
      <c r="J47" s="2460"/>
    </row>
    <row r="48" spans="1:10" ht="12" customHeight="1">
      <c r="A48" s="2521" t="s">
        <v>614</v>
      </c>
      <c r="B48" s="2542"/>
      <c r="C48" s="2542"/>
      <c r="D48" s="2580"/>
      <c r="E48" s="2593" t="s">
        <v>413</v>
      </c>
      <c r="F48" s="2593"/>
      <c r="G48" s="2593"/>
      <c r="H48" s="2593"/>
      <c r="I48" s="2593"/>
      <c r="J48" s="2627"/>
    </row>
    <row r="49" spans="1:10" ht="12" customHeight="1">
      <c r="A49" s="2522"/>
      <c r="B49" s="2543"/>
      <c r="C49" s="2543"/>
      <c r="D49" s="2581"/>
      <c r="E49" s="2594"/>
      <c r="F49" s="2594"/>
      <c r="G49" s="2594"/>
      <c r="H49" s="2594"/>
      <c r="I49" s="2594"/>
      <c r="J49" s="2628"/>
    </row>
    <row r="50" spans="1:10" ht="12" customHeight="1">
      <c r="A50" s="2523" t="s">
        <v>1693</v>
      </c>
      <c r="B50" s="2544" t="s">
        <v>597</v>
      </c>
      <c r="C50" s="2562"/>
      <c r="D50" s="2582"/>
      <c r="E50" s="2595" t="s">
        <v>1718</v>
      </c>
      <c r="F50" s="2600"/>
      <c r="G50" s="2595" t="s">
        <v>1152</v>
      </c>
      <c r="H50" s="2600"/>
      <c r="I50" s="2611" t="s">
        <v>1712</v>
      </c>
      <c r="J50" s="2618"/>
    </row>
    <row r="51" spans="1:10" ht="12" customHeight="1">
      <c r="A51" s="2524"/>
      <c r="B51" s="2545"/>
      <c r="C51" s="2563"/>
      <c r="D51" s="2582"/>
      <c r="E51" s="2596"/>
      <c r="F51" s="2601"/>
      <c r="G51" s="2596"/>
      <c r="H51" s="2601"/>
      <c r="I51" s="2612"/>
      <c r="J51" s="2629"/>
    </row>
    <row r="52" spans="1:10" ht="12" customHeight="1">
      <c r="A52" s="2524"/>
      <c r="B52" s="2545"/>
      <c r="C52" s="2563"/>
      <c r="D52" s="2582"/>
      <c r="E52" s="2597" t="s">
        <v>725</v>
      </c>
      <c r="F52" s="2597"/>
      <c r="G52" s="2602" t="s">
        <v>761</v>
      </c>
      <c r="H52" s="2604"/>
      <c r="I52" s="2613" t="s">
        <v>486</v>
      </c>
      <c r="J52" s="2630"/>
    </row>
    <row r="53" spans="1:10" ht="12" customHeight="1">
      <c r="A53" s="2524"/>
      <c r="B53" s="2545"/>
      <c r="C53" s="2563"/>
      <c r="D53" s="2582"/>
      <c r="E53" s="2597"/>
      <c r="F53" s="2597"/>
      <c r="G53" s="2603"/>
      <c r="H53" s="2605"/>
      <c r="I53" s="2614" t="s">
        <v>207</v>
      </c>
      <c r="J53" s="2631"/>
    </row>
    <row r="54" spans="1:10" ht="12" customHeight="1">
      <c r="A54" s="2524"/>
      <c r="B54" s="2545"/>
      <c r="C54" s="2563"/>
      <c r="D54" s="2582"/>
      <c r="E54" s="2597" t="s">
        <v>488</v>
      </c>
      <c r="F54" s="2597"/>
      <c r="G54" s="2602" t="s">
        <v>761</v>
      </c>
      <c r="H54" s="2604"/>
      <c r="I54" s="2613" t="s">
        <v>486</v>
      </c>
      <c r="J54" s="2630"/>
    </row>
    <row r="55" spans="1:10" ht="12" customHeight="1">
      <c r="A55" s="2524"/>
      <c r="B55" s="2545"/>
      <c r="C55" s="2563"/>
      <c r="D55" s="2582"/>
      <c r="E55" s="2597"/>
      <c r="F55" s="2597"/>
      <c r="G55" s="2603"/>
      <c r="H55" s="2605"/>
      <c r="I55" s="2614" t="s">
        <v>207</v>
      </c>
      <c r="J55" s="2631"/>
    </row>
    <row r="56" spans="1:10" ht="12" customHeight="1">
      <c r="A56" s="2524"/>
      <c r="B56" s="2545"/>
      <c r="C56" s="2563"/>
      <c r="D56" s="2582"/>
      <c r="E56" s="2598" t="s">
        <v>1184</v>
      </c>
      <c r="F56" s="2598"/>
      <c r="G56" s="2602" t="s">
        <v>761</v>
      </c>
      <c r="H56" s="2604"/>
      <c r="I56" s="2613" t="s">
        <v>486</v>
      </c>
      <c r="J56" s="2630"/>
    </row>
    <row r="57" spans="1:10" ht="12" customHeight="1">
      <c r="A57" s="2524"/>
      <c r="B57" s="2546"/>
      <c r="C57" s="2564"/>
      <c r="D57" s="2583"/>
      <c r="E57" s="2598"/>
      <c r="F57" s="2598"/>
      <c r="G57" s="2603"/>
      <c r="H57" s="2605"/>
      <c r="I57" s="2614" t="s">
        <v>207</v>
      </c>
      <c r="J57" s="2631"/>
    </row>
    <row r="58" spans="1:10" ht="15" customHeight="1">
      <c r="A58" s="2524"/>
      <c r="B58" s="2547" t="s">
        <v>1736</v>
      </c>
      <c r="C58" s="2565"/>
      <c r="D58" s="2565"/>
      <c r="E58" s="2565"/>
      <c r="F58" s="2565"/>
      <c r="G58" s="2565"/>
      <c r="H58" s="2565"/>
      <c r="I58" s="2565"/>
      <c r="J58" s="2632"/>
    </row>
    <row r="59" spans="1:10" ht="15" customHeight="1">
      <c r="A59" s="2525" t="s">
        <v>1694</v>
      </c>
      <c r="B59" s="2548"/>
      <c r="C59" s="2548"/>
      <c r="D59" s="2548"/>
      <c r="E59" s="2548"/>
      <c r="F59" s="2548"/>
      <c r="G59" s="2548"/>
      <c r="H59" s="2548"/>
      <c r="I59" s="2548"/>
      <c r="J59" s="2633"/>
    </row>
    <row r="60" spans="1:10" ht="12" customHeight="1">
      <c r="A60" s="2283" t="s">
        <v>474</v>
      </c>
    </row>
  </sheetData>
  <mergeCells count="88">
    <mergeCell ref="E2:J2"/>
    <mergeCell ref="A3:J3"/>
    <mergeCell ref="A4:C4"/>
    <mergeCell ref="D4:J4"/>
    <mergeCell ref="D5:J5"/>
    <mergeCell ref="D6:J6"/>
    <mergeCell ref="D7:J7"/>
    <mergeCell ref="D8:J8"/>
    <mergeCell ref="D9:J9"/>
    <mergeCell ref="D10:J10"/>
    <mergeCell ref="D11:J11"/>
    <mergeCell ref="D12:J12"/>
    <mergeCell ref="D15:G15"/>
    <mergeCell ref="D16:G16"/>
    <mergeCell ref="D17:G17"/>
    <mergeCell ref="D18:G18"/>
    <mergeCell ref="D19:G19"/>
    <mergeCell ref="D20:G20"/>
    <mergeCell ref="E21:G21"/>
    <mergeCell ref="H21:J21"/>
    <mergeCell ref="H22:J22"/>
    <mergeCell ref="E23:G23"/>
    <mergeCell ref="H23:J23"/>
    <mergeCell ref="E24:G24"/>
    <mergeCell ref="E25:G25"/>
    <mergeCell ref="E26:G26"/>
    <mergeCell ref="H26:J26"/>
    <mergeCell ref="E27:G27"/>
    <mergeCell ref="H27:J27"/>
    <mergeCell ref="E28:G28"/>
    <mergeCell ref="H28:J28"/>
    <mergeCell ref="E29:G29"/>
    <mergeCell ref="H29:J29"/>
    <mergeCell ref="E30:G30"/>
    <mergeCell ref="H30:J30"/>
    <mergeCell ref="I33:J33"/>
    <mergeCell ref="I35:J35"/>
    <mergeCell ref="I37:J37"/>
    <mergeCell ref="I39:J39"/>
    <mergeCell ref="I41:J41"/>
    <mergeCell ref="I43:J43"/>
    <mergeCell ref="I52:J52"/>
    <mergeCell ref="I53:J53"/>
    <mergeCell ref="I54:J54"/>
    <mergeCell ref="I55:J55"/>
    <mergeCell ref="I56:J56"/>
    <mergeCell ref="I57:J57"/>
    <mergeCell ref="B58:J58"/>
    <mergeCell ref="A59:J59"/>
    <mergeCell ref="A5:C6"/>
    <mergeCell ref="A7:C8"/>
    <mergeCell ref="A9:B12"/>
    <mergeCell ref="C10:C12"/>
    <mergeCell ref="C13:C14"/>
    <mergeCell ref="D13:G14"/>
    <mergeCell ref="H13:J14"/>
    <mergeCell ref="C15:C16"/>
    <mergeCell ref="H15:J16"/>
    <mergeCell ref="C17:C20"/>
    <mergeCell ref="H17:J20"/>
    <mergeCell ref="C21:C25"/>
    <mergeCell ref="H24:J25"/>
    <mergeCell ref="C26:C30"/>
    <mergeCell ref="B31:D32"/>
    <mergeCell ref="E31:H32"/>
    <mergeCell ref="I31:J32"/>
    <mergeCell ref="B33:D34"/>
    <mergeCell ref="B35:D36"/>
    <mergeCell ref="B37:D38"/>
    <mergeCell ref="B39:D40"/>
    <mergeCell ref="B41:D42"/>
    <mergeCell ref="B43:D44"/>
    <mergeCell ref="A45:D47"/>
    <mergeCell ref="A48:D49"/>
    <mergeCell ref="E48:J49"/>
    <mergeCell ref="E50:F51"/>
    <mergeCell ref="G50:H51"/>
    <mergeCell ref="I50:J51"/>
    <mergeCell ref="E52:F53"/>
    <mergeCell ref="G52:H53"/>
    <mergeCell ref="E54:F55"/>
    <mergeCell ref="G54:H55"/>
    <mergeCell ref="E56:F57"/>
    <mergeCell ref="G56:H57"/>
    <mergeCell ref="A13:B30"/>
    <mergeCell ref="A31:A44"/>
    <mergeCell ref="A50:A58"/>
    <mergeCell ref="B50:D57"/>
  </mergeCells>
  <phoneticPr fontId="12"/>
  <printOptions horizontalCentered="1" verticalCentered="1"/>
  <pageMargins left="0.74803149606299213" right="0.39370078740157483" top="0.19685039370078741" bottom="0.19685039370078741" header="0.39370078740157483" footer="0.31496062992125984"/>
  <pageSetup paperSize="9" fitToWidth="1" fitToHeight="1" orientation="portrait" usePrinterDefaults="1"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sheetPr>
    <tabColor rgb="FFFFFF00"/>
  </sheetPr>
  <dimension ref="A1:IV55"/>
  <sheetViews>
    <sheetView view="pageBreakPreview" zoomScale="80" zoomScaleSheetLayoutView="80" workbookViewId="0"/>
  </sheetViews>
  <sheetFormatPr defaultRowHeight="13.5"/>
  <cols>
    <col min="1" max="1" width="1.625" style="2634" customWidth="1"/>
    <col min="2" max="2" width="5.625" style="2634" customWidth="1"/>
    <col min="3" max="3" width="7.125" style="2634" customWidth="1"/>
    <col min="4" max="5" width="7.625" style="2634" customWidth="1"/>
    <col min="6" max="15" width="6.125" style="2634" customWidth="1"/>
    <col min="16" max="16" width="4.625" style="2634" customWidth="1"/>
    <col min="17" max="17" width="1.625" style="2634" customWidth="1"/>
    <col min="18" max="256" width="9" style="2634" customWidth="1"/>
  </cols>
  <sheetData>
    <row r="1" spans="1:17" ht="15" customHeight="1">
      <c r="P1" s="2671" t="s">
        <v>62</v>
      </c>
    </row>
    <row r="2" spans="1:17" ht="12" customHeight="1"/>
    <row r="3" spans="1:17" ht="15" customHeight="1">
      <c r="A3" s="2635" t="s">
        <v>1640</v>
      </c>
      <c r="B3" s="2635"/>
      <c r="C3" s="2635"/>
      <c r="D3" s="2635"/>
      <c r="E3" s="2635"/>
      <c r="F3" s="2635"/>
      <c r="G3" s="2635"/>
      <c r="H3" s="2635"/>
      <c r="I3" s="2635"/>
      <c r="J3" s="2635"/>
      <c r="K3" s="2635"/>
      <c r="L3" s="2635"/>
      <c r="M3" s="2635"/>
      <c r="N3" s="2635"/>
      <c r="O3" s="2635"/>
      <c r="P3" s="2635"/>
      <c r="Q3" s="2635"/>
    </row>
    <row r="4" spans="1:17" ht="12" customHeight="1"/>
    <row r="5" spans="1:17" ht="15" customHeight="1">
      <c r="B5" s="2636" t="s">
        <v>623</v>
      </c>
      <c r="C5" s="2636"/>
      <c r="D5" s="2636"/>
      <c r="E5" s="2636"/>
      <c r="F5" s="2636"/>
      <c r="G5" s="2636"/>
      <c r="H5" s="2636"/>
      <c r="I5" s="2636"/>
      <c r="J5" s="2636"/>
      <c r="K5" s="2636"/>
      <c r="L5" s="2636"/>
      <c r="M5" s="2636"/>
      <c r="N5" s="2636"/>
      <c r="O5" s="2636"/>
      <c r="P5" s="2636"/>
      <c r="Q5" s="2636"/>
    </row>
    <row r="6" spans="1:17" ht="12" customHeight="1">
      <c r="B6" s="2636"/>
      <c r="C6" s="2636"/>
      <c r="D6" s="2636"/>
      <c r="E6" s="2636"/>
      <c r="F6" s="2636"/>
      <c r="G6" s="2636"/>
      <c r="H6" s="2636"/>
      <c r="I6" s="2636"/>
      <c r="J6" s="2636"/>
      <c r="K6" s="2636"/>
      <c r="L6" s="2636"/>
      <c r="M6" s="2636"/>
      <c r="N6" s="2636"/>
      <c r="O6" s="2636"/>
      <c r="P6" s="2636"/>
      <c r="Q6" s="2636"/>
    </row>
    <row r="7" spans="1:17" ht="15" customHeight="1">
      <c r="B7" s="2636"/>
      <c r="C7" s="2636"/>
      <c r="D7" s="2636"/>
      <c r="E7" s="2636"/>
      <c r="F7" s="2636"/>
      <c r="G7" s="2636"/>
      <c r="H7" s="2636" t="s">
        <v>540</v>
      </c>
      <c r="I7" s="2636"/>
      <c r="J7" s="2667" t="s">
        <v>941</v>
      </c>
      <c r="K7" s="2634" t="str">
        <f>基本データ!D14</f>
        <v>土浦市大和町○○番○号</v>
      </c>
      <c r="L7" s="2636"/>
      <c r="M7" s="2636"/>
      <c r="Q7" s="2636"/>
    </row>
    <row r="8" spans="1:17" ht="15" customHeight="1">
      <c r="B8" s="2636"/>
      <c r="C8" s="2636"/>
      <c r="D8" s="2636"/>
      <c r="E8" s="2636"/>
      <c r="F8" s="2636"/>
      <c r="G8" s="2636"/>
      <c r="I8" s="2636"/>
      <c r="J8" s="2667" t="s">
        <v>1026</v>
      </c>
      <c r="K8" s="2634" t="str">
        <f>基本データ!D15</f>
        <v>○○○○　(株)</v>
      </c>
      <c r="L8" s="2636"/>
      <c r="M8" s="2636"/>
      <c r="Q8" s="2636"/>
    </row>
    <row r="9" spans="1:17" ht="15" customHeight="1">
      <c r="A9" s="2636"/>
      <c r="B9" s="2636"/>
      <c r="C9" s="2636"/>
      <c r="D9" s="2636"/>
      <c r="E9" s="2636"/>
      <c r="F9" s="2636"/>
      <c r="G9" s="2636"/>
      <c r="H9" s="2636"/>
      <c r="J9" s="2667" t="s">
        <v>1182</v>
      </c>
      <c r="L9" s="2636" t="str">
        <f>基本データ!D17</f>
        <v>029-826-1111</v>
      </c>
      <c r="M9" s="2636"/>
      <c r="Q9" s="2636"/>
    </row>
    <row r="10" spans="1:17" ht="12" customHeight="1">
      <c r="A10" s="2636"/>
      <c r="B10" s="2636"/>
      <c r="C10" s="2636"/>
      <c r="D10" s="2636"/>
      <c r="E10" s="2636"/>
      <c r="F10" s="2636"/>
      <c r="G10" s="2636"/>
      <c r="H10" s="2636"/>
      <c r="I10" s="2636"/>
      <c r="J10" s="2636"/>
      <c r="K10" s="2636"/>
      <c r="L10" s="2636"/>
      <c r="M10" s="2636"/>
      <c r="N10" s="2636"/>
      <c r="P10" s="2667"/>
      <c r="Q10" s="2636"/>
    </row>
    <row r="11" spans="1:17" ht="15" customHeight="1">
      <c r="B11" s="2636" t="s">
        <v>1164</v>
      </c>
      <c r="C11" s="2636"/>
      <c r="D11" s="2636"/>
      <c r="E11" s="2636"/>
      <c r="F11" s="2636"/>
      <c r="G11" s="2636"/>
      <c r="H11" s="2636"/>
      <c r="I11" s="2636"/>
      <c r="J11" s="2636"/>
      <c r="K11" s="2636"/>
      <c r="L11" s="2636"/>
      <c r="M11" s="2636"/>
      <c r="N11" s="2636"/>
      <c r="O11" s="2636"/>
      <c r="P11" s="2636"/>
      <c r="Q11" s="2636"/>
    </row>
    <row r="12" spans="1:17" ht="15" customHeight="1">
      <c r="B12" s="2636" t="s">
        <v>1751</v>
      </c>
      <c r="C12" s="2636"/>
      <c r="D12" s="2636"/>
      <c r="E12" s="2636"/>
      <c r="F12" s="2636"/>
      <c r="G12" s="2636"/>
      <c r="H12" s="2636"/>
      <c r="I12" s="2636"/>
      <c r="J12" s="2636"/>
      <c r="K12" s="2636"/>
      <c r="L12" s="2636"/>
      <c r="M12" s="2636"/>
      <c r="N12" s="2636"/>
      <c r="O12" s="2636"/>
      <c r="P12" s="2636"/>
      <c r="Q12" s="2636"/>
    </row>
    <row r="13" spans="1:17" ht="12" customHeight="1"/>
    <row r="14" spans="1:17" ht="15" customHeight="1">
      <c r="B14" s="2637" t="s">
        <v>1752</v>
      </c>
      <c r="C14" s="2637"/>
      <c r="D14" s="2637"/>
      <c r="E14" s="2637"/>
      <c r="F14" s="2655" t="str">
        <f>基本データ!D6</f>
        <v>土浦市　田中町　地内</v>
      </c>
      <c r="G14" s="2655"/>
      <c r="H14" s="2655"/>
      <c r="I14" s="2655"/>
      <c r="J14" s="2655"/>
      <c r="K14" s="2655"/>
      <c r="L14" s="2655"/>
      <c r="M14" s="2655"/>
      <c r="N14" s="2655"/>
      <c r="O14" s="2655"/>
      <c r="P14" s="2655"/>
    </row>
    <row r="15" spans="1:17" ht="15" customHeight="1">
      <c r="B15" s="2637"/>
      <c r="C15" s="2637"/>
      <c r="D15" s="2637"/>
      <c r="E15" s="2637"/>
      <c r="F15" s="2656" t="str">
        <f>基本データ!D5</f>
        <v>○○○○○○○○○○○○○○○○○○○○○○○○○○○○○○○○○工事</v>
      </c>
      <c r="G15" s="2656"/>
      <c r="H15" s="2656"/>
      <c r="I15" s="2656"/>
      <c r="J15" s="2656"/>
      <c r="K15" s="2656"/>
      <c r="L15" s="2656"/>
      <c r="M15" s="2656"/>
      <c r="N15" s="2656"/>
      <c r="O15" s="2656"/>
      <c r="P15" s="2656"/>
    </row>
    <row r="16" spans="1:17" ht="15" customHeight="1">
      <c r="B16" s="2637" t="s">
        <v>1754</v>
      </c>
      <c r="C16" s="2637"/>
      <c r="D16" s="2637"/>
      <c r="E16" s="2637"/>
      <c r="F16" s="2657" t="s">
        <v>279</v>
      </c>
      <c r="G16" s="2657"/>
      <c r="H16" s="2657"/>
      <c r="I16" s="2657"/>
      <c r="J16" s="2637" t="s">
        <v>1204</v>
      </c>
      <c r="K16" s="2637"/>
      <c r="L16" s="2637"/>
      <c r="M16" s="2657" t="s">
        <v>667</v>
      </c>
      <c r="N16" s="2670"/>
      <c r="O16" s="2670"/>
      <c r="P16" s="2670"/>
    </row>
    <row r="17" spans="2:17" ht="15" customHeight="1">
      <c r="B17" s="2637" t="s">
        <v>1755</v>
      </c>
      <c r="C17" s="2637"/>
      <c r="D17" s="2637"/>
      <c r="E17" s="2637"/>
      <c r="F17" s="2637" t="s">
        <v>1768</v>
      </c>
      <c r="G17" s="2637"/>
      <c r="H17" s="2637"/>
      <c r="I17" s="2637"/>
      <c r="J17" s="2655" t="s">
        <v>1033</v>
      </c>
      <c r="K17" s="2655"/>
      <c r="L17" s="2655"/>
      <c r="M17" s="2657" t="s">
        <v>1577</v>
      </c>
      <c r="N17" s="2657"/>
      <c r="O17" s="2657"/>
      <c r="P17" s="2657"/>
    </row>
    <row r="18" spans="2:17" ht="15" customHeight="1">
      <c r="B18" s="2637" t="s">
        <v>1757</v>
      </c>
      <c r="C18" s="2637"/>
      <c r="D18" s="2637"/>
      <c r="E18" s="2637"/>
      <c r="F18" s="2637" t="s">
        <v>1769</v>
      </c>
      <c r="G18" s="2637"/>
      <c r="H18" s="2637"/>
      <c r="I18" s="2637"/>
      <c r="J18" s="2637"/>
      <c r="K18" s="2637"/>
      <c r="L18" s="2637"/>
      <c r="M18" s="2637"/>
      <c r="N18" s="2637"/>
      <c r="O18" s="2637"/>
      <c r="P18" s="2637"/>
    </row>
    <row r="19" spans="2:17" ht="15" customHeight="1">
      <c r="B19" s="2637" t="s">
        <v>1758</v>
      </c>
      <c r="C19" s="2637"/>
      <c r="D19" s="2637"/>
      <c r="E19" s="2637"/>
      <c r="F19" s="2637" t="s">
        <v>1770</v>
      </c>
      <c r="G19" s="2637"/>
      <c r="H19" s="2637"/>
      <c r="I19" s="2637"/>
      <c r="J19" s="2637"/>
      <c r="K19" s="2637"/>
      <c r="L19" s="2637"/>
      <c r="M19" s="2637"/>
      <c r="N19" s="2637"/>
      <c r="O19" s="2637"/>
      <c r="P19" s="2637"/>
    </row>
    <row r="20" spans="2:17" ht="15" customHeight="1">
      <c r="B20" s="2637"/>
      <c r="C20" s="2637"/>
      <c r="D20" s="2637"/>
      <c r="E20" s="2637"/>
      <c r="F20" s="2658" t="s">
        <v>1709</v>
      </c>
      <c r="G20" s="2658"/>
      <c r="H20" s="2658"/>
      <c r="I20" s="2658"/>
      <c r="J20" s="2658"/>
      <c r="K20" s="2658"/>
      <c r="L20" s="2658"/>
      <c r="M20" s="2658"/>
      <c r="N20" s="2658"/>
      <c r="O20" s="2658"/>
      <c r="P20" s="2658"/>
    </row>
    <row r="21" spans="2:17" ht="15" customHeight="1">
      <c r="B21" s="2637"/>
      <c r="C21" s="2637"/>
      <c r="D21" s="2637"/>
      <c r="E21" s="2637"/>
      <c r="F21" s="2658" t="s">
        <v>1772</v>
      </c>
      <c r="G21" s="2658"/>
      <c r="H21" s="2658"/>
      <c r="I21" s="2658"/>
      <c r="J21" s="2658"/>
      <c r="K21" s="2658"/>
      <c r="L21" s="2658"/>
      <c r="M21" s="2658"/>
      <c r="N21" s="2658"/>
      <c r="O21" s="2658"/>
      <c r="P21" s="2658"/>
    </row>
    <row r="22" spans="2:17" ht="15" customHeight="1">
      <c r="B22" s="2637"/>
      <c r="C22" s="2637"/>
      <c r="D22" s="2637"/>
      <c r="E22" s="2637"/>
      <c r="F22" s="2637" t="s">
        <v>1773</v>
      </c>
      <c r="G22" s="2637"/>
      <c r="H22" s="2637"/>
      <c r="I22" s="2637"/>
      <c r="J22" s="2637"/>
      <c r="K22" s="2637"/>
      <c r="L22" s="2637"/>
      <c r="M22" s="2637"/>
      <c r="N22" s="2637"/>
      <c r="O22" s="2637"/>
      <c r="P22" s="2637"/>
      <c r="Q22" s="2651"/>
    </row>
    <row r="23" spans="2:17" ht="15" customHeight="1">
      <c r="B23" s="2637" t="s">
        <v>1003</v>
      </c>
      <c r="C23" s="2637"/>
      <c r="D23" s="2637"/>
      <c r="E23" s="2637"/>
      <c r="F23" s="2655" t="s">
        <v>626</v>
      </c>
      <c r="G23" s="2655"/>
      <c r="H23" s="2655"/>
      <c r="I23" s="2655"/>
      <c r="J23" s="2655"/>
      <c r="K23" s="2655"/>
      <c r="L23" s="2655"/>
      <c r="M23" s="2655"/>
      <c r="N23" s="2655"/>
      <c r="O23" s="2655"/>
      <c r="P23" s="2655"/>
    </row>
    <row r="24" spans="2:17" ht="15" customHeight="1">
      <c r="B24" s="2637"/>
      <c r="C24" s="2637"/>
      <c r="D24" s="2637"/>
      <c r="E24" s="2637"/>
      <c r="F24" s="2655" t="s">
        <v>1222</v>
      </c>
      <c r="G24" s="2655"/>
      <c r="H24" s="2655"/>
      <c r="I24" s="2655"/>
      <c r="J24" s="2655"/>
      <c r="K24" s="2655"/>
      <c r="L24" s="2655"/>
      <c r="M24" s="2655"/>
      <c r="N24" s="2655"/>
      <c r="O24" s="2655"/>
      <c r="P24" s="2655"/>
      <c r="Q24" s="2651"/>
    </row>
    <row r="25" spans="2:17" ht="15" customHeight="1">
      <c r="B25" s="2637"/>
      <c r="C25" s="2637"/>
      <c r="D25" s="2637"/>
      <c r="E25" s="2637"/>
      <c r="F25" s="2659" t="s">
        <v>683</v>
      </c>
      <c r="G25" s="2659"/>
      <c r="H25" s="2659"/>
      <c r="I25" s="2659"/>
      <c r="J25" s="2659"/>
      <c r="K25" s="2659"/>
      <c r="L25" s="2659"/>
      <c r="M25" s="2659"/>
      <c r="N25" s="2659"/>
      <c r="O25" s="2659"/>
      <c r="P25" s="2659"/>
      <c r="Q25" s="2651"/>
    </row>
    <row r="26" spans="2:17" ht="15" customHeight="1">
      <c r="B26" s="2637" t="s">
        <v>1566</v>
      </c>
      <c r="C26" s="2637"/>
      <c r="D26" s="2637"/>
      <c r="E26" s="2637"/>
      <c r="F26" s="2637" t="s">
        <v>279</v>
      </c>
      <c r="G26" s="2637"/>
      <c r="H26" s="2637"/>
      <c r="I26" s="2637"/>
      <c r="J26" s="2637"/>
      <c r="K26" s="2637"/>
      <c r="L26" s="2637"/>
      <c r="M26" s="2637"/>
      <c r="N26" s="2637"/>
      <c r="O26" s="2637"/>
      <c r="P26" s="2637"/>
      <c r="Q26" s="2651"/>
    </row>
    <row r="27" spans="2:17" ht="15" customHeight="1">
      <c r="B27" s="2637" t="s">
        <v>1760</v>
      </c>
      <c r="C27" s="2637"/>
      <c r="D27" s="2637"/>
      <c r="E27" s="2637"/>
      <c r="F27" s="2637" t="s">
        <v>1774</v>
      </c>
      <c r="G27" s="2637"/>
      <c r="H27" s="2637"/>
      <c r="I27" s="2637"/>
      <c r="J27" s="2637"/>
      <c r="K27" s="2637"/>
      <c r="L27" s="2637"/>
      <c r="M27" s="2637"/>
      <c r="N27" s="2637"/>
      <c r="O27" s="2637"/>
      <c r="P27" s="2637"/>
      <c r="Q27" s="2651"/>
    </row>
    <row r="28" spans="2:17" ht="15" customHeight="1">
      <c r="B28" s="2637" t="s">
        <v>1762</v>
      </c>
      <c r="C28" s="2637"/>
      <c r="D28" s="2637"/>
      <c r="E28" s="2637"/>
      <c r="F28" s="2655"/>
      <c r="G28" s="2655"/>
      <c r="H28" s="2655"/>
      <c r="I28" s="2655"/>
      <c r="J28" s="2655"/>
      <c r="K28" s="2655"/>
      <c r="L28" s="2655"/>
      <c r="M28" s="2655"/>
      <c r="N28" s="2655"/>
      <c r="O28" s="2655"/>
      <c r="P28" s="2655"/>
      <c r="Q28" s="2651"/>
    </row>
    <row r="29" spans="2:17" ht="15" customHeight="1">
      <c r="B29" s="2637" t="s">
        <v>401</v>
      </c>
      <c r="C29" s="2637"/>
      <c r="D29" s="2637"/>
      <c r="E29" s="2637"/>
      <c r="F29" s="2660" t="s">
        <v>554</v>
      </c>
      <c r="G29" s="2655"/>
      <c r="H29" s="2655"/>
      <c r="I29" s="2655"/>
      <c r="J29" s="2655"/>
      <c r="K29" s="2655"/>
      <c r="L29" s="2655"/>
      <c r="M29" s="2655"/>
      <c r="N29" s="2655"/>
      <c r="O29" s="2655"/>
      <c r="P29" s="2655"/>
    </row>
    <row r="30" spans="2:17" ht="15" customHeight="1">
      <c r="B30" s="2637"/>
      <c r="C30" s="2637"/>
      <c r="D30" s="2637"/>
      <c r="E30" s="2637"/>
      <c r="F30" s="2655"/>
      <c r="G30" s="2655"/>
      <c r="H30" s="2655"/>
      <c r="I30" s="2655"/>
      <c r="J30" s="2655"/>
      <c r="K30" s="2655"/>
      <c r="L30" s="2655"/>
      <c r="M30" s="2655"/>
      <c r="N30" s="2655"/>
      <c r="O30" s="2655"/>
      <c r="P30" s="2655"/>
    </row>
    <row r="31" spans="2:17" ht="15" customHeight="1">
      <c r="B31" s="2638" t="s">
        <v>840</v>
      </c>
      <c r="C31" s="2637" t="s">
        <v>267</v>
      </c>
      <c r="D31" s="2637"/>
      <c r="E31" s="2637"/>
      <c r="F31" s="2637" t="s">
        <v>140</v>
      </c>
      <c r="G31" s="2637"/>
      <c r="H31" s="2637"/>
      <c r="I31" s="2637"/>
      <c r="J31" s="2637"/>
      <c r="K31" s="2637"/>
      <c r="L31" s="2637"/>
      <c r="M31" s="2637"/>
      <c r="N31" s="2637"/>
      <c r="O31" s="2637"/>
      <c r="P31" s="2637"/>
      <c r="Q31" s="2651"/>
    </row>
    <row r="32" spans="2:17" ht="15" customHeight="1">
      <c r="B32" s="2638"/>
      <c r="C32" s="2637"/>
      <c r="D32" s="2637"/>
      <c r="E32" s="2637"/>
      <c r="F32" s="2637" t="s">
        <v>1775</v>
      </c>
      <c r="G32" s="2637"/>
      <c r="H32" s="2637"/>
      <c r="I32" s="2637"/>
      <c r="J32" s="2637"/>
      <c r="K32" s="2637"/>
      <c r="L32" s="2637"/>
      <c r="M32" s="2637"/>
      <c r="N32" s="2637"/>
      <c r="O32" s="2637"/>
      <c r="P32" s="2637"/>
    </row>
    <row r="33" spans="2:17" ht="15" customHeight="1">
      <c r="B33" s="2638"/>
      <c r="C33" s="2637" t="s">
        <v>1767</v>
      </c>
      <c r="D33" s="2637"/>
      <c r="E33" s="2637"/>
      <c r="F33" s="2637"/>
      <c r="G33" s="2637"/>
      <c r="H33" s="2637"/>
      <c r="I33" s="2637"/>
      <c r="J33" s="2637"/>
      <c r="K33" s="2637"/>
      <c r="L33" s="2637"/>
      <c r="M33" s="2637"/>
      <c r="N33" s="2637"/>
      <c r="O33" s="2637"/>
      <c r="P33" s="2637"/>
    </row>
    <row r="34" spans="2:17" ht="15" customHeight="1">
      <c r="B34" s="2638"/>
      <c r="C34" s="2637"/>
      <c r="D34" s="2637"/>
      <c r="E34" s="2637"/>
      <c r="F34" s="2637"/>
      <c r="G34" s="2637"/>
      <c r="H34" s="2637"/>
      <c r="I34" s="2637"/>
      <c r="J34" s="2637"/>
      <c r="K34" s="2637"/>
      <c r="L34" s="2637"/>
      <c r="M34" s="2637"/>
      <c r="N34" s="2637"/>
      <c r="O34" s="2637"/>
      <c r="P34" s="2637"/>
    </row>
    <row r="35" spans="2:17" ht="15" customHeight="1">
      <c r="B35" s="2638"/>
      <c r="C35" s="2637"/>
      <c r="D35" s="2637"/>
      <c r="E35" s="2637"/>
      <c r="F35" s="2637"/>
      <c r="G35" s="2637"/>
      <c r="H35" s="2637"/>
      <c r="I35" s="2637"/>
      <c r="J35" s="2637"/>
      <c r="K35" s="2637"/>
      <c r="L35" s="2637"/>
      <c r="M35" s="2637"/>
      <c r="N35" s="2637"/>
      <c r="O35" s="2637"/>
      <c r="P35" s="2637"/>
    </row>
    <row r="36" spans="2:17" ht="15" customHeight="1">
      <c r="B36" s="2638"/>
      <c r="C36" s="2637"/>
      <c r="D36" s="2637"/>
      <c r="E36" s="2637"/>
      <c r="F36" s="2637"/>
      <c r="G36" s="2637"/>
      <c r="H36" s="2637"/>
      <c r="I36" s="2637"/>
      <c r="J36" s="2637"/>
      <c r="K36" s="2637"/>
      <c r="L36" s="2637"/>
      <c r="M36" s="2637"/>
      <c r="N36" s="2637"/>
      <c r="O36" s="2637"/>
      <c r="P36" s="2637"/>
    </row>
    <row r="37" spans="2:17" ht="15" customHeight="1">
      <c r="B37" s="2639" t="s">
        <v>108</v>
      </c>
      <c r="C37" s="2637" t="s">
        <v>1213</v>
      </c>
      <c r="D37" s="2637"/>
      <c r="E37" s="2637"/>
      <c r="F37" s="2637" t="s">
        <v>279</v>
      </c>
      <c r="G37" s="2637"/>
      <c r="H37" s="2637"/>
      <c r="I37" s="2637"/>
      <c r="J37" s="2637"/>
      <c r="K37" s="2637"/>
      <c r="L37" s="2637"/>
      <c r="M37" s="2637"/>
      <c r="N37" s="2637"/>
      <c r="O37" s="2637"/>
      <c r="P37" s="2637"/>
    </row>
    <row r="38" spans="2:17" ht="15" customHeight="1">
      <c r="B38" s="2639"/>
      <c r="C38" s="2637"/>
      <c r="D38" s="2637"/>
      <c r="E38" s="2637"/>
      <c r="F38" s="2637"/>
      <c r="G38" s="2637"/>
      <c r="H38" s="2637"/>
      <c r="I38" s="2637"/>
      <c r="J38" s="2637"/>
      <c r="K38" s="2637"/>
      <c r="L38" s="2637"/>
      <c r="M38" s="2637"/>
      <c r="N38" s="2637"/>
      <c r="O38" s="2637"/>
      <c r="P38" s="2637"/>
    </row>
    <row r="39" spans="2:17" ht="15" customHeight="1">
      <c r="B39" s="2639"/>
      <c r="C39" s="2637" t="s">
        <v>185</v>
      </c>
      <c r="D39" s="2637"/>
      <c r="E39" s="2637"/>
      <c r="F39" s="2637" t="s">
        <v>1776</v>
      </c>
      <c r="G39" s="2637"/>
      <c r="H39" s="2637"/>
      <c r="I39" s="2637"/>
      <c r="J39" s="2637"/>
      <c r="K39" s="2637"/>
      <c r="L39" s="2637"/>
      <c r="M39" s="2637"/>
      <c r="N39" s="2637"/>
      <c r="O39" s="2637"/>
      <c r="P39" s="2637"/>
      <c r="Q39" s="2651"/>
    </row>
    <row r="40" spans="2:17" ht="15" customHeight="1">
      <c r="B40" s="2639"/>
      <c r="C40" s="2637"/>
      <c r="D40" s="2637"/>
      <c r="E40" s="2637"/>
      <c r="F40" s="2637"/>
      <c r="G40" s="2637"/>
      <c r="H40" s="2637"/>
      <c r="I40" s="2637"/>
      <c r="J40" s="2637"/>
      <c r="K40" s="2637"/>
      <c r="L40" s="2637"/>
      <c r="M40" s="2637"/>
      <c r="N40" s="2637"/>
      <c r="O40" s="2637"/>
      <c r="P40" s="2637"/>
      <c r="Q40" s="2651"/>
    </row>
    <row r="41" spans="2:17" ht="15" customHeight="1">
      <c r="B41" s="2640" t="s">
        <v>301</v>
      </c>
      <c r="C41" s="2640"/>
      <c r="D41" s="2640"/>
      <c r="E41" s="2640"/>
      <c r="F41" s="2637" t="s">
        <v>1777</v>
      </c>
      <c r="G41" s="2637"/>
      <c r="H41" s="2637"/>
      <c r="I41" s="2637"/>
      <c r="J41" s="2637"/>
      <c r="K41" s="2637"/>
      <c r="L41" s="2637"/>
      <c r="M41" s="2637"/>
      <c r="N41" s="2637"/>
      <c r="O41" s="2637"/>
      <c r="P41" s="2637"/>
    </row>
    <row r="42" spans="2:17" ht="15" customHeight="1">
      <c r="B42" s="2640"/>
      <c r="C42" s="2640"/>
      <c r="D42" s="2640"/>
      <c r="E42" s="2640"/>
      <c r="F42" s="2637"/>
      <c r="G42" s="2637"/>
      <c r="H42" s="2637"/>
      <c r="I42" s="2637"/>
      <c r="J42" s="2637"/>
      <c r="K42" s="2637"/>
      <c r="L42" s="2637"/>
      <c r="M42" s="2637"/>
      <c r="N42" s="2637"/>
      <c r="O42" s="2637"/>
      <c r="P42" s="2637"/>
      <c r="Q42" s="2651"/>
    </row>
    <row r="43" spans="2:17" ht="12" customHeight="1"/>
    <row r="44" spans="2:17" ht="15" customHeight="1">
      <c r="B44" s="2636" t="s">
        <v>1763</v>
      </c>
      <c r="D44" s="2651"/>
      <c r="E44" s="2651"/>
    </row>
    <row r="45" spans="2:17" ht="15" customHeight="1">
      <c r="B45" s="2634" t="s">
        <v>1387</v>
      </c>
      <c r="C45" s="2636"/>
    </row>
    <row r="46" spans="2:17" ht="12" customHeight="1"/>
    <row r="47" spans="2:17" ht="15" customHeight="1">
      <c r="B47" s="2641" t="s">
        <v>1549</v>
      </c>
      <c r="C47" s="2647"/>
      <c r="D47" s="2647"/>
      <c r="E47" s="2647"/>
      <c r="F47" s="2647"/>
      <c r="G47" s="2647"/>
      <c r="H47" s="2661"/>
      <c r="I47" s="2665" t="s">
        <v>265</v>
      </c>
      <c r="J47" s="2668"/>
      <c r="K47" s="2668"/>
      <c r="L47" s="2668"/>
      <c r="M47" s="2668"/>
      <c r="N47" s="2668"/>
      <c r="O47" s="2668"/>
      <c r="P47" s="2672"/>
      <c r="Q47" s="2651"/>
    </row>
    <row r="48" spans="2:17" ht="15" customHeight="1">
      <c r="B48" s="2642"/>
      <c r="C48" s="2648"/>
      <c r="D48" s="2648"/>
      <c r="E48" s="2648"/>
      <c r="F48" s="2648"/>
      <c r="G48" s="2648"/>
      <c r="H48" s="2662"/>
      <c r="I48" s="2666"/>
      <c r="J48" s="2669"/>
      <c r="K48" s="2669"/>
      <c r="L48" s="2669"/>
      <c r="M48" s="2669"/>
      <c r="N48" s="2669"/>
      <c r="O48" s="2669"/>
      <c r="P48" s="2673"/>
    </row>
    <row r="49" spans="2:16" ht="15" customHeight="1">
      <c r="B49" s="2642"/>
      <c r="C49" s="2648"/>
      <c r="D49" s="2648"/>
      <c r="E49" s="2648"/>
      <c r="F49" s="2648"/>
      <c r="G49" s="2648"/>
      <c r="H49" s="2662"/>
      <c r="I49" s="2666"/>
      <c r="J49" s="2669"/>
      <c r="K49" s="2669"/>
      <c r="L49" s="2669"/>
      <c r="M49" s="2669"/>
      <c r="N49" s="2669"/>
      <c r="O49" s="2669"/>
      <c r="P49" s="2673"/>
    </row>
    <row r="50" spans="2:16" ht="15" customHeight="1">
      <c r="B50" s="2643" t="s">
        <v>1396</v>
      </c>
      <c r="C50" s="2649"/>
      <c r="D50" s="2649"/>
      <c r="E50" s="2652" t="s">
        <v>603</v>
      </c>
      <c r="F50" s="2652"/>
      <c r="G50" s="2652"/>
      <c r="H50" s="2663"/>
      <c r="I50" s="2643" t="s">
        <v>1396</v>
      </c>
      <c r="J50" s="2649"/>
      <c r="K50" s="2649"/>
      <c r="L50" s="2649"/>
      <c r="M50" s="2652"/>
      <c r="N50" s="2652"/>
      <c r="O50" s="2652"/>
      <c r="P50" s="2663"/>
    </row>
    <row r="51" spans="2:16" ht="15" customHeight="1">
      <c r="B51" s="2644"/>
      <c r="C51" s="2650"/>
      <c r="D51" s="2650"/>
      <c r="E51" s="2653"/>
      <c r="F51" s="2653"/>
      <c r="G51" s="2653"/>
      <c r="H51" s="2664"/>
      <c r="I51" s="2644"/>
      <c r="J51" s="2650"/>
      <c r="K51" s="2650"/>
      <c r="L51" s="2650"/>
      <c r="M51" s="2653"/>
      <c r="N51" s="2653"/>
      <c r="O51" s="2653"/>
      <c r="P51" s="2664"/>
    </row>
    <row r="52" spans="2:16" ht="12" customHeight="1"/>
    <row r="53" spans="2:16" ht="15" customHeight="1">
      <c r="B53" s="2645" t="s">
        <v>1764</v>
      </c>
    </row>
    <row r="54" spans="2:16" ht="15" customHeight="1">
      <c r="B54" s="2646" t="s">
        <v>1765</v>
      </c>
      <c r="E54" s="2654"/>
    </row>
    <row r="55" spans="2:16" ht="12" customHeight="1">
      <c r="E55" s="2654"/>
    </row>
  </sheetData>
  <mergeCells count="51">
    <mergeCell ref="F14:P14"/>
    <mergeCell ref="F15:P15"/>
    <mergeCell ref="B16:E16"/>
    <mergeCell ref="F16:I16"/>
    <mergeCell ref="J16:L16"/>
    <mergeCell ref="M16:P16"/>
    <mergeCell ref="B17:E17"/>
    <mergeCell ref="F17:I17"/>
    <mergeCell ref="J17:L17"/>
    <mergeCell ref="M17:P17"/>
    <mergeCell ref="B18:E18"/>
    <mergeCell ref="F18:P18"/>
    <mergeCell ref="F19:P19"/>
    <mergeCell ref="F20:P20"/>
    <mergeCell ref="F21:P21"/>
    <mergeCell ref="F22:P22"/>
    <mergeCell ref="F23:P23"/>
    <mergeCell ref="F24:P24"/>
    <mergeCell ref="F25:P25"/>
    <mergeCell ref="B26:E26"/>
    <mergeCell ref="F26:P26"/>
    <mergeCell ref="B27:E27"/>
    <mergeCell ref="F27:P27"/>
    <mergeCell ref="B28:E28"/>
    <mergeCell ref="F28:P28"/>
    <mergeCell ref="F31:P31"/>
    <mergeCell ref="F32:P32"/>
    <mergeCell ref="E50:H50"/>
    <mergeCell ref="M50:P50"/>
    <mergeCell ref="E51:H51"/>
    <mergeCell ref="M51:P51"/>
    <mergeCell ref="B14:E15"/>
    <mergeCell ref="B19:E22"/>
    <mergeCell ref="B23:E25"/>
    <mergeCell ref="B29:E30"/>
    <mergeCell ref="F29:P30"/>
    <mergeCell ref="B31:B36"/>
    <mergeCell ref="C31:E32"/>
    <mergeCell ref="C33:E36"/>
    <mergeCell ref="F33:P36"/>
    <mergeCell ref="B37:B40"/>
    <mergeCell ref="C37:E38"/>
    <mergeCell ref="F37:P38"/>
    <mergeCell ref="C39:E40"/>
    <mergeCell ref="F39:P40"/>
    <mergeCell ref="B41:E42"/>
    <mergeCell ref="F41:P42"/>
    <mergeCell ref="B47:H49"/>
    <mergeCell ref="I47:P49"/>
    <mergeCell ref="B50:D51"/>
    <mergeCell ref="I50:L51"/>
  </mergeCells>
  <phoneticPr fontId="60" type="Hiragana"/>
  <pageMargins left="0.39370078740157477" right="0.39370078740157477" top="0.59055118110236215" bottom="0.39370078740157477" header="0.3" footer="0.3"/>
  <pageSetup paperSize="9" fitToWidth="1" fitToHeight="1" orientation="portrait" usePrinterDefaults="1"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sheetPr>
    <tabColor rgb="FFFFFF00"/>
  </sheetPr>
  <dimension ref="A1:IV50"/>
  <sheetViews>
    <sheetView view="pageBreakPreview" zoomScale="80" zoomScaleNormal="55" zoomScaleSheetLayoutView="80" workbookViewId="0">
      <selection activeCell="M8" sqref="M8"/>
    </sheetView>
  </sheetViews>
  <sheetFormatPr defaultRowHeight="13.5"/>
  <cols>
    <col min="1" max="1" width="2.125" style="2674" customWidth="1"/>
    <col min="2" max="4" width="8.625" style="2674" customWidth="1"/>
    <col min="5" max="5" width="9.125" style="2674" customWidth="1"/>
    <col min="6" max="11" width="9.625" style="2674" customWidth="1"/>
    <col min="12" max="12" width="2.125" style="2674" customWidth="1"/>
    <col min="13" max="256" width="9" style="2674" customWidth="1"/>
  </cols>
  <sheetData>
    <row r="1" spans="1:12" ht="15" customHeight="1">
      <c r="B1" s="2674" t="s">
        <v>689</v>
      </c>
    </row>
    <row r="2" spans="1:12" ht="12" customHeight="1"/>
    <row r="3" spans="1:12" ht="15" customHeight="1">
      <c r="A3" s="2675" t="s">
        <v>888</v>
      </c>
      <c r="B3" s="2676"/>
      <c r="C3" s="2676"/>
      <c r="D3" s="2676"/>
      <c r="E3" s="2676"/>
      <c r="F3" s="2676"/>
      <c r="G3" s="2676"/>
      <c r="H3" s="2676"/>
      <c r="I3" s="2676"/>
      <c r="J3" s="2676"/>
      <c r="K3" s="2676"/>
      <c r="L3" s="2676"/>
    </row>
    <row r="4" spans="1:12" ht="12" customHeight="1"/>
    <row r="5" spans="1:12" ht="12" customHeight="1"/>
    <row r="6" spans="1:12" ht="16" customHeight="1">
      <c r="B6" s="2677" t="s">
        <v>644</v>
      </c>
      <c r="C6" s="2685"/>
      <c r="D6" s="2685"/>
      <c r="E6" s="2689"/>
      <c r="F6" s="2685" t="s">
        <v>892</v>
      </c>
      <c r="G6" s="2685"/>
      <c r="H6" s="2685"/>
      <c r="I6" s="2685"/>
      <c r="J6" s="2685"/>
      <c r="K6" s="2689"/>
    </row>
    <row r="7" spans="1:12" ht="16" customHeight="1">
      <c r="B7" s="2678"/>
      <c r="C7" s="2652"/>
      <c r="D7" s="2652"/>
      <c r="E7" s="2663"/>
      <c r="F7" s="2646" t="s">
        <v>1614</v>
      </c>
      <c r="G7" s="2646"/>
      <c r="H7" s="2646"/>
      <c r="I7" s="2646"/>
      <c r="J7" s="2646"/>
      <c r="K7" s="2663"/>
    </row>
    <row r="8" spans="1:12" ht="16" customHeight="1">
      <c r="B8" s="2678"/>
      <c r="C8" s="2652"/>
      <c r="D8" s="2652"/>
      <c r="E8" s="2663"/>
      <c r="F8" s="2692" t="s">
        <v>1689</v>
      </c>
      <c r="G8" s="2692"/>
      <c r="H8" s="2692"/>
      <c r="I8" s="2692"/>
      <c r="J8" s="2692"/>
      <c r="K8" s="2694"/>
    </row>
    <row r="9" spans="1:12" ht="16" customHeight="1">
      <c r="B9" s="2678"/>
      <c r="C9" s="2652"/>
      <c r="D9" s="2652"/>
      <c r="E9" s="2663"/>
      <c r="F9" s="2652" t="s">
        <v>1783</v>
      </c>
      <c r="G9" s="2652"/>
      <c r="H9" s="2652"/>
      <c r="I9" s="2652"/>
      <c r="J9" s="2652"/>
      <c r="K9" s="2663"/>
    </row>
    <row r="10" spans="1:12" ht="16" customHeight="1">
      <c r="B10" s="2678"/>
      <c r="C10" s="2652"/>
      <c r="D10" s="2652"/>
      <c r="E10" s="2663"/>
      <c r="F10" s="2692" t="s">
        <v>417</v>
      </c>
      <c r="G10" s="2692"/>
      <c r="H10" s="2692"/>
      <c r="I10" s="2692"/>
      <c r="J10" s="2692"/>
      <c r="K10" s="2694"/>
    </row>
    <row r="11" spans="1:12" ht="16" customHeight="1">
      <c r="B11" s="2678"/>
      <c r="C11" s="2652"/>
      <c r="D11" s="2652"/>
      <c r="E11" s="2663"/>
      <c r="F11" s="2692" t="s">
        <v>1001</v>
      </c>
      <c r="G11" s="2692"/>
      <c r="H11" s="2692"/>
      <c r="I11" s="2692"/>
      <c r="J11" s="2692"/>
      <c r="K11" s="2694"/>
    </row>
    <row r="12" spans="1:12" ht="16" customHeight="1">
      <c r="B12" s="2678"/>
      <c r="C12" s="2652"/>
      <c r="D12" s="2652"/>
      <c r="E12" s="2663"/>
      <c r="F12" s="2652" t="s">
        <v>807</v>
      </c>
      <c r="G12" s="2652"/>
      <c r="H12" s="2652"/>
      <c r="I12" s="2652"/>
      <c r="J12" s="2652"/>
      <c r="K12" s="2663"/>
    </row>
    <row r="13" spans="1:12" ht="16" customHeight="1">
      <c r="B13" s="2678"/>
      <c r="C13" s="2652"/>
      <c r="D13" s="2652"/>
      <c r="E13" s="2663"/>
      <c r="F13" s="2692" t="s">
        <v>138</v>
      </c>
      <c r="G13" s="2692"/>
      <c r="H13" s="2692"/>
      <c r="I13" s="2692"/>
      <c r="J13" s="2692"/>
      <c r="K13" s="2694"/>
    </row>
    <row r="14" spans="1:12" ht="16" customHeight="1">
      <c r="B14" s="2678"/>
      <c r="C14" s="2652"/>
      <c r="D14" s="2652"/>
      <c r="E14" s="2663"/>
      <c r="F14" s="2652" t="s">
        <v>523</v>
      </c>
      <c r="G14" s="2652"/>
      <c r="H14" s="2652"/>
      <c r="I14" s="2652"/>
      <c r="J14" s="2652"/>
      <c r="K14" s="2663"/>
    </row>
    <row r="15" spans="1:12" ht="16" customHeight="1">
      <c r="B15" s="2678"/>
      <c r="C15" s="2652"/>
      <c r="D15" s="2652"/>
      <c r="E15" s="2663"/>
      <c r="F15" s="2692" t="s">
        <v>1784</v>
      </c>
      <c r="G15" s="2692"/>
      <c r="H15" s="2692"/>
      <c r="I15" s="2692"/>
      <c r="J15" s="2692"/>
      <c r="K15" s="2694"/>
    </row>
    <row r="16" spans="1:12" ht="16" customHeight="1">
      <c r="B16" s="2678"/>
      <c r="C16" s="2652"/>
      <c r="D16" s="2652"/>
      <c r="E16" s="2663"/>
      <c r="F16" s="2652" t="s">
        <v>1785</v>
      </c>
      <c r="G16" s="2652"/>
      <c r="H16" s="2652"/>
      <c r="I16" s="2652"/>
      <c r="J16" s="2652"/>
      <c r="K16" s="2663"/>
    </row>
    <row r="17" spans="2:11" ht="16" customHeight="1">
      <c r="B17" s="2678"/>
      <c r="C17" s="2652"/>
      <c r="D17" s="2652"/>
      <c r="E17" s="2663"/>
      <c r="F17" s="2652" t="s">
        <v>1786</v>
      </c>
      <c r="G17" s="2652"/>
      <c r="H17" s="2652"/>
      <c r="I17" s="2652"/>
      <c r="J17" s="2652"/>
      <c r="K17" s="2663"/>
    </row>
    <row r="18" spans="2:11" ht="16" customHeight="1">
      <c r="B18" s="2679"/>
      <c r="C18" s="2653"/>
      <c r="D18" s="2653"/>
      <c r="E18" s="2664"/>
      <c r="F18" s="2693" t="s">
        <v>1788</v>
      </c>
      <c r="G18" s="2693"/>
      <c r="H18" s="2693"/>
      <c r="I18" s="2693"/>
      <c r="J18" s="2693"/>
      <c r="K18" s="2695"/>
    </row>
    <row r="19" spans="2:11" ht="16" customHeight="1">
      <c r="B19" s="2677" t="s">
        <v>1401</v>
      </c>
      <c r="C19" s="2685"/>
      <c r="D19" s="2685"/>
      <c r="E19" s="2689"/>
      <c r="F19" s="2677" t="s">
        <v>1790</v>
      </c>
      <c r="G19" s="2685"/>
      <c r="H19" s="2685"/>
      <c r="I19" s="2685"/>
      <c r="J19" s="2685"/>
      <c r="K19" s="2689"/>
    </row>
    <row r="20" spans="2:11" ht="16" customHeight="1">
      <c r="B20" s="2679"/>
      <c r="C20" s="2653"/>
      <c r="D20" s="2653"/>
      <c r="E20" s="2664"/>
      <c r="F20" s="2679" t="s">
        <v>165</v>
      </c>
      <c r="G20" s="2653"/>
      <c r="H20" s="2653"/>
      <c r="I20" s="2653"/>
      <c r="J20" s="2653"/>
      <c r="K20" s="2664"/>
    </row>
    <row r="21" spans="2:11" ht="16" customHeight="1">
      <c r="B21" s="2641" t="s">
        <v>118</v>
      </c>
      <c r="C21" s="2647"/>
      <c r="D21" s="2647"/>
      <c r="E21" s="2661"/>
      <c r="F21" s="2677" t="s">
        <v>64</v>
      </c>
      <c r="G21" s="2685"/>
      <c r="H21" s="2685"/>
      <c r="I21" s="2685"/>
      <c r="J21" s="2685"/>
      <c r="K21" s="2689"/>
    </row>
    <row r="22" spans="2:11" ht="16" customHeight="1">
      <c r="B22" s="2642"/>
      <c r="C22" s="2648"/>
      <c r="D22" s="2648"/>
      <c r="E22" s="2662"/>
      <c r="F22" s="2678" t="s">
        <v>1828</v>
      </c>
      <c r="G22" s="2652"/>
      <c r="H22" s="2652"/>
      <c r="I22" s="2652"/>
      <c r="J22" s="2652"/>
      <c r="K22" s="2663"/>
    </row>
    <row r="23" spans="2:11" ht="16" customHeight="1">
      <c r="B23" s="2642"/>
      <c r="C23" s="2648"/>
      <c r="D23" s="2648"/>
      <c r="E23" s="2662"/>
      <c r="F23" s="2678" t="s">
        <v>692</v>
      </c>
      <c r="G23" s="2652"/>
      <c r="H23" s="2652"/>
      <c r="I23" s="2652"/>
      <c r="J23" s="2652"/>
      <c r="K23" s="2663"/>
    </row>
    <row r="24" spans="2:11" ht="16" customHeight="1">
      <c r="B24" s="2642"/>
      <c r="C24" s="2648"/>
      <c r="D24" s="2648"/>
      <c r="E24" s="2662"/>
      <c r="F24" s="2678" t="s">
        <v>1085</v>
      </c>
      <c r="G24" s="2652"/>
      <c r="H24" s="2652"/>
      <c r="I24" s="2652"/>
      <c r="J24" s="2652"/>
      <c r="K24" s="2663"/>
    </row>
    <row r="25" spans="2:11" ht="16" customHeight="1">
      <c r="B25" s="2642"/>
      <c r="C25" s="2648"/>
      <c r="D25" s="2648"/>
      <c r="E25" s="2662"/>
      <c r="F25" s="2678" t="s">
        <v>218</v>
      </c>
      <c r="G25" s="2652"/>
      <c r="H25" s="2652"/>
      <c r="I25" s="2652"/>
      <c r="J25" s="2652"/>
      <c r="K25" s="2663"/>
    </row>
    <row r="26" spans="2:11" ht="16" customHeight="1">
      <c r="B26" s="2642"/>
      <c r="C26" s="2648"/>
      <c r="D26" s="2648"/>
      <c r="E26" s="2662"/>
      <c r="F26" s="2678" t="s">
        <v>1438</v>
      </c>
      <c r="G26" s="2652"/>
      <c r="H26" s="2652"/>
      <c r="I26" s="2652"/>
      <c r="J26" s="2652"/>
      <c r="K26" s="2663"/>
    </row>
    <row r="27" spans="2:11" ht="16" customHeight="1">
      <c r="B27" s="2642"/>
      <c r="C27" s="2648"/>
      <c r="D27" s="2648"/>
      <c r="E27" s="2662"/>
      <c r="F27" s="2678" t="s">
        <v>1198</v>
      </c>
      <c r="G27" s="2652"/>
      <c r="H27" s="2652"/>
      <c r="I27" s="2652"/>
      <c r="J27" s="2652"/>
      <c r="K27" s="2663"/>
    </row>
    <row r="28" spans="2:11" ht="16" customHeight="1">
      <c r="B28" s="2680"/>
      <c r="C28" s="2686"/>
      <c r="D28" s="2686"/>
      <c r="E28" s="2690"/>
      <c r="F28" s="2679" t="s">
        <v>472</v>
      </c>
      <c r="G28" s="2653"/>
      <c r="H28" s="2653"/>
      <c r="I28" s="2653"/>
      <c r="J28" s="2653"/>
      <c r="K28" s="2664"/>
    </row>
    <row r="29" spans="2:11" ht="16" customHeight="1">
      <c r="B29" s="2681" t="s">
        <v>1778</v>
      </c>
      <c r="C29" s="2687"/>
      <c r="D29" s="2687"/>
      <c r="E29" s="2691"/>
      <c r="F29" s="2681" t="s">
        <v>1791</v>
      </c>
      <c r="G29" s="2687"/>
      <c r="H29" s="2687"/>
      <c r="I29" s="2687"/>
      <c r="J29" s="2687"/>
      <c r="K29" s="2691"/>
    </row>
    <row r="30" spans="2:11" ht="16" customHeight="1">
      <c r="B30" s="2641" t="s">
        <v>1221</v>
      </c>
      <c r="C30" s="2647"/>
      <c r="D30" s="2647"/>
      <c r="E30" s="2661"/>
      <c r="F30" s="2677"/>
      <c r="G30" s="2685"/>
      <c r="H30" s="2685"/>
      <c r="I30" s="2685"/>
      <c r="J30" s="2685"/>
      <c r="K30" s="2689"/>
    </row>
    <row r="31" spans="2:11" ht="16" customHeight="1">
      <c r="B31" s="2642"/>
      <c r="C31" s="2648"/>
      <c r="D31" s="2648"/>
      <c r="E31" s="2662"/>
      <c r="F31" s="2678"/>
      <c r="G31" s="2652"/>
      <c r="H31" s="2652"/>
      <c r="I31" s="2652"/>
      <c r="J31" s="2652"/>
      <c r="K31" s="2663"/>
    </row>
    <row r="32" spans="2:11" ht="16" customHeight="1">
      <c r="B32" s="2680"/>
      <c r="C32" s="2686"/>
      <c r="D32" s="2686"/>
      <c r="E32" s="2690"/>
      <c r="F32" s="2679"/>
      <c r="G32" s="2653"/>
      <c r="H32" s="2653"/>
      <c r="I32" s="2653"/>
      <c r="J32" s="2653"/>
      <c r="K32" s="2664"/>
    </row>
    <row r="33" spans="2:11" ht="16" customHeight="1">
      <c r="B33" s="2641" t="s">
        <v>1779</v>
      </c>
      <c r="C33" s="2647"/>
      <c r="D33" s="2647"/>
      <c r="E33" s="2661"/>
      <c r="F33" s="2641" t="s">
        <v>1792</v>
      </c>
      <c r="G33" s="2647"/>
      <c r="H33" s="2647"/>
      <c r="I33" s="2647"/>
      <c r="J33" s="2647"/>
      <c r="K33" s="2661"/>
    </row>
    <row r="34" spans="2:11" ht="16" customHeight="1">
      <c r="B34" s="2680"/>
      <c r="C34" s="2686"/>
      <c r="D34" s="2686"/>
      <c r="E34" s="2690"/>
      <c r="F34" s="2680"/>
      <c r="G34" s="2686"/>
      <c r="H34" s="2686"/>
      <c r="I34" s="2686"/>
      <c r="J34" s="2686"/>
      <c r="K34" s="2690"/>
    </row>
    <row r="35" spans="2:11" ht="16" customHeight="1">
      <c r="B35" s="2641" t="s">
        <v>1439</v>
      </c>
      <c r="C35" s="2647"/>
      <c r="D35" s="2647"/>
      <c r="E35" s="2661"/>
      <c r="F35" s="2641" t="s">
        <v>1792</v>
      </c>
      <c r="G35" s="2647"/>
      <c r="H35" s="2647"/>
      <c r="I35" s="2647"/>
      <c r="J35" s="2647"/>
      <c r="K35" s="2661"/>
    </row>
    <row r="36" spans="2:11" ht="16" customHeight="1">
      <c r="B36" s="2680"/>
      <c r="C36" s="2686"/>
      <c r="D36" s="2686"/>
      <c r="E36" s="2690"/>
      <c r="F36" s="2680"/>
      <c r="G36" s="2686"/>
      <c r="H36" s="2686"/>
      <c r="I36" s="2686"/>
      <c r="J36" s="2686"/>
      <c r="K36" s="2690"/>
    </row>
    <row r="37" spans="2:11" ht="16" customHeight="1">
      <c r="B37" s="2682" t="s">
        <v>1780</v>
      </c>
      <c r="C37" s="2677" t="s">
        <v>753</v>
      </c>
      <c r="D37" s="2685"/>
      <c r="E37" s="2689"/>
      <c r="F37" s="2641" t="s">
        <v>245</v>
      </c>
      <c r="G37" s="2647"/>
      <c r="H37" s="2647"/>
      <c r="I37" s="2647"/>
      <c r="J37" s="2647"/>
      <c r="K37" s="2661"/>
    </row>
    <row r="38" spans="2:11" ht="16" customHeight="1">
      <c r="B38" s="2683"/>
      <c r="C38" s="2679"/>
      <c r="D38" s="2653"/>
      <c r="E38" s="2664"/>
      <c r="F38" s="2680"/>
      <c r="G38" s="2686"/>
      <c r="H38" s="2686"/>
      <c r="I38" s="2686"/>
      <c r="J38" s="2686"/>
      <c r="K38" s="2690"/>
    </row>
    <row r="39" spans="2:11" ht="16" customHeight="1">
      <c r="B39" s="2683"/>
      <c r="C39" s="2677" t="s">
        <v>185</v>
      </c>
      <c r="D39" s="2685"/>
      <c r="E39" s="2689"/>
      <c r="F39" s="2641" t="s">
        <v>1792</v>
      </c>
      <c r="G39" s="2647"/>
      <c r="H39" s="2647"/>
      <c r="I39" s="2647"/>
      <c r="J39" s="2647"/>
      <c r="K39" s="2661"/>
    </row>
    <row r="40" spans="2:11" ht="16" customHeight="1">
      <c r="B40" s="2684"/>
      <c r="C40" s="2679"/>
      <c r="D40" s="2653"/>
      <c r="E40" s="2664"/>
      <c r="F40" s="2680"/>
      <c r="G40" s="2686"/>
      <c r="H40" s="2686"/>
      <c r="I40" s="2686"/>
      <c r="J40" s="2686"/>
      <c r="K40" s="2690"/>
    </row>
    <row r="41" spans="2:11" ht="16" customHeight="1">
      <c r="B41" s="2641" t="s">
        <v>257</v>
      </c>
      <c r="C41" s="2647"/>
      <c r="D41" s="2647"/>
      <c r="E41" s="2661"/>
      <c r="F41" s="2641" t="s">
        <v>116</v>
      </c>
      <c r="G41" s="2647"/>
      <c r="H41" s="2647"/>
      <c r="I41" s="2647"/>
      <c r="J41" s="2647"/>
      <c r="K41" s="2661"/>
    </row>
    <row r="42" spans="2:11" ht="16" customHeight="1">
      <c r="B42" s="2680"/>
      <c r="C42" s="2686"/>
      <c r="D42" s="2686"/>
      <c r="E42" s="2690"/>
      <c r="F42" s="2680"/>
      <c r="G42" s="2686"/>
      <c r="H42" s="2686"/>
      <c r="I42" s="2686"/>
      <c r="J42" s="2686"/>
      <c r="K42" s="2690"/>
    </row>
    <row r="43" spans="2:11" ht="16" customHeight="1">
      <c r="B43" s="2641" t="s">
        <v>1782</v>
      </c>
      <c r="C43" s="2647"/>
      <c r="D43" s="2647"/>
      <c r="E43" s="2661"/>
      <c r="F43" s="2641" t="s">
        <v>1793</v>
      </c>
      <c r="G43" s="2647"/>
      <c r="H43" s="2647"/>
      <c r="I43" s="2647"/>
      <c r="J43" s="2647"/>
      <c r="K43" s="2661"/>
    </row>
    <row r="44" spans="2:11" ht="16" customHeight="1">
      <c r="B44" s="2642"/>
      <c r="C44" s="2688"/>
      <c r="D44" s="2688"/>
      <c r="E44" s="2662"/>
      <c r="F44" s="2642"/>
      <c r="G44" s="2688"/>
      <c r="H44" s="2688"/>
      <c r="I44" s="2688"/>
      <c r="J44" s="2688"/>
      <c r="K44" s="2662"/>
    </row>
    <row r="45" spans="2:11" ht="16" customHeight="1">
      <c r="B45" s="2680"/>
      <c r="C45" s="2686"/>
      <c r="D45" s="2686"/>
      <c r="E45" s="2690"/>
      <c r="F45" s="2680"/>
      <c r="G45" s="2686"/>
      <c r="H45" s="2686"/>
      <c r="I45" s="2686"/>
      <c r="J45" s="2686"/>
      <c r="K45" s="2690"/>
    </row>
    <row r="46" spans="2:11" ht="12" customHeight="1">
      <c r="B46" s="2646"/>
      <c r="C46" s="2646"/>
      <c r="D46" s="2646"/>
      <c r="E46" s="2646"/>
    </row>
    <row r="47" spans="2:11" ht="16" customHeight="1">
      <c r="B47" s="2646" t="s">
        <v>894</v>
      </c>
    </row>
    <row r="48" spans="2:11" ht="16" customHeight="1">
      <c r="B48" s="2646" t="s">
        <v>1622</v>
      </c>
    </row>
    <row r="49" spans="3:3" ht="16" customHeight="1">
      <c r="C49" s="2674" t="s">
        <v>283</v>
      </c>
    </row>
    <row r="50" spans="3:3" ht="16" customHeight="1">
      <c r="C50" s="2674" t="s">
        <v>261</v>
      </c>
    </row>
  </sheetData>
  <mergeCells count="42">
    <mergeCell ref="F6:K6"/>
    <mergeCell ref="F8:K8"/>
    <mergeCell ref="F9:K9"/>
    <mergeCell ref="F10:K10"/>
    <mergeCell ref="F11:K11"/>
    <mergeCell ref="F12:K12"/>
    <mergeCell ref="F13:K13"/>
    <mergeCell ref="F14:K14"/>
    <mergeCell ref="F15:K15"/>
    <mergeCell ref="F16:K16"/>
    <mergeCell ref="F17:K17"/>
    <mergeCell ref="F18:K18"/>
    <mergeCell ref="F19:K19"/>
    <mergeCell ref="F20:K20"/>
    <mergeCell ref="F21:K21"/>
    <mergeCell ref="F22:K22"/>
    <mergeCell ref="F23:K23"/>
    <mergeCell ref="F24:K24"/>
    <mergeCell ref="F25:K25"/>
    <mergeCell ref="F26:K26"/>
    <mergeCell ref="F27:K27"/>
    <mergeCell ref="F28:K28"/>
    <mergeCell ref="B29:E29"/>
    <mergeCell ref="F29:K29"/>
    <mergeCell ref="B19:E20"/>
    <mergeCell ref="B30:E32"/>
    <mergeCell ref="F30:K32"/>
    <mergeCell ref="B33:E34"/>
    <mergeCell ref="F33:K34"/>
    <mergeCell ref="B35:E36"/>
    <mergeCell ref="F35:K36"/>
    <mergeCell ref="B37:B40"/>
    <mergeCell ref="C37:E38"/>
    <mergeCell ref="F37:K38"/>
    <mergeCell ref="C39:E40"/>
    <mergeCell ref="F39:K40"/>
    <mergeCell ref="B41:E42"/>
    <mergeCell ref="F41:K42"/>
    <mergeCell ref="B43:E45"/>
    <mergeCell ref="F43:K45"/>
    <mergeCell ref="B6:E18"/>
    <mergeCell ref="B21:E28"/>
  </mergeCells>
  <phoneticPr fontId="60" type="Hiragana"/>
  <pageMargins left="0.39370078740157477" right="0.39370078740157477" top="0.39370078740157477" bottom="0.39370078740157477" header="0.3" footer="0.3"/>
  <pageSetup paperSize="9" fitToWidth="1" fitToHeight="1" orientation="portrait" usePrinterDefaults="1"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sheetPr>
    <tabColor rgb="FFFFFF00"/>
  </sheetPr>
  <dimension ref="A1:IV36"/>
  <sheetViews>
    <sheetView view="pageBreakPreview" zoomScale="80" zoomScaleSheetLayoutView="80" workbookViewId="0">
      <selection activeCell="I4" sqref="I4"/>
    </sheetView>
  </sheetViews>
  <sheetFormatPr defaultRowHeight="13.5"/>
  <cols>
    <col min="1" max="1" width="2.125" style="2674" customWidth="1"/>
    <col min="2" max="2" width="3.625" style="2674" customWidth="1"/>
    <col min="3" max="3" width="39.625" style="2674" customWidth="1"/>
    <col min="4" max="6" width="4.625" style="2674" customWidth="1"/>
    <col min="7" max="7" width="35.625" style="2674" customWidth="1"/>
    <col min="8" max="8" width="2.125" style="2674" customWidth="1"/>
    <col min="9" max="256" width="9" style="2674" customWidth="1"/>
  </cols>
  <sheetData>
    <row r="1" spans="1:8" ht="22" customHeight="1">
      <c r="B1" s="2667" t="s">
        <v>3</v>
      </c>
      <c r="C1" s="2667"/>
      <c r="D1" s="2667"/>
      <c r="E1" s="2667"/>
      <c r="F1" s="2667"/>
      <c r="G1" s="2667"/>
    </row>
    <row r="2" spans="1:8" ht="20" customHeight="1">
      <c r="B2" s="2674"/>
      <c r="C2" s="2674"/>
      <c r="D2" s="2674"/>
      <c r="E2" s="2674"/>
      <c r="F2" s="2674"/>
      <c r="G2" s="2674"/>
    </row>
    <row r="3" spans="1:8" ht="22" customHeight="1">
      <c r="A3" s="2696" t="s">
        <v>1794</v>
      </c>
      <c r="B3" s="2697"/>
      <c r="C3" s="2697"/>
      <c r="D3" s="2696"/>
      <c r="E3" s="2696"/>
      <c r="F3" s="2696"/>
      <c r="G3" s="2696"/>
      <c r="H3" s="2697"/>
    </row>
    <row r="4" spans="1:8" ht="20" customHeight="1">
      <c r="B4" s="2674"/>
      <c r="C4" s="2674"/>
      <c r="D4" s="2674"/>
      <c r="E4" s="2674"/>
      <c r="F4" s="2674"/>
      <c r="G4" s="2674"/>
    </row>
    <row r="5" spans="1:8" ht="22" customHeight="1">
      <c r="B5" s="2698" t="s">
        <v>1795</v>
      </c>
      <c r="C5" s="2698"/>
      <c r="D5" s="2699" t="s">
        <v>1302</v>
      </c>
      <c r="E5" s="2699"/>
      <c r="F5" s="2699"/>
      <c r="G5" s="2699" t="s">
        <v>1807</v>
      </c>
    </row>
    <row r="6" spans="1:8" ht="22" customHeight="1">
      <c r="B6" s="2698"/>
      <c r="C6" s="2698"/>
      <c r="D6" s="2708" t="str">
        <v>石　綿　有</v>
      </c>
      <c r="E6" s="2708" t="str">
        <v>み　な　し</v>
      </c>
      <c r="F6" s="2708" t="str">
        <v>石　綿　無</v>
      </c>
      <c r="G6" s="2704" t="str">
        <v>①目視　②設計図書等　(④を除　く。)　</v>
      </c>
    </row>
    <row r="7" spans="1:8" ht="22" customHeight="1">
      <c r="B7" s="2698"/>
      <c r="C7" s="2698"/>
      <c r="D7" s="2709"/>
      <c r="E7" s="2709"/>
      <c r="F7" s="2709"/>
      <c r="G7" s="2704" t="str">
        <v>③分析　④建築材料製造者による証明　</v>
      </c>
    </row>
    <row r="8" spans="1:8" ht="22" customHeight="1">
      <c r="B8" s="2698"/>
      <c r="C8" s="2698"/>
      <c r="D8" s="2710"/>
      <c r="E8" s="2710"/>
      <c r="F8" s="2710"/>
      <c r="G8" s="2637" t="s">
        <v>875</v>
      </c>
    </row>
    <row r="9" spans="1:8" ht="22.5" customHeight="1">
      <c r="B9" s="2699" t="s">
        <v>545</v>
      </c>
      <c r="C9" s="2704" t="s">
        <v>575</v>
      </c>
      <c r="D9" s="2699" t="s">
        <v>398</v>
      </c>
      <c r="E9" s="2699" t="s">
        <v>398</v>
      </c>
      <c r="F9" s="2699" t="s">
        <v>398</v>
      </c>
      <c r="G9" s="2704" t="str">
        <v>①　□　②　□　③　□　④　□　⑤　□</v>
      </c>
    </row>
    <row r="10" spans="1:8" ht="22.5" customHeight="1">
      <c r="B10" s="2699" t="s">
        <v>143</v>
      </c>
      <c r="C10" s="2704" t="s">
        <v>795</v>
      </c>
      <c r="D10" s="2699" t="s">
        <v>398</v>
      </c>
      <c r="E10" s="2699" t="s">
        <v>398</v>
      </c>
      <c r="F10" s="2699" t="s">
        <v>398</v>
      </c>
      <c r="G10" s="2704" t="str">
        <v>①　□　②　□　③　□　④　□　⑤　□</v>
      </c>
    </row>
    <row r="11" spans="1:8" ht="26" customHeight="1">
      <c r="B11" s="2699" t="s">
        <v>549</v>
      </c>
      <c r="C11" s="2637" t="str">
        <v>耐火被覆材(吹付け材を除き、けい酸カルシウム板第２種を含む　。)</v>
      </c>
      <c r="D11" s="2699" t="s">
        <v>398</v>
      </c>
      <c r="E11" s="2699" t="s">
        <v>398</v>
      </c>
      <c r="F11" s="2699" t="s">
        <v>398</v>
      </c>
      <c r="G11" s="2704" t="str">
        <v>①　□　②　□　③　□　④　□　⑤　□</v>
      </c>
    </row>
    <row r="12" spans="1:8" ht="22.5" customHeight="1">
      <c r="B12" s="2699" t="s">
        <v>553</v>
      </c>
      <c r="C12" s="2704" t="s">
        <v>180</v>
      </c>
      <c r="D12" s="2699" t="s">
        <v>398</v>
      </c>
      <c r="E12" s="2699" t="s">
        <v>398</v>
      </c>
      <c r="F12" s="2699" t="s">
        <v>398</v>
      </c>
      <c r="G12" s="2704" t="str">
        <v>①　□　②　□　③　□　④　□　⑤　□</v>
      </c>
    </row>
    <row r="13" spans="1:8" ht="22.5" customHeight="1">
      <c r="B13" s="2699"/>
      <c r="C13" s="2704" t="s">
        <v>1356</v>
      </c>
      <c r="D13" s="2699" t="s">
        <v>398</v>
      </c>
      <c r="E13" s="2699" t="s">
        <v>398</v>
      </c>
      <c r="F13" s="2699" t="s">
        <v>398</v>
      </c>
      <c r="G13" s="2704" t="str">
        <v>①　□　②　□　③　□　④　□　⑤　□</v>
      </c>
    </row>
    <row r="14" spans="1:8" ht="22.5" customHeight="1">
      <c r="B14" s="2699" t="s">
        <v>560</v>
      </c>
      <c r="C14" s="2704" t="s">
        <v>1799</v>
      </c>
      <c r="D14" s="2699" t="s">
        <v>398</v>
      </c>
      <c r="E14" s="2699" t="s">
        <v>398</v>
      </c>
      <c r="F14" s="2699" t="s">
        <v>398</v>
      </c>
      <c r="G14" s="2704" t="str">
        <v>①　□　②　□　③　□　④　□　⑤　□</v>
      </c>
    </row>
    <row r="15" spans="1:8" ht="22.5" customHeight="1">
      <c r="B15" s="2699" t="s">
        <v>1796</v>
      </c>
      <c r="C15" s="2704" t="s">
        <v>1288</v>
      </c>
      <c r="D15" s="2699" t="s">
        <v>398</v>
      </c>
      <c r="E15" s="2699" t="s">
        <v>398</v>
      </c>
      <c r="F15" s="2699" t="s">
        <v>398</v>
      </c>
      <c r="G15" s="2704" t="str">
        <v>①　□　②　□　③　□　④　□　⑤　□</v>
      </c>
    </row>
    <row r="16" spans="1:8" ht="22.5" customHeight="1">
      <c r="B16" s="2699"/>
      <c r="C16" s="2704" t="s">
        <v>1800</v>
      </c>
      <c r="D16" s="2699" t="s">
        <v>398</v>
      </c>
      <c r="E16" s="2699" t="s">
        <v>398</v>
      </c>
      <c r="F16" s="2699" t="s">
        <v>398</v>
      </c>
      <c r="G16" s="2704" t="str">
        <v>①　□　②　□　③　□　④　□　⑤　□</v>
      </c>
    </row>
    <row r="17" spans="2:7" ht="22.5" customHeight="1">
      <c r="B17" s="2699"/>
      <c r="C17" s="2704" t="s">
        <v>1801</v>
      </c>
      <c r="D17" s="2699" t="s">
        <v>398</v>
      </c>
      <c r="E17" s="2699" t="s">
        <v>398</v>
      </c>
      <c r="F17" s="2699" t="s">
        <v>398</v>
      </c>
      <c r="G17" s="2704" t="str">
        <v>①　□　②　□　③　□　④　□　⑤　□</v>
      </c>
    </row>
    <row r="18" spans="2:7" ht="22.5" customHeight="1">
      <c r="B18" s="2699"/>
      <c r="C18" s="2704" t="s">
        <v>1802</v>
      </c>
      <c r="D18" s="2699" t="s">
        <v>398</v>
      </c>
      <c r="E18" s="2699" t="s">
        <v>398</v>
      </c>
      <c r="F18" s="2699" t="s">
        <v>398</v>
      </c>
      <c r="G18" s="2704" t="str">
        <v>①　□　②　□　③　□　④　□　⑤　□</v>
      </c>
    </row>
    <row r="19" spans="2:7" ht="22.5" customHeight="1">
      <c r="B19" s="2699"/>
      <c r="C19" s="2704" t="s">
        <v>298</v>
      </c>
      <c r="D19" s="2699" t="s">
        <v>398</v>
      </c>
      <c r="E19" s="2699" t="s">
        <v>398</v>
      </c>
      <c r="F19" s="2699" t="s">
        <v>398</v>
      </c>
      <c r="G19" s="2704" t="str">
        <v>①　□　②　□　③　□　④　□　⑤　□</v>
      </c>
    </row>
    <row r="20" spans="2:7" ht="22.5" customHeight="1">
      <c r="B20" s="2699"/>
      <c r="C20" s="2704" t="s">
        <v>163</v>
      </c>
      <c r="D20" s="2699" t="s">
        <v>398</v>
      </c>
      <c r="E20" s="2699" t="s">
        <v>398</v>
      </c>
      <c r="F20" s="2699" t="s">
        <v>398</v>
      </c>
      <c r="G20" s="2704" t="str">
        <v>①　□　②　□　③　□　④　□　⑤　□</v>
      </c>
    </row>
    <row r="21" spans="2:7" ht="22.5" customHeight="1">
      <c r="B21" s="2699"/>
      <c r="C21" s="2704" t="s">
        <v>637</v>
      </c>
      <c r="D21" s="2699" t="s">
        <v>398</v>
      </c>
      <c r="E21" s="2699" t="s">
        <v>398</v>
      </c>
      <c r="F21" s="2699" t="s">
        <v>398</v>
      </c>
      <c r="G21" s="2704" t="str">
        <v>①　□　②　□　③　□　④　□　⑤　□</v>
      </c>
    </row>
    <row r="22" spans="2:7" ht="22.5" customHeight="1">
      <c r="B22" s="2699"/>
      <c r="C22" s="2704" t="s">
        <v>1804</v>
      </c>
      <c r="D22" s="2699" t="s">
        <v>398</v>
      </c>
      <c r="E22" s="2699" t="s">
        <v>398</v>
      </c>
      <c r="F22" s="2699" t="s">
        <v>398</v>
      </c>
      <c r="G22" s="2704" t="str">
        <v>①　□　②　□　③　□　④　□　⑤　□</v>
      </c>
    </row>
    <row r="23" spans="2:7" ht="22.5" customHeight="1">
      <c r="B23" s="2699"/>
      <c r="C23" s="2704" t="s">
        <v>1805</v>
      </c>
      <c r="D23" s="2699" t="s">
        <v>398</v>
      </c>
      <c r="E23" s="2699" t="s">
        <v>398</v>
      </c>
      <c r="F23" s="2699" t="s">
        <v>398</v>
      </c>
      <c r="G23" s="2704" t="str">
        <v>①　□　②　□　③　□　④　□　⑤　□</v>
      </c>
    </row>
    <row r="24" spans="2:7" ht="22.5" customHeight="1">
      <c r="B24" s="2699"/>
      <c r="C24" s="2704" t="s">
        <v>1806</v>
      </c>
      <c r="D24" s="2699" t="s">
        <v>398</v>
      </c>
      <c r="E24" s="2699" t="s">
        <v>398</v>
      </c>
      <c r="F24" s="2699" t="s">
        <v>398</v>
      </c>
      <c r="G24" s="2704" t="str">
        <v>①　□　②　□　③　□　④　□　⑤　□</v>
      </c>
    </row>
    <row r="25" spans="2:7" ht="22.5" customHeight="1">
      <c r="B25" s="2700" t="s">
        <v>1797</v>
      </c>
      <c r="C25" s="2705" t="s">
        <v>462</v>
      </c>
      <c r="D25" s="2700"/>
      <c r="E25" s="2700"/>
      <c r="F25" s="2700"/>
      <c r="G25" s="2711"/>
    </row>
    <row r="26" spans="2:7" ht="22.5" customHeight="1">
      <c r="B26" s="2701"/>
      <c r="C26" s="2706" t="s">
        <v>677</v>
      </c>
      <c r="D26" s="2701" t="s">
        <v>398</v>
      </c>
      <c r="E26" s="2701" t="s">
        <v>398</v>
      </c>
      <c r="F26" s="2701" t="s">
        <v>398</v>
      </c>
      <c r="G26" s="2712" t="str">
        <v>①　□　②　□　③　□　④　□　⑤　□</v>
      </c>
    </row>
    <row r="27" spans="2:7" ht="22.5" customHeight="1">
      <c r="B27" s="2701"/>
      <c r="C27" s="2706" t="s">
        <v>677</v>
      </c>
      <c r="D27" s="2701" t="s">
        <v>398</v>
      </c>
      <c r="E27" s="2701" t="s">
        <v>398</v>
      </c>
      <c r="F27" s="2701" t="s">
        <v>398</v>
      </c>
      <c r="G27" s="2712" t="str">
        <v>①　□　②　□　③　□　④　□　⑤　□</v>
      </c>
    </row>
    <row r="28" spans="2:7" ht="22.5" customHeight="1">
      <c r="B28" s="2702"/>
      <c r="C28" s="2707" t="s">
        <v>677</v>
      </c>
      <c r="D28" s="2702" t="s">
        <v>398</v>
      </c>
      <c r="E28" s="2702" t="s">
        <v>398</v>
      </c>
      <c r="F28" s="2702" t="s">
        <v>398</v>
      </c>
      <c r="G28" s="2713" t="str">
        <v>①　□　②　□　③　□　④　□　⑤　□</v>
      </c>
    </row>
    <row r="29" spans="2:7" ht="20" customHeight="1">
      <c r="B29" s="2703"/>
      <c r="C29" s="2703"/>
      <c r="D29" s="2703"/>
      <c r="E29" s="2703"/>
      <c r="F29" s="2703"/>
      <c r="G29" s="2703"/>
    </row>
    <row r="30" spans="2:7" ht="20" customHeight="1">
      <c r="B30" s="2667" t="s">
        <v>1579</v>
      </c>
      <c r="C30" s="2667"/>
      <c r="D30" s="2667"/>
      <c r="E30" s="2667"/>
      <c r="F30" s="2667"/>
      <c r="G30" s="2667"/>
    </row>
    <row r="31" spans="2:7" ht="20" customHeight="1">
      <c r="B31" s="2667" t="s">
        <v>1507</v>
      </c>
      <c r="C31" s="2667"/>
      <c r="D31" s="2667"/>
      <c r="E31" s="2667"/>
      <c r="F31" s="2667"/>
      <c r="G31" s="2667"/>
    </row>
    <row r="32" spans="2:7" ht="20" customHeight="1">
      <c r="B32" s="2667" t="s">
        <v>765</v>
      </c>
      <c r="C32" s="2667"/>
      <c r="D32" s="2667"/>
      <c r="E32" s="2667"/>
      <c r="F32" s="2667"/>
      <c r="G32" s="2667"/>
    </row>
    <row r="33" spans="2:7" ht="20" customHeight="1">
      <c r="B33" s="2667" t="s">
        <v>1798</v>
      </c>
      <c r="C33" s="2667"/>
      <c r="D33" s="2667"/>
      <c r="E33" s="2667"/>
      <c r="F33" s="2667"/>
      <c r="G33" s="2667"/>
    </row>
    <row r="34" spans="2:7" ht="20" customHeight="1">
      <c r="B34" s="2667" t="s">
        <v>1186</v>
      </c>
      <c r="C34" s="2667"/>
      <c r="D34" s="2667"/>
      <c r="E34" s="2667"/>
      <c r="F34" s="2667"/>
      <c r="G34" s="2667"/>
    </row>
    <row r="35" spans="2:7" ht="20" customHeight="1">
      <c r="B35" s="2667" t="s">
        <v>527</v>
      </c>
      <c r="C35" s="2667"/>
      <c r="D35" s="2667"/>
      <c r="E35" s="2667"/>
      <c r="F35" s="2667"/>
      <c r="G35" s="2667"/>
    </row>
    <row r="36" spans="2:7" ht="20" customHeight="1">
      <c r="B36" s="2667" t="s">
        <v>464</v>
      </c>
      <c r="C36" s="2667"/>
      <c r="D36" s="2667"/>
      <c r="E36" s="2667"/>
      <c r="F36" s="2667"/>
      <c r="G36" s="2667"/>
    </row>
  </sheetData>
  <mergeCells count="19">
    <mergeCell ref="B1:G1"/>
    <mergeCell ref="B2:G2"/>
    <mergeCell ref="B4:G4"/>
    <mergeCell ref="D5:F5"/>
    <mergeCell ref="B29:G29"/>
    <mergeCell ref="B30:G30"/>
    <mergeCell ref="B31:G31"/>
    <mergeCell ref="B32:G32"/>
    <mergeCell ref="B33:G33"/>
    <mergeCell ref="B34:G34"/>
    <mergeCell ref="B35:G35"/>
    <mergeCell ref="B36:G36"/>
    <mergeCell ref="B5:C8"/>
    <mergeCell ref="D6:D8"/>
    <mergeCell ref="E6:E8"/>
    <mergeCell ref="F6:F8"/>
    <mergeCell ref="B12:B13"/>
    <mergeCell ref="B25:B28"/>
    <mergeCell ref="B15:B24"/>
  </mergeCells>
  <phoneticPr fontId="60" type="Hiragana"/>
  <pageMargins left="0.39370078740157477" right="0.39370078740157477" top="0.59055118110236215" bottom="0.39370078740157477" header="0.3" footer="0.3"/>
  <pageSetup paperSize="9" fitToWidth="1" fitToHeight="1" orientation="portrait" usePrinterDefaults="1"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sheetPr codeName="Sheet55">
    <tabColor rgb="FFFFFF00"/>
  </sheetPr>
  <dimension ref="A1:J54"/>
  <sheetViews>
    <sheetView showGridLines="0" view="pageBreakPreview" zoomScale="80" zoomScaleSheetLayoutView="80" workbookViewId="0"/>
  </sheetViews>
  <sheetFormatPr defaultColWidth="9" defaultRowHeight="13.5"/>
  <cols>
    <col min="1" max="1" width="7.625" customWidth="1"/>
    <col min="2" max="9" width="10.125" customWidth="1"/>
    <col min="10" max="10" width="7.625" customWidth="1"/>
  </cols>
  <sheetData>
    <row r="1" spans="1:10" ht="14.25">
      <c r="A1" s="339"/>
      <c r="B1" s="1600" t="s">
        <v>827</v>
      </c>
      <c r="C1" s="1600" t="s">
        <v>827</v>
      </c>
      <c r="D1" s="339"/>
      <c r="E1" s="339"/>
      <c r="F1" s="339"/>
      <c r="G1" s="339"/>
      <c r="H1" s="339"/>
      <c r="I1" s="339"/>
      <c r="J1" s="339"/>
    </row>
    <row r="2" spans="1:10" ht="14.25">
      <c r="A2" s="339"/>
      <c r="B2" s="1600"/>
      <c r="C2" s="1600"/>
      <c r="D2" s="339"/>
      <c r="E2" s="339"/>
      <c r="F2" s="339"/>
      <c r="G2" s="339"/>
      <c r="H2" s="339"/>
      <c r="I2" s="356" t="s">
        <v>968</v>
      </c>
      <c r="J2" s="339"/>
    </row>
    <row r="3" spans="1:10" ht="14.25">
      <c r="A3" s="339"/>
      <c r="B3" s="1600"/>
      <c r="C3" s="1600"/>
      <c r="D3" s="339"/>
      <c r="E3" s="339"/>
      <c r="F3" s="339"/>
      <c r="G3" s="339"/>
      <c r="H3" s="339"/>
      <c r="I3" s="356"/>
      <c r="J3" s="339"/>
    </row>
    <row r="4" spans="1:10" ht="14.25">
      <c r="A4" s="339"/>
      <c r="B4" s="1600" t="s">
        <v>1090</v>
      </c>
      <c r="C4" s="1600"/>
      <c r="D4" s="339"/>
      <c r="E4" s="339"/>
      <c r="F4" s="339"/>
      <c r="G4" s="339"/>
      <c r="H4" s="339"/>
      <c r="I4" s="339"/>
      <c r="J4" s="339"/>
    </row>
    <row r="5" spans="1:10" ht="14.25">
      <c r="A5" s="339"/>
      <c r="B5" s="1600"/>
      <c r="C5" s="1600"/>
      <c r="D5" s="339"/>
      <c r="E5" s="339"/>
      <c r="F5" s="339"/>
      <c r="G5" s="339"/>
      <c r="H5" s="339"/>
      <c r="I5" s="339"/>
      <c r="J5" s="339"/>
    </row>
    <row r="6" spans="1:10" ht="14.25">
      <c r="A6" s="339"/>
      <c r="B6" s="1600"/>
      <c r="C6" s="1600"/>
      <c r="D6" s="339"/>
      <c r="E6" s="356" t="s">
        <v>763</v>
      </c>
      <c r="F6" s="2717" t="str">
        <f>基本データ!D15</f>
        <v>○○○○　(株)</v>
      </c>
      <c r="G6" s="339"/>
      <c r="H6" s="339"/>
      <c r="I6" s="339" t="s">
        <v>192</v>
      </c>
      <c r="J6" s="339"/>
    </row>
    <row r="7" spans="1:10" ht="14.25">
      <c r="A7" s="339"/>
      <c r="B7" s="1600"/>
      <c r="C7" s="1600"/>
      <c r="D7" s="339"/>
      <c r="E7" s="356" t="s">
        <v>157</v>
      </c>
      <c r="F7" s="2717"/>
      <c r="G7" s="339"/>
      <c r="H7" s="339"/>
      <c r="I7" s="339"/>
      <c r="J7" s="339"/>
    </row>
    <row r="8" spans="1:10" ht="14.25">
      <c r="A8" s="339"/>
      <c r="B8" s="1600"/>
      <c r="C8" s="1600"/>
      <c r="D8" s="339"/>
      <c r="E8" s="339"/>
      <c r="F8" s="2717"/>
      <c r="G8" s="339"/>
      <c r="H8" s="339"/>
      <c r="I8" s="339"/>
      <c r="J8" s="339"/>
    </row>
    <row r="9" spans="1:10" ht="14.25">
      <c r="A9" s="339"/>
      <c r="B9" s="1600"/>
      <c r="C9" s="1600"/>
      <c r="D9" s="339"/>
      <c r="E9" s="356" t="s">
        <v>561</v>
      </c>
      <c r="F9" s="2717" t="str">
        <f>基本データ!D19</f>
        <v xml:space="preserve">
土浦　二郎</v>
      </c>
      <c r="G9" s="339"/>
      <c r="H9" s="339"/>
      <c r="I9" s="339" t="s">
        <v>192</v>
      </c>
      <c r="J9" s="339"/>
    </row>
    <row r="10" spans="1:10" ht="14.25">
      <c r="A10" s="339"/>
      <c r="B10" s="1600"/>
      <c r="C10" s="1600"/>
      <c r="D10" s="339"/>
      <c r="E10" s="356" t="s">
        <v>157</v>
      </c>
      <c r="F10" s="2717"/>
      <c r="G10" s="339"/>
      <c r="H10" s="339"/>
      <c r="I10" s="339"/>
      <c r="J10" s="339"/>
    </row>
    <row r="11" spans="1:10" ht="14.25">
      <c r="A11" s="339"/>
      <c r="B11" s="1600"/>
      <c r="C11" s="1600"/>
      <c r="D11" s="339"/>
      <c r="E11" s="339"/>
      <c r="F11" s="339"/>
      <c r="G11" s="339"/>
      <c r="H11" s="339"/>
      <c r="I11" s="339"/>
      <c r="J11" s="339"/>
    </row>
    <row r="12" spans="1:10" ht="24.9" customHeight="1">
      <c r="A12" s="2714" t="s">
        <v>392</v>
      </c>
      <c r="B12" s="2714"/>
      <c r="C12" s="2714"/>
      <c r="D12" s="2714"/>
      <c r="E12" s="2714"/>
      <c r="F12" s="2714"/>
      <c r="G12" s="2714"/>
      <c r="H12" s="2714"/>
      <c r="I12" s="2714"/>
      <c r="J12" s="2714"/>
    </row>
    <row r="13" spans="1:10" ht="14.25">
      <c r="A13" s="339"/>
      <c r="B13" s="1600"/>
      <c r="C13" s="1600"/>
      <c r="D13" s="339"/>
      <c r="E13" s="339"/>
      <c r="F13" s="339"/>
      <c r="G13" s="339"/>
      <c r="H13" s="339"/>
      <c r="I13" s="339"/>
      <c r="J13" s="339"/>
    </row>
    <row r="14" spans="1:10" ht="14.25">
      <c r="A14" s="339"/>
      <c r="B14" s="1600"/>
      <c r="C14" s="1600"/>
      <c r="D14" s="339"/>
      <c r="E14" s="339"/>
      <c r="F14" s="339"/>
      <c r="G14" s="339"/>
      <c r="H14" s="339"/>
      <c r="I14" s="339"/>
      <c r="J14" s="339"/>
    </row>
    <row r="15" spans="1:10" ht="14.25">
      <c r="A15" s="339"/>
      <c r="B15" s="1600" t="s">
        <v>206</v>
      </c>
      <c r="D15" s="339"/>
      <c r="E15" s="339"/>
      <c r="F15" s="339"/>
      <c r="G15" s="339"/>
      <c r="H15" s="339"/>
      <c r="I15" s="339"/>
      <c r="J15" s="339"/>
    </row>
    <row r="16" spans="1:10" ht="14.25">
      <c r="A16" s="339"/>
      <c r="B16" s="2715" t="str">
        <f>基本データ!D4</f>
        <v>土下維工　第○○号</v>
      </c>
      <c r="D16" s="339"/>
      <c r="E16" s="339"/>
      <c r="F16" s="339"/>
      <c r="G16" s="339"/>
      <c r="H16" s="339"/>
      <c r="I16" s="339"/>
      <c r="J16" s="339"/>
    </row>
    <row r="17" spans="1:10" ht="14.25">
      <c r="A17" s="339"/>
      <c r="B17" s="2715" t="str">
        <f>基本データ!D5</f>
        <v>○○○○○○○○○○○○○○○○○○○○○○○○○○○○○○○○○工事</v>
      </c>
      <c r="D17" s="339"/>
      <c r="E17" s="339"/>
      <c r="F17" s="339"/>
      <c r="G17" s="339"/>
      <c r="H17" s="339"/>
      <c r="I17" s="339"/>
      <c r="J17" s="339"/>
    </row>
    <row r="18" spans="1:10" ht="14.25">
      <c r="A18" s="339"/>
      <c r="B18" s="1600"/>
      <c r="D18" s="339"/>
      <c r="E18" s="339"/>
      <c r="F18" s="339"/>
      <c r="G18" s="339"/>
      <c r="H18" s="339"/>
      <c r="I18" s="339"/>
      <c r="J18" s="339"/>
    </row>
    <row r="19" spans="1:10" ht="14.25">
      <c r="A19" s="339"/>
      <c r="B19" s="1600" t="s">
        <v>706</v>
      </c>
      <c r="D19" s="339"/>
      <c r="E19" s="339"/>
      <c r="F19" s="339"/>
      <c r="G19" s="339"/>
      <c r="H19" s="339"/>
      <c r="I19" s="339"/>
      <c r="J19" s="339"/>
    </row>
    <row r="20" spans="1:10" ht="14.25">
      <c r="A20" s="339"/>
      <c r="B20" s="2715" t="str">
        <f>基本データ!D6</f>
        <v xml:space="preserve">
土浦市　田中町　地内</v>
      </c>
      <c r="D20" s="339"/>
      <c r="E20" s="339"/>
      <c r="F20" s="339"/>
      <c r="G20" s="339"/>
      <c r="H20" s="339"/>
      <c r="I20" s="339"/>
      <c r="J20" s="339"/>
    </row>
    <row r="21" spans="1:10" ht="14.25">
      <c r="A21" s="339"/>
      <c r="B21" s="1600"/>
      <c r="D21" s="339"/>
      <c r="E21" s="339"/>
      <c r="F21" s="339"/>
      <c r="G21" s="339"/>
      <c r="H21" s="339"/>
      <c r="I21" s="339"/>
      <c r="J21" s="339"/>
    </row>
    <row r="22" spans="1:10" ht="14.25">
      <c r="A22" s="339"/>
      <c r="B22" s="1600" t="s">
        <v>828</v>
      </c>
      <c r="D22" s="339"/>
      <c r="E22" s="339"/>
      <c r="F22" s="339"/>
      <c r="G22" s="339"/>
      <c r="H22" s="339"/>
      <c r="I22" s="339"/>
      <c r="J22" s="339"/>
    </row>
    <row r="23" spans="1:10">
      <c r="A23" s="339"/>
      <c r="B23" s="1606" t="s">
        <v>341</v>
      </c>
      <c r="D23" s="2716">
        <f>基本データ!D7</f>
        <v>45791</v>
      </c>
      <c r="E23" s="2716"/>
      <c r="F23" s="339"/>
      <c r="G23" s="339"/>
      <c r="I23" s="339"/>
      <c r="J23" s="339"/>
    </row>
    <row r="24" spans="1:10">
      <c r="A24" s="339"/>
      <c r="B24" s="1606" t="s">
        <v>592</v>
      </c>
      <c r="D24" s="2716">
        <f>基本データ!D8</f>
        <v>46096</v>
      </c>
      <c r="E24" s="2716"/>
      <c r="F24" s="356">
        <f>基本データ!D9</f>
        <v>306</v>
      </c>
      <c r="G24" s="339" t="s">
        <v>889</v>
      </c>
      <c r="I24" s="339"/>
      <c r="J24" s="339"/>
    </row>
    <row r="25" spans="1:10" ht="14.25">
      <c r="A25" s="339"/>
      <c r="B25" s="1600"/>
      <c r="D25" s="339"/>
      <c r="E25" s="2716"/>
      <c r="F25" s="2716"/>
      <c r="G25" s="356"/>
      <c r="H25" s="339"/>
      <c r="I25" s="339"/>
      <c r="J25" s="339"/>
    </row>
    <row r="26" spans="1:10" ht="14.25">
      <c r="A26" s="339"/>
      <c r="B26" s="1600" t="s">
        <v>833</v>
      </c>
      <c r="D26" s="339"/>
      <c r="E26" s="339"/>
      <c r="F26" s="339"/>
      <c r="G26" s="339"/>
      <c r="H26" s="339"/>
      <c r="I26" s="339"/>
      <c r="J26" s="339"/>
    </row>
    <row r="27" spans="1:10">
      <c r="A27" s="339"/>
      <c r="B27" s="1606" t="s">
        <v>341</v>
      </c>
      <c r="D27" s="2716" t="s">
        <v>680</v>
      </c>
      <c r="E27" s="2716"/>
      <c r="F27" s="339"/>
      <c r="G27" s="339"/>
      <c r="I27" s="339"/>
      <c r="J27" s="339"/>
    </row>
    <row r="28" spans="1:10">
      <c r="A28" s="339"/>
      <c r="B28" s="1606" t="s">
        <v>592</v>
      </c>
      <c r="D28" s="2716" t="s">
        <v>350</v>
      </c>
      <c r="E28" s="2716"/>
      <c r="F28" s="356">
        <v>8</v>
      </c>
      <c r="G28" s="339" t="s">
        <v>889</v>
      </c>
      <c r="I28" s="339"/>
      <c r="J28" s="339"/>
    </row>
    <row r="29" spans="1:10" ht="14.25">
      <c r="A29" s="339"/>
      <c r="B29" s="1600"/>
      <c r="D29" s="339"/>
      <c r="E29" s="339"/>
      <c r="F29" s="339"/>
      <c r="G29" s="339"/>
      <c r="H29" s="339"/>
      <c r="I29" s="339"/>
      <c r="J29" s="339"/>
    </row>
    <row r="30" spans="1:10" ht="14.25">
      <c r="A30" s="339"/>
      <c r="B30" s="1600" t="s">
        <v>418</v>
      </c>
      <c r="D30" s="339"/>
      <c r="E30" s="339"/>
      <c r="F30" s="339"/>
      <c r="G30" s="339"/>
      <c r="H30" s="339"/>
      <c r="I30" s="339"/>
      <c r="J30" s="339"/>
    </row>
    <row r="31" spans="1:10" ht="14.25">
      <c r="A31" s="339"/>
      <c r="B31" s="1600" t="s">
        <v>684</v>
      </c>
      <c r="D31" s="339"/>
      <c r="E31" s="339"/>
      <c r="F31" s="339"/>
      <c r="G31" s="339"/>
      <c r="H31" s="339"/>
      <c r="I31" s="339"/>
      <c r="J31" s="339"/>
    </row>
    <row r="32" spans="1:10" ht="14.25">
      <c r="A32" s="339"/>
      <c r="B32" s="1600" t="s">
        <v>746</v>
      </c>
      <c r="D32" s="339"/>
      <c r="E32" s="339"/>
      <c r="F32" s="339"/>
      <c r="G32" s="339"/>
      <c r="H32" s="339"/>
      <c r="I32" s="339"/>
      <c r="J32" s="339"/>
    </row>
    <row r="33" spans="1:10" ht="14.25">
      <c r="A33" s="339"/>
      <c r="B33" s="1600" t="s">
        <v>837</v>
      </c>
      <c r="D33" s="339"/>
      <c r="E33" s="339"/>
      <c r="F33" s="339"/>
      <c r="G33" s="339"/>
      <c r="H33" s="339"/>
      <c r="I33" s="339"/>
      <c r="J33" s="339"/>
    </row>
    <row r="34" spans="1:10" ht="14.25">
      <c r="A34" s="339"/>
      <c r="B34" s="1600" t="s">
        <v>838</v>
      </c>
      <c r="D34" s="339"/>
      <c r="E34" s="339"/>
      <c r="F34" s="339"/>
      <c r="G34" s="339"/>
      <c r="H34" s="339"/>
      <c r="I34" s="339"/>
      <c r="J34" s="339"/>
    </row>
    <row r="35" spans="1:10" ht="14.25">
      <c r="A35" s="339"/>
      <c r="B35" s="1600" t="s">
        <v>841</v>
      </c>
      <c r="D35" s="339"/>
      <c r="E35" s="339"/>
      <c r="F35" s="339"/>
      <c r="G35" s="339"/>
      <c r="H35" s="339"/>
      <c r="I35" s="339"/>
      <c r="J35" s="339"/>
    </row>
    <row r="36" spans="1:10" ht="14.25">
      <c r="A36" s="339"/>
      <c r="B36" s="1600" t="s">
        <v>845</v>
      </c>
      <c r="D36" s="339"/>
      <c r="E36" s="339"/>
      <c r="F36" s="339"/>
      <c r="G36" s="339"/>
      <c r="H36" s="339"/>
      <c r="I36" s="339"/>
      <c r="J36" s="339"/>
    </row>
    <row r="37" spans="1:10" ht="14.25">
      <c r="A37" s="339"/>
      <c r="B37" s="1600" t="s">
        <v>87</v>
      </c>
      <c r="D37" s="339"/>
      <c r="E37" s="339"/>
      <c r="F37" s="339"/>
      <c r="G37" s="339"/>
      <c r="H37" s="339"/>
      <c r="I37" s="339"/>
      <c r="J37" s="339"/>
    </row>
    <row r="38" spans="1:10" ht="14.25">
      <c r="A38" s="339"/>
      <c r="B38" s="1600" t="s">
        <v>642</v>
      </c>
      <c r="D38" s="339"/>
      <c r="E38" s="339"/>
      <c r="F38" s="339"/>
      <c r="G38" s="339"/>
      <c r="H38" s="339"/>
      <c r="I38" s="339"/>
      <c r="J38" s="339"/>
    </row>
    <row r="39" spans="1:10" ht="14.25">
      <c r="A39" s="339"/>
      <c r="B39" s="1600" t="s">
        <v>847</v>
      </c>
      <c r="D39" s="339"/>
      <c r="E39" s="339"/>
      <c r="F39" s="339"/>
      <c r="G39" s="339"/>
      <c r="H39" s="339"/>
      <c r="I39" s="339"/>
      <c r="J39" s="339"/>
    </row>
    <row r="40" spans="1:10" ht="14.25">
      <c r="A40" s="339"/>
      <c r="B40" s="1600" t="s">
        <v>849</v>
      </c>
      <c r="D40" s="339"/>
      <c r="E40" s="339"/>
      <c r="F40" s="339"/>
      <c r="G40" s="339"/>
      <c r="H40" s="339"/>
      <c r="I40" s="339"/>
      <c r="J40" s="339"/>
    </row>
    <row r="41" spans="1:10" ht="14.25">
      <c r="A41" s="339"/>
      <c r="B41" s="1600"/>
      <c r="D41" s="339"/>
      <c r="E41" s="339"/>
      <c r="F41" s="339"/>
      <c r="G41" s="339"/>
      <c r="H41" s="339"/>
      <c r="I41" s="339"/>
      <c r="J41" s="339"/>
    </row>
    <row r="42" spans="1:10" ht="14.25">
      <c r="A42" s="339"/>
      <c r="B42" s="1600" t="s">
        <v>797</v>
      </c>
      <c r="D42" s="339"/>
      <c r="E42" s="339"/>
      <c r="F42" s="339"/>
      <c r="G42" s="339"/>
      <c r="H42" s="339"/>
      <c r="I42" s="339"/>
      <c r="J42" s="339"/>
    </row>
    <row r="43" spans="1:10" ht="14.25">
      <c r="A43" s="339"/>
      <c r="B43" s="1600"/>
      <c r="D43" s="339"/>
      <c r="E43" s="339"/>
      <c r="F43" s="339"/>
      <c r="G43" s="339"/>
      <c r="H43" s="339"/>
      <c r="I43" s="339"/>
      <c r="J43" s="339"/>
    </row>
    <row r="44" spans="1:10" ht="14.25">
      <c r="A44" s="339"/>
      <c r="B44" s="1600"/>
      <c r="D44" s="339"/>
      <c r="E44" s="339"/>
      <c r="F44" s="339"/>
      <c r="G44" s="339"/>
      <c r="H44" s="339"/>
      <c r="I44" s="339"/>
      <c r="J44" s="339"/>
    </row>
    <row r="45" spans="1:10" ht="14.25">
      <c r="A45" s="339"/>
      <c r="B45" s="1600" t="s">
        <v>460</v>
      </c>
      <c r="D45" s="339"/>
      <c r="E45" s="339"/>
      <c r="F45" s="339"/>
      <c r="G45" s="339"/>
      <c r="H45" s="339"/>
      <c r="I45" s="339"/>
      <c r="J45" s="339"/>
    </row>
    <row r="46" spans="1:10" ht="14.25">
      <c r="A46" s="339"/>
      <c r="B46" s="1600"/>
      <c r="D46" s="339"/>
      <c r="E46" s="339"/>
      <c r="F46" s="339"/>
      <c r="G46" s="339"/>
      <c r="H46" s="339"/>
      <c r="I46" s="339"/>
      <c r="J46" s="339"/>
    </row>
    <row r="47" spans="1:10" ht="14.25">
      <c r="A47" s="339"/>
      <c r="B47" s="1600"/>
      <c r="D47" s="339"/>
      <c r="E47" s="339"/>
      <c r="F47" s="339"/>
      <c r="G47" s="339"/>
      <c r="H47" s="339"/>
      <c r="I47" s="339"/>
      <c r="J47" s="339"/>
    </row>
    <row r="48" spans="1:10" ht="14.25">
      <c r="A48" s="339"/>
      <c r="B48" s="1600" t="s">
        <v>851</v>
      </c>
      <c r="D48" s="339"/>
      <c r="E48" s="339"/>
      <c r="F48" s="339"/>
      <c r="G48" s="339"/>
      <c r="H48" s="339"/>
      <c r="I48" s="339"/>
      <c r="J48" s="339"/>
    </row>
    <row r="49" spans="1:10">
      <c r="A49" s="339"/>
      <c r="B49" s="339"/>
      <c r="C49" s="339"/>
      <c r="D49" s="339"/>
      <c r="E49" s="339"/>
      <c r="F49" s="339"/>
      <c r="G49" s="339"/>
      <c r="H49" s="339"/>
      <c r="I49" s="339"/>
      <c r="J49" s="339"/>
    </row>
    <row r="50" spans="1:10">
      <c r="A50" s="339"/>
      <c r="B50" s="339"/>
      <c r="C50" s="339"/>
      <c r="D50" s="339"/>
      <c r="E50" s="339"/>
      <c r="F50" s="339"/>
      <c r="G50" s="339"/>
      <c r="H50" s="339"/>
      <c r="I50" s="339"/>
      <c r="J50" s="339"/>
    </row>
    <row r="51" spans="1:10">
      <c r="A51" s="339"/>
      <c r="B51" s="339"/>
      <c r="C51" s="339"/>
      <c r="D51" s="339"/>
      <c r="E51" s="339"/>
      <c r="F51" s="339"/>
      <c r="G51" s="339"/>
      <c r="H51" s="339"/>
      <c r="I51" s="339"/>
      <c r="J51" s="339"/>
    </row>
    <row r="52" spans="1:10">
      <c r="A52" s="339"/>
      <c r="B52" s="339"/>
      <c r="C52" s="339"/>
      <c r="D52" s="339"/>
      <c r="E52" s="339"/>
      <c r="F52" s="339"/>
      <c r="G52" s="339"/>
      <c r="H52" s="339"/>
      <c r="I52" s="339"/>
      <c r="J52" s="339"/>
    </row>
    <row r="53" spans="1:10">
      <c r="A53" s="339"/>
      <c r="B53" s="339"/>
      <c r="C53" s="339"/>
      <c r="D53" s="339"/>
      <c r="E53" s="339"/>
      <c r="F53" s="339"/>
      <c r="G53" s="339"/>
      <c r="H53" s="339"/>
      <c r="I53" s="339"/>
      <c r="J53" s="339"/>
    </row>
    <row r="54" spans="1:10">
      <c r="A54" s="339"/>
      <c r="B54" s="339"/>
      <c r="C54" s="339"/>
      <c r="D54" s="339"/>
      <c r="E54" s="339"/>
      <c r="F54" s="339"/>
      <c r="G54" s="339"/>
      <c r="H54" s="339"/>
      <c r="I54" s="339"/>
      <c r="J54" s="339"/>
    </row>
  </sheetData>
  <mergeCells count="5">
    <mergeCell ref="A12:J12"/>
    <mergeCell ref="D23:E23"/>
    <mergeCell ref="D24:E24"/>
    <mergeCell ref="D27:E27"/>
    <mergeCell ref="D28:E28"/>
  </mergeCells>
  <phoneticPr fontId="12"/>
  <pageMargins left="0.39370078740157477" right="0.39370078740157477" top="0.78740157480314954" bottom="0.78740157480314954" header="0.5" footer="0.5"/>
  <pageSetup paperSize="9" fitToWidth="1" fitToHeight="1" orientation="portrait" usePrinterDefaults="1"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sheetPr codeName="Sheet5">
    <tabColor rgb="FFFFFF00"/>
  </sheetPr>
  <dimension ref="A1:F47"/>
  <sheetViews>
    <sheetView showGridLines="0" view="pageBreakPreview" zoomScale="80" zoomScaleSheetLayoutView="80" workbookViewId="0">
      <selection activeCell="H6" sqref="H6"/>
    </sheetView>
  </sheetViews>
  <sheetFormatPr defaultColWidth="9" defaultRowHeight="13.5"/>
  <cols>
    <col min="1" max="1" width="4.625" customWidth="1"/>
    <col min="2" max="2" width="10.6640625" customWidth="1"/>
    <col min="3" max="3" width="11.625" customWidth="1"/>
    <col min="4" max="4" width="15.6640625" customWidth="1"/>
    <col min="5" max="5" width="40.625" customWidth="1"/>
    <col min="6" max="6" width="4.625" customWidth="1"/>
  </cols>
  <sheetData>
    <row r="1" spans="1:6">
      <c r="A1" s="1"/>
      <c r="B1" s="1"/>
      <c r="C1" s="1"/>
      <c r="D1" s="1"/>
      <c r="E1" s="1"/>
      <c r="F1" s="1"/>
    </row>
    <row r="2" spans="1:6" ht="13.5" customHeight="1">
      <c r="A2" s="1550" t="s">
        <v>1209</v>
      </c>
      <c r="B2" s="1550"/>
      <c r="C2" s="1550"/>
      <c r="D2" s="1"/>
      <c r="E2" s="1"/>
      <c r="F2" s="1"/>
    </row>
    <row r="3" spans="1:6" ht="13.5" customHeight="1">
      <c r="A3" s="2718"/>
      <c r="B3" s="1550"/>
      <c r="C3" s="1550"/>
      <c r="D3" s="1"/>
      <c r="E3" s="1"/>
      <c r="F3" s="1"/>
    </row>
    <row r="4" spans="1:6" ht="13.5" customHeight="1">
      <c r="A4" s="1"/>
      <c r="B4" s="1550"/>
      <c r="C4" s="1550"/>
      <c r="D4" s="1"/>
      <c r="E4" s="1"/>
      <c r="F4" s="2732" t="s">
        <v>1245</v>
      </c>
    </row>
    <row r="5" spans="1:6" ht="13.5" customHeight="1">
      <c r="A5" s="1"/>
      <c r="B5" s="1550"/>
      <c r="C5" s="1550"/>
      <c r="D5" s="1"/>
      <c r="E5" s="1"/>
      <c r="F5" s="2732"/>
    </row>
    <row r="6" spans="1:6" ht="13.5" customHeight="1">
      <c r="A6" s="1"/>
      <c r="B6" s="1550"/>
      <c r="C6" s="1550"/>
      <c r="D6" s="1"/>
      <c r="E6" s="1"/>
      <c r="F6" s="2718"/>
    </row>
    <row r="7" spans="1:6" ht="22.5" customHeight="1">
      <c r="A7" s="2719" t="s">
        <v>1211</v>
      </c>
      <c r="B7" s="2719"/>
      <c r="C7" s="2719"/>
      <c r="D7" s="2719"/>
      <c r="E7" s="2719"/>
      <c r="F7" s="2719"/>
    </row>
    <row r="8" spans="1:6" ht="22.5" customHeight="1">
      <c r="A8" s="2720"/>
      <c r="B8" s="2720"/>
      <c r="C8" s="2720"/>
      <c r="D8" s="2720"/>
      <c r="E8" s="2720"/>
      <c r="F8" s="2720"/>
    </row>
    <row r="9" spans="1:6" ht="22.5" customHeight="1">
      <c r="A9" s="2720"/>
      <c r="B9" s="2720"/>
      <c r="C9" s="2720"/>
      <c r="D9" s="2720"/>
      <c r="E9" s="2720"/>
      <c r="F9" s="2720"/>
    </row>
    <row r="10" spans="1:6" ht="18" customHeight="1">
      <c r="A10" s="2721" t="s">
        <v>111</v>
      </c>
      <c r="B10" s="1"/>
      <c r="C10" s="1"/>
      <c r="D10" s="1"/>
      <c r="E10" s="1"/>
      <c r="F10" s="1"/>
    </row>
    <row r="11" spans="1:6" ht="20.100000000000001" customHeight="1">
      <c r="A11" s="1"/>
      <c r="B11" s="1"/>
      <c r="C11" s="1"/>
      <c r="D11" s="2730" t="s">
        <v>1214</v>
      </c>
      <c r="E11" s="2731" t="str">
        <f>基本データ!D4</f>
        <v>土下維工　第○○号</v>
      </c>
      <c r="F11" s="1"/>
    </row>
    <row r="12" spans="1:6" ht="35" customHeight="1">
      <c r="A12" s="1"/>
      <c r="B12" s="1"/>
      <c r="C12" s="1"/>
      <c r="D12" s="2730" t="s">
        <v>194</v>
      </c>
      <c r="E12" s="2731" t="str">
        <f>基本データ!D5</f>
        <v>○○○○○○○○○○○○○○○○○○○○○○○○○○○○○○○○○工事</v>
      </c>
      <c r="F12" s="1"/>
    </row>
    <row r="13" spans="1:6" ht="20.100000000000001" customHeight="1">
      <c r="A13" s="1"/>
      <c r="B13" s="1"/>
      <c r="C13" s="1"/>
      <c r="D13" s="2730" t="s">
        <v>910</v>
      </c>
      <c r="E13" s="2731" t="str">
        <f>基本データ!D15</f>
        <v>○○○○　(株)</v>
      </c>
      <c r="F13" s="1"/>
    </row>
    <row r="14" spans="1:6" ht="20.100000000000001" customHeight="1">
      <c r="A14" s="1"/>
      <c r="B14" s="1"/>
      <c r="C14" s="1"/>
      <c r="D14" s="2730" t="s">
        <v>561</v>
      </c>
      <c r="E14" s="2731" t="str">
        <f>基本データ!D19&amp;"　　　㊞"</f>
        <v>土浦　二郎　　　㊞</v>
      </c>
      <c r="F14" s="1"/>
    </row>
    <row r="15" spans="1:6" ht="13.5" customHeight="1">
      <c r="A15" s="2722"/>
      <c r="B15" s="1"/>
      <c r="C15" s="1"/>
      <c r="D15" s="1"/>
      <c r="E15" s="1"/>
      <c r="F15" s="1"/>
    </row>
    <row r="16" spans="1:6" ht="13.5" customHeight="1">
      <c r="A16" s="2722"/>
      <c r="B16" s="2727" t="s">
        <v>1215</v>
      </c>
      <c r="C16" s="2727"/>
      <c r="D16" s="2727"/>
      <c r="E16" s="2727"/>
      <c r="F16" s="1"/>
    </row>
    <row r="17" spans="1:6" ht="42.75" customHeight="1">
      <c r="A17" s="1"/>
      <c r="B17" s="2727"/>
      <c r="C17" s="2727"/>
      <c r="D17" s="2727"/>
      <c r="E17" s="2727"/>
      <c r="F17" s="1"/>
    </row>
    <row r="18" spans="1:6">
      <c r="A18" s="2722"/>
      <c r="B18" s="1"/>
      <c r="C18" s="1"/>
      <c r="D18" s="1"/>
      <c r="E18" s="1"/>
      <c r="F18" s="1"/>
    </row>
    <row r="19" spans="1:6">
      <c r="A19" s="2722"/>
      <c r="B19" s="1"/>
      <c r="C19" s="1"/>
      <c r="D19" s="1"/>
      <c r="E19" s="1"/>
      <c r="F19" s="1"/>
    </row>
    <row r="20" spans="1:6" ht="13.5" customHeight="1">
      <c r="A20" s="2723" t="s">
        <v>150</v>
      </c>
      <c r="B20" s="2723"/>
      <c r="C20" s="2723"/>
      <c r="D20" s="2723"/>
      <c r="E20" s="2723"/>
      <c r="F20" s="2723"/>
    </row>
    <row r="21" spans="1:6">
      <c r="A21" s="2724"/>
      <c r="B21" s="1"/>
      <c r="C21" s="1"/>
      <c r="D21" s="1"/>
      <c r="E21" s="1"/>
      <c r="F21" s="1"/>
    </row>
    <row r="22" spans="1:6">
      <c r="A22" s="2724"/>
      <c r="B22" s="1"/>
      <c r="C22" s="1"/>
      <c r="D22" s="1"/>
      <c r="E22" s="1"/>
      <c r="F22" s="1"/>
    </row>
    <row r="23" spans="1:6" ht="15.75" customHeight="1">
      <c r="A23" s="1"/>
      <c r="B23" s="2728" t="s">
        <v>671</v>
      </c>
      <c r="C23" s="1550"/>
      <c r="D23" s="1"/>
      <c r="E23" s="1"/>
      <c r="F23" s="1"/>
    </row>
    <row r="24" spans="1:6" ht="15.75" customHeight="1">
      <c r="A24" s="1"/>
      <c r="B24" s="2729"/>
      <c r="C24" s="1550"/>
      <c r="D24" s="1"/>
      <c r="E24" s="1"/>
      <c r="F24" s="1"/>
    </row>
    <row r="25" spans="1:6" ht="14.25" customHeight="1">
      <c r="A25" s="1"/>
      <c r="B25" s="1"/>
      <c r="C25" s="14" t="s">
        <v>1233</v>
      </c>
      <c r="D25" s="1"/>
      <c r="E25" s="1"/>
      <c r="F25" s="1"/>
    </row>
    <row r="26" spans="1:6" ht="14.25">
      <c r="A26" s="2725"/>
      <c r="B26" s="1"/>
      <c r="C26" s="1"/>
      <c r="D26" s="1"/>
      <c r="E26" s="1"/>
      <c r="F26" s="1"/>
    </row>
    <row r="27" spans="1:6" ht="14.25">
      <c r="A27" s="2725"/>
      <c r="B27" s="1"/>
      <c r="C27" s="1"/>
      <c r="D27" s="1"/>
      <c r="E27" s="1"/>
      <c r="F27" s="1"/>
    </row>
    <row r="28" spans="1:6" ht="14.25">
      <c r="A28" s="2725"/>
      <c r="B28" s="1"/>
      <c r="C28" s="1"/>
      <c r="D28" s="1"/>
      <c r="E28" s="1"/>
      <c r="F28" s="1"/>
    </row>
    <row r="29" spans="1:6" ht="15.75" customHeight="1">
      <c r="A29" s="1"/>
      <c r="B29" s="2728" t="s">
        <v>1216</v>
      </c>
      <c r="C29" s="1550"/>
      <c r="D29" s="1"/>
      <c r="E29" s="1"/>
      <c r="F29" s="1"/>
    </row>
    <row r="30" spans="1:6" ht="15.75" customHeight="1">
      <c r="A30" s="1"/>
      <c r="B30" s="2729"/>
      <c r="C30" s="1550"/>
      <c r="D30" s="1"/>
      <c r="E30" s="1"/>
      <c r="F30" s="1"/>
    </row>
    <row r="31" spans="1:6" ht="14.25" customHeight="1">
      <c r="A31" s="1"/>
      <c r="B31" s="1"/>
      <c r="C31" s="2729" t="s">
        <v>2</v>
      </c>
      <c r="D31" s="1550"/>
      <c r="E31" s="1550"/>
      <c r="F31" s="1"/>
    </row>
    <row r="32" spans="1:6" ht="14.25">
      <c r="A32" s="2725"/>
      <c r="B32" s="1"/>
      <c r="C32" s="1"/>
      <c r="D32" s="1"/>
      <c r="E32" s="1"/>
      <c r="F32" s="1"/>
    </row>
    <row r="33" spans="1:6" ht="14.25">
      <c r="A33" s="2725"/>
      <c r="B33" s="1"/>
      <c r="C33" s="1"/>
      <c r="D33" s="1"/>
      <c r="E33" s="1"/>
      <c r="F33" s="1"/>
    </row>
    <row r="34" spans="1:6" ht="14.25">
      <c r="A34" s="2726"/>
      <c r="B34" s="1"/>
      <c r="C34" s="1"/>
      <c r="D34" s="1"/>
      <c r="E34" s="1"/>
      <c r="F34" s="1"/>
    </row>
    <row r="35" spans="1:6" ht="15.75" customHeight="1">
      <c r="A35" s="1"/>
      <c r="B35" s="2728" t="s">
        <v>1041</v>
      </c>
      <c r="C35" s="1550"/>
      <c r="D35" s="1"/>
      <c r="E35" s="1"/>
      <c r="F35" s="1"/>
    </row>
    <row r="36" spans="1:6" ht="15.75" customHeight="1">
      <c r="A36" s="1"/>
      <c r="B36" s="2729"/>
      <c r="C36" s="1550"/>
      <c r="D36" s="1"/>
      <c r="E36" s="1"/>
      <c r="F36" s="1"/>
    </row>
    <row r="37" spans="1:6" ht="14.25" customHeight="1">
      <c r="A37" s="1"/>
      <c r="B37" s="1550"/>
      <c r="C37" s="2729" t="s">
        <v>1159</v>
      </c>
      <c r="D37" s="1"/>
      <c r="E37" s="1"/>
      <c r="F37" s="1"/>
    </row>
    <row r="38" spans="1:6">
      <c r="A38" s="1"/>
      <c r="B38" s="1"/>
      <c r="C38" s="1"/>
      <c r="D38" s="1"/>
      <c r="E38" s="1"/>
      <c r="F38" s="1"/>
    </row>
    <row r="39" spans="1:6">
      <c r="A39" s="1"/>
      <c r="B39" s="1"/>
      <c r="C39" s="1"/>
      <c r="D39" s="1"/>
      <c r="E39" s="1"/>
      <c r="F39" s="1"/>
    </row>
    <row r="40" spans="1:6">
      <c r="A40" s="1"/>
      <c r="B40" s="1"/>
      <c r="C40" s="1"/>
      <c r="D40" s="1"/>
      <c r="E40" s="1"/>
      <c r="F40" s="1"/>
    </row>
    <row r="41" spans="1:6">
      <c r="A41" s="1"/>
      <c r="B41" s="1"/>
      <c r="C41" s="1"/>
      <c r="D41" s="1"/>
      <c r="E41" s="1"/>
      <c r="F41" s="1"/>
    </row>
    <row r="42" spans="1:6">
      <c r="A42" s="1"/>
      <c r="B42" s="1"/>
      <c r="C42" s="1"/>
      <c r="D42" s="1"/>
      <c r="E42" s="1"/>
      <c r="F42" s="1"/>
    </row>
    <row r="43" spans="1:6">
      <c r="A43" s="1"/>
      <c r="B43" s="1"/>
      <c r="C43" s="1"/>
      <c r="D43" s="1"/>
      <c r="E43" s="1"/>
      <c r="F43" s="1"/>
    </row>
    <row r="44" spans="1:6">
      <c r="A44" s="1"/>
      <c r="B44" s="1"/>
      <c r="C44" s="1"/>
      <c r="D44" s="1"/>
      <c r="E44" s="1"/>
      <c r="F44" s="1"/>
    </row>
    <row r="45" spans="1:6">
      <c r="A45" s="1"/>
      <c r="B45" s="1"/>
      <c r="C45" s="1"/>
      <c r="D45" s="1"/>
      <c r="E45" s="1"/>
      <c r="F45" s="1"/>
    </row>
    <row r="46" spans="1:6">
      <c r="A46" s="1"/>
      <c r="B46" s="1"/>
      <c r="C46" s="1"/>
      <c r="D46" s="1"/>
      <c r="E46" s="1"/>
      <c r="F46" s="1"/>
    </row>
    <row r="47" spans="1:6">
      <c r="A47" s="1"/>
      <c r="B47" s="1"/>
      <c r="C47" s="1"/>
      <c r="D47" s="1"/>
      <c r="E47" s="1"/>
      <c r="F47" s="1"/>
    </row>
  </sheetData>
  <mergeCells count="4">
    <mergeCell ref="A7:F7"/>
    <mergeCell ref="A10:C10"/>
    <mergeCell ref="A20:F20"/>
    <mergeCell ref="B16:E17"/>
  </mergeCells>
  <phoneticPr fontId="12"/>
  <pageMargins left="0.75" right="0.75" top="1" bottom="1" header="0.5" footer="0.5"/>
  <pageSetup paperSize="9" fitToWidth="1" fitToHeight="1" orientation="portrait" usePrinterDefaults="1"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sheetPr codeName="Sheet66">
    <tabColor rgb="FFFFFF00"/>
  </sheetPr>
  <dimension ref="A2:O103"/>
  <sheetViews>
    <sheetView showGridLines="0" view="pageBreakPreview" zoomScale="80" zoomScaleSheetLayoutView="80" workbookViewId="0">
      <selection activeCell="M6" sqref="M6"/>
    </sheetView>
  </sheetViews>
  <sheetFormatPr defaultColWidth="9" defaultRowHeight="13.5"/>
  <cols>
    <col min="1" max="2" width="8.625" customWidth="1"/>
    <col min="3" max="4" width="9.125" customWidth="1"/>
    <col min="5" max="5" width="10.125" customWidth="1"/>
    <col min="6" max="7" width="8.125" customWidth="1"/>
    <col min="8" max="8" width="9.125" customWidth="1"/>
    <col min="9" max="10" width="8.125" customWidth="1"/>
    <col min="11" max="11" width="4.625" customWidth="1"/>
  </cols>
  <sheetData>
    <row r="2" spans="1:15" ht="20" customHeight="1">
      <c r="D2" s="343" t="s">
        <v>27</v>
      </c>
      <c r="E2" s="346" t="s">
        <v>1248</v>
      </c>
      <c r="F2" s="2738" t="str">
        <f>基本データ!D21</f>
        <v>山田　花子</v>
      </c>
      <c r="G2" s="2738"/>
      <c r="H2" s="346" t="s">
        <v>1237</v>
      </c>
      <c r="I2" s="352" t="str">
        <f>基本データ!D17</f>
        <v>029-826-1111</v>
      </c>
      <c r="J2" s="2741"/>
      <c r="K2" s="2744"/>
    </row>
    <row r="3" spans="1:15" ht="20" customHeight="1">
      <c r="D3" s="344" t="s">
        <v>122</v>
      </c>
      <c r="E3" s="347" t="s">
        <v>1248</v>
      </c>
      <c r="F3" s="2739" t="str">
        <f>基本データ!D22</f>
        <v>鈴木　一郎</v>
      </c>
      <c r="G3" s="2739"/>
      <c r="H3" s="347" t="s">
        <v>1237</v>
      </c>
      <c r="I3" s="353" t="str">
        <f>基本データ!D17</f>
        <v>029-826-1111</v>
      </c>
      <c r="J3" s="2742"/>
      <c r="K3" s="2744"/>
    </row>
    <row r="4" spans="1:15" ht="15" customHeight="1"/>
    <row r="5" spans="1:15" ht="15" customHeight="1">
      <c r="A5" s="348" t="s">
        <v>2148</v>
      </c>
      <c r="B5" s="339"/>
      <c r="C5" s="339"/>
      <c r="D5" s="339"/>
      <c r="E5" s="339"/>
      <c r="F5" s="339"/>
      <c r="G5" s="339"/>
      <c r="H5" s="339"/>
      <c r="I5" s="339"/>
      <c r="J5" s="339"/>
      <c r="K5" s="339"/>
      <c r="L5" s="339"/>
      <c r="M5" s="339"/>
      <c r="N5" s="339"/>
      <c r="O5" s="339"/>
    </row>
    <row r="6" spans="1:15" ht="15" customHeight="1">
      <c r="A6" s="337" t="s">
        <v>2152</v>
      </c>
      <c r="B6" s="337"/>
      <c r="C6" s="337"/>
      <c r="D6" s="337"/>
      <c r="E6" s="337"/>
      <c r="F6" s="337"/>
      <c r="G6" s="337"/>
      <c r="H6" s="337"/>
      <c r="I6" s="337"/>
      <c r="J6" s="337"/>
      <c r="K6" s="337"/>
      <c r="L6" s="337"/>
      <c r="M6" s="337"/>
      <c r="N6" s="337"/>
      <c r="O6" s="337"/>
    </row>
    <row r="7" spans="1:15" ht="15" customHeight="1">
      <c r="A7" s="2733"/>
      <c r="B7" s="339"/>
      <c r="C7" s="339"/>
      <c r="D7" s="339"/>
      <c r="E7" s="339"/>
      <c r="F7" s="339"/>
      <c r="G7" s="339"/>
      <c r="H7" s="339"/>
      <c r="I7" s="339"/>
      <c r="J7" s="339"/>
      <c r="K7" s="339"/>
      <c r="L7" s="339"/>
      <c r="M7" s="339"/>
      <c r="N7" s="339"/>
      <c r="O7" s="339"/>
    </row>
    <row r="8" spans="1:15" ht="30" customHeight="1">
      <c r="A8" s="331" t="s">
        <v>452</v>
      </c>
      <c r="B8" s="331"/>
      <c r="C8" s="331"/>
      <c r="D8" s="331"/>
      <c r="E8" s="331"/>
      <c r="F8" s="331"/>
      <c r="G8" s="331"/>
      <c r="H8" s="331"/>
      <c r="I8" s="331"/>
      <c r="J8" s="331"/>
      <c r="K8" s="331"/>
      <c r="L8" s="337"/>
      <c r="M8" s="337"/>
      <c r="N8" s="337"/>
      <c r="O8" s="337"/>
    </row>
    <row r="9" spans="1:15" ht="15" customHeight="1">
      <c r="A9" s="1597"/>
      <c r="B9" s="339"/>
      <c r="C9" s="339"/>
      <c r="D9" s="339"/>
      <c r="E9" s="339"/>
      <c r="F9" s="339"/>
      <c r="G9" s="339"/>
      <c r="H9" s="339"/>
      <c r="I9" s="339"/>
      <c r="J9" s="339"/>
      <c r="K9" s="339"/>
      <c r="L9" s="339"/>
      <c r="M9" s="339"/>
      <c r="N9" s="339"/>
      <c r="O9" s="339"/>
    </row>
    <row r="10" spans="1:15" ht="15" customHeight="1">
      <c r="A10" s="2734"/>
      <c r="B10" s="2734"/>
      <c r="C10" s="2734"/>
      <c r="D10" s="2734"/>
      <c r="E10" s="2734"/>
      <c r="F10" s="2734"/>
      <c r="G10" s="2734"/>
      <c r="H10" s="2734"/>
      <c r="I10" s="2734"/>
      <c r="J10" s="2743" t="s">
        <v>1132</v>
      </c>
      <c r="L10" s="2734"/>
      <c r="M10" s="2734"/>
      <c r="N10" s="2734"/>
      <c r="O10" s="2734"/>
    </row>
    <row r="11" spans="1:15" ht="15" customHeight="1">
      <c r="A11" s="1597"/>
      <c r="B11" s="339"/>
      <c r="C11" s="339"/>
      <c r="D11" s="339"/>
      <c r="E11" s="339"/>
      <c r="F11" s="339"/>
      <c r="G11" s="339"/>
      <c r="H11" s="339"/>
      <c r="I11" s="339"/>
      <c r="J11" s="339"/>
      <c r="K11" s="339"/>
      <c r="L11" s="339"/>
      <c r="M11" s="339"/>
      <c r="N11" s="339"/>
      <c r="O11" s="339"/>
    </row>
    <row r="12" spans="1:15" ht="15" customHeight="1">
      <c r="A12" s="348" t="s">
        <v>2150</v>
      </c>
      <c r="B12" s="348"/>
      <c r="C12" s="348"/>
      <c r="D12" s="348"/>
      <c r="E12" s="348"/>
      <c r="F12" s="348"/>
      <c r="G12" s="348"/>
      <c r="H12" s="348"/>
      <c r="I12" s="348"/>
      <c r="J12" s="348"/>
      <c r="K12" s="348"/>
      <c r="L12" s="348"/>
      <c r="M12" s="348"/>
      <c r="N12" s="348"/>
      <c r="O12" s="348"/>
    </row>
    <row r="13" spans="1:15" ht="15" customHeight="1">
      <c r="A13" s="348"/>
      <c r="B13" s="348"/>
      <c r="C13" s="348"/>
      <c r="D13" s="348"/>
      <c r="E13" s="348"/>
      <c r="F13" s="348"/>
      <c r="G13" s="348"/>
      <c r="H13" s="348"/>
      <c r="I13" s="348"/>
      <c r="J13" s="348"/>
      <c r="K13" s="348"/>
      <c r="L13" s="348"/>
      <c r="M13" s="348"/>
      <c r="N13" s="348"/>
      <c r="O13" s="348"/>
    </row>
    <row r="14" spans="1:15" ht="15" customHeight="1">
      <c r="A14" s="1597"/>
      <c r="B14" s="339"/>
      <c r="C14" s="339"/>
      <c r="D14" s="339"/>
      <c r="E14" s="339"/>
      <c r="F14" s="339"/>
      <c r="G14" s="339"/>
      <c r="H14" s="339"/>
      <c r="I14" s="339"/>
      <c r="J14" s="339"/>
      <c r="K14" s="339"/>
      <c r="L14" s="339"/>
      <c r="M14" s="339"/>
      <c r="N14" s="339"/>
      <c r="O14" s="339"/>
    </row>
    <row r="15" spans="1:15" ht="15" customHeight="1">
      <c r="A15" s="1597"/>
      <c r="B15" s="339"/>
      <c r="C15" s="339"/>
      <c r="D15" s="339"/>
      <c r="E15" s="339"/>
      <c r="F15" s="1606" t="s">
        <v>1835</v>
      </c>
      <c r="G15" s="351" t="str">
        <f>基本データ!D14</f>
        <v xml:space="preserve">
土浦市大和町○○番○号</v>
      </c>
      <c r="H15" s="351"/>
      <c r="I15" s="351"/>
      <c r="J15" s="351"/>
      <c r="K15" s="339"/>
      <c r="L15" s="339"/>
      <c r="M15" s="339"/>
      <c r="N15" s="339"/>
      <c r="O15" s="339"/>
    </row>
    <row r="16" spans="1:15" ht="15" customHeight="1">
      <c r="A16" s="2735"/>
      <c r="B16" s="337"/>
      <c r="C16" s="337"/>
      <c r="D16" s="337"/>
      <c r="E16" s="337" t="s">
        <v>2151</v>
      </c>
      <c r="F16" s="1606" t="s">
        <v>1446</v>
      </c>
      <c r="G16" s="351" t="str">
        <f>基本データ!D15</f>
        <v>○○○○　(株)</v>
      </c>
      <c r="H16" s="351"/>
      <c r="I16" s="351"/>
      <c r="J16" s="351"/>
      <c r="K16" s="337"/>
      <c r="L16" s="337"/>
      <c r="M16" s="337"/>
      <c r="N16" s="337"/>
      <c r="O16" s="337"/>
    </row>
    <row r="17" spans="1:15" ht="15" customHeight="1">
      <c r="A17" s="2734"/>
      <c r="B17" s="337"/>
      <c r="C17" s="337"/>
      <c r="D17" s="337"/>
      <c r="E17" s="337"/>
      <c r="F17" s="1606" t="s">
        <v>321</v>
      </c>
      <c r="G17" s="351" t="str">
        <f>基本データ!D18</f>
        <v>代表取締役　土浦　太郎</v>
      </c>
      <c r="H17" s="351"/>
      <c r="I17" s="351"/>
      <c r="J17" s="351"/>
      <c r="K17" s="348"/>
      <c r="L17" s="337"/>
      <c r="M17" s="337"/>
      <c r="N17" s="337"/>
      <c r="O17" s="337"/>
    </row>
    <row r="18" spans="1:15" ht="15" customHeight="1">
      <c r="A18" s="2734"/>
      <c r="B18" s="337"/>
      <c r="C18" s="337"/>
      <c r="D18" s="337"/>
      <c r="E18" s="337"/>
      <c r="F18" s="337"/>
      <c r="G18" s="337"/>
      <c r="H18" s="337"/>
      <c r="I18" s="337"/>
      <c r="J18" s="337"/>
      <c r="K18" s="337"/>
      <c r="L18" s="337"/>
      <c r="M18" s="337"/>
      <c r="N18" s="337"/>
      <c r="O18" s="337"/>
    </row>
    <row r="19" spans="1:15" ht="15" customHeight="1">
      <c r="A19" s="1597"/>
      <c r="B19" s="339"/>
      <c r="C19" s="339"/>
      <c r="D19" s="339"/>
      <c r="E19" s="339"/>
      <c r="F19" s="339"/>
      <c r="G19" s="339"/>
      <c r="H19" s="339"/>
      <c r="I19" s="339"/>
      <c r="J19" s="339"/>
      <c r="K19" s="339"/>
      <c r="L19" s="339"/>
      <c r="M19" s="339"/>
      <c r="N19" s="339"/>
      <c r="O19" s="339"/>
    </row>
    <row r="20" spans="1:15" ht="15" customHeight="1">
      <c r="A20" s="1597"/>
      <c r="B20" s="339"/>
      <c r="C20" s="339"/>
      <c r="D20" s="339"/>
      <c r="E20" s="339"/>
      <c r="F20" s="339"/>
      <c r="G20" s="339"/>
      <c r="H20" s="339"/>
      <c r="I20" s="339"/>
      <c r="J20" s="339"/>
      <c r="K20" s="339"/>
      <c r="L20" s="339"/>
      <c r="M20" s="339"/>
      <c r="N20" s="339"/>
      <c r="O20" s="339"/>
    </row>
    <row r="21" spans="1:15" ht="15" customHeight="1">
      <c r="A21" s="2717" t="str">
        <v>　　　　下記の工事について、土浦市請負工事及び委託業務執行規則第２０条の規定に基づき工事</v>
      </c>
      <c r="B21" s="337"/>
      <c r="C21" s="337"/>
      <c r="D21" s="337"/>
      <c r="E21" s="337"/>
      <c r="F21" s="337"/>
      <c r="G21" s="337"/>
      <c r="H21" s="337"/>
      <c r="I21" s="337"/>
      <c r="J21" s="337"/>
      <c r="K21" s="337"/>
      <c r="L21" s="337"/>
      <c r="M21" s="337"/>
      <c r="N21" s="337"/>
      <c r="O21" s="337"/>
    </row>
    <row r="22" spans="1:15" ht="15" customHeight="1">
      <c r="A22" s="2717" t="str">
        <v>　　検査認定書の交付を受けたので、工事目的物を引き渡すとともに、同規則第２２条の規定に基づ</v>
      </c>
      <c r="B22" s="339"/>
      <c r="C22" s="339"/>
      <c r="D22" s="339"/>
      <c r="E22" s="339"/>
      <c r="F22" s="339"/>
      <c r="G22" s="339"/>
      <c r="H22" s="339"/>
      <c r="I22" s="339"/>
      <c r="J22" s="339"/>
      <c r="K22" s="339"/>
      <c r="L22" s="339"/>
      <c r="M22" s="339"/>
      <c r="N22" s="339"/>
      <c r="O22" s="339"/>
    </row>
    <row r="23" spans="1:15" ht="15" customHeight="1">
      <c r="A23" s="2717" t="s">
        <v>435</v>
      </c>
      <c r="B23" s="348"/>
      <c r="C23" s="348"/>
      <c r="D23" s="348"/>
      <c r="E23" s="348"/>
      <c r="F23" s="348"/>
      <c r="G23" s="348"/>
      <c r="H23" s="348"/>
      <c r="I23" s="348"/>
      <c r="J23" s="348"/>
      <c r="K23" s="348"/>
      <c r="L23" s="348"/>
      <c r="M23" s="348"/>
      <c r="N23" s="348"/>
      <c r="O23" s="348"/>
    </row>
    <row r="24" spans="1:15" ht="15" customHeight="1">
      <c r="A24" s="2736"/>
      <c r="B24" s="348"/>
      <c r="C24" s="348"/>
      <c r="D24" s="348"/>
      <c r="E24" s="348"/>
      <c r="F24" s="348"/>
      <c r="G24" s="348"/>
      <c r="H24" s="348"/>
      <c r="I24" s="348"/>
      <c r="J24" s="348"/>
      <c r="K24" s="348"/>
      <c r="L24" s="348"/>
      <c r="M24" s="348"/>
      <c r="N24" s="348"/>
      <c r="O24" s="348"/>
    </row>
    <row r="25" spans="1:15" ht="15" customHeight="1">
      <c r="A25" s="2736"/>
      <c r="B25" s="348"/>
      <c r="C25" s="348"/>
      <c r="D25" s="348"/>
      <c r="E25" s="348"/>
      <c r="F25" s="348"/>
      <c r="G25" s="348"/>
      <c r="H25" s="348"/>
      <c r="I25" s="348"/>
      <c r="J25" s="348"/>
      <c r="K25" s="348"/>
      <c r="L25" s="348"/>
      <c r="M25" s="348"/>
      <c r="N25" s="348"/>
      <c r="O25" s="348"/>
    </row>
    <row r="26" spans="1:15" ht="15" customHeight="1">
      <c r="A26" s="1597"/>
      <c r="B26" s="339"/>
      <c r="C26" s="339"/>
      <c r="D26" s="339"/>
      <c r="E26" s="339"/>
      <c r="F26" s="339"/>
      <c r="G26" s="339"/>
      <c r="H26" s="339"/>
      <c r="I26" s="339"/>
      <c r="J26" s="339"/>
      <c r="K26" s="339"/>
      <c r="L26" s="339"/>
      <c r="M26" s="339"/>
      <c r="N26" s="339"/>
      <c r="O26" s="339"/>
    </row>
    <row r="27" spans="1:15" ht="15" customHeight="1">
      <c r="A27" s="2737" t="s">
        <v>150</v>
      </c>
      <c r="B27" s="2737"/>
      <c r="C27" s="2737"/>
      <c r="D27" s="2737"/>
      <c r="E27" s="2737"/>
      <c r="F27" s="2737"/>
      <c r="G27" s="2737"/>
      <c r="H27" s="2737"/>
      <c r="I27" s="2737"/>
      <c r="J27" s="2737"/>
      <c r="K27" s="2737"/>
      <c r="L27" s="339"/>
      <c r="M27" s="339"/>
      <c r="N27" s="339"/>
      <c r="O27" s="339"/>
    </row>
    <row r="28" spans="1:15" ht="15" customHeight="1">
      <c r="A28" s="2737"/>
      <c r="B28" s="2737"/>
      <c r="C28" s="2737"/>
      <c r="D28" s="2737"/>
      <c r="E28" s="2737"/>
      <c r="F28" s="2737"/>
      <c r="G28" s="2737"/>
      <c r="H28" s="2737"/>
      <c r="I28" s="2737"/>
      <c r="J28" s="2737"/>
      <c r="K28" s="2737"/>
      <c r="L28" s="339"/>
      <c r="M28" s="339"/>
      <c r="N28" s="339"/>
      <c r="O28" s="339"/>
    </row>
    <row r="29" spans="1:15" ht="15" customHeight="1">
      <c r="A29" s="1597"/>
      <c r="B29" s="339"/>
      <c r="C29" s="339"/>
      <c r="D29" s="339"/>
      <c r="E29" s="339"/>
      <c r="F29" s="339"/>
      <c r="G29" s="339"/>
      <c r="H29" s="339"/>
      <c r="I29" s="339"/>
      <c r="J29" s="339"/>
      <c r="K29" s="339"/>
      <c r="L29" s="339"/>
      <c r="M29" s="339"/>
      <c r="N29" s="339"/>
      <c r="O29" s="339"/>
    </row>
    <row r="30" spans="1:15" ht="15" customHeight="1">
      <c r="A30" s="1600"/>
      <c r="B30" s="1602" t="s">
        <v>441</v>
      </c>
      <c r="C30" s="1602"/>
      <c r="D30" s="1602" t="str">
        <f>基本データ!D4</f>
        <v>土下維工　第○○号</v>
      </c>
      <c r="E30" s="339"/>
      <c r="F30" s="339"/>
      <c r="G30" s="339"/>
      <c r="H30" s="339"/>
      <c r="I30" s="339"/>
      <c r="J30" s="339"/>
      <c r="K30" s="339"/>
      <c r="L30" s="339"/>
      <c r="M30" s="339"/>
      <c r="N30" s="339"/>
      <c r="O30" s="339"/>
    </row>
    <row r="31" spans="1:15" ht="15" customHeight="1">
      <c r="A31" s="1600"/>
      <c r="B31" s="1602" t="s">
        <v>755</v>
      </c>
      <c r="C31" s="339"/>
      <c r="D31" s="1609" t="str">
        <f>基本データ!D5</f>
        <v>○○○○○○○○○○○○○○○○○○○○○○○○○○○○○○○○○工事</v>
      </c>
      <c r="E31" s="1609"/>
      <c r="F31" s="1609"/>
      <c r="G31" s="1609"/>
      <c r="H31" s="1609"/>
      <c r="I31" s="1609"/>
      <c r="J31" s="1609"/>
      <c r="K31" s="2745"/>
      <c r="L31" s="339"/>
      <c r="M31" s="339"/>
      <c r="N31" s="339"/>
      <c r="O31" s="339"/>
    </row>
    <row r="32" spans="1:15" ht="15" customHeight="1">
      <c r="A32" s="1600"/>
      <c r="B32" s="339"/>
      <c r="C32" s="339"/>
      <c r="D32" s="1609"/>
      <c r="E32" s="1609"/>
      <c r="F32" s="1609"/>
      <c r="G32" s="1609"/>
      <c r="H32" s="1609"/>
      <c r="I32" s="1609"/>
      <c r="J32" s="1609"/>
      <c r="K32" s="2745"/>
      <c r="L32" s="339"/>
      <c r="M32" s="339"/>
      <c r="N32" s="339"/>
      <c r="O32" s="339"/>
    </row>
    <row r="33" spans="1:15" ht="15" customHeight="1">
      <c r="A33" s="1600"/>
      <c r="B33" s="339"/>
      <c r="C33" s="339"/>
      <c r="D33" s="339"/>
      <c r="E33" s="339"/>
      <c r="F33" s="339"/>
      <c r="G33" s="339"/>
      <c r="H33" s="339"/>
      <c r="I33" s="339"/>
      <c r="J33" s="339"/>
      <c r="K33" s="339"/>
      <c r="L33" s="339"/>
      <c r="M33" s="339"/>
      <c r="N33" s="339"/>
      <c r="O33" s="339"/>
    </row>
    <row r="34" spans="1:15" ht="15" customHeight="1">
      <c r="A34" s="1600"/>
      <c r="B34" s="339" t="s">
        <v>467</v>
      </c>
      <c r="C34" s="339"/>
      <c r="D34" s="339" t="str">
        <f>基本データ!D6</f>
        <v xml:space="preserve">
土浦市　田中町　地内</v>
      </c>
      <c r="E34" s="339"/>
      <c r="F34" s="339"/>
      <c r="G34" s="339"/>
      <c r="H34" s="339"/>
      <c r="I34" s="339"/>
      <c r="J34" s="339"/>
      <c r="K34" s="339"/>
      <c r="L34" s="339"/>
      <c r="M34" s="339"/>
      <c r="N34" s="339"/>
      <c r="O34" s="339"/>
    </row>
    <row r="35" spans="1:15" ht="15" customHeight="1">
      <c r="A35" s="1600"/>
      <c r="B35" s="339"/>
      <c r="C35" s="339"/>
      <c r="D35" s="339"/>
      <c r="E35" s="339"/>
      <c r="F35" s="339"/>
      <c r="G35" s="339"/>
      <c r="H35" s="339"/>
      <c r="I35" s="339"/>
      <c r="J35" s="339"/>
      <c r="K35" s="339"/>
      <c r="L35" s="339"/>
      <c r="M35" s="339"/>
      <c r="N35" s="339"/>
      <c r="O35" s="339"/>
    </row>
    <row r="36" spans="1:15" ht="15" customHeight="1">
      <c r="A36" s="1600"/>
      <c r="B36" s="339"/>
      <c r="C36" s="339"/>
      <c r="D36" s="339"/>
      <c r="E36" s="339"/>
      <c r="F36" s="339"/>
      <c r="G36" s="339"/>
      <c r="H36" s="339"/>
      <c r="I36" s="339"/>
      <c r="J36" s="339"/>
      <c r="K36" s="339"/>
      <c r="L36" s="339"/>
      <c r="M36" s="339"/>
      <c r="N36" s="339"/>
      <c r="O36" s="339"/>
    </row>
    <row r="37" spans="1:15" ht="15" customHeight="1">
      <c r="A37" s="1600"/>
      <c r="B37" s="339" t="s">
        <v>920</v>
      </c>
      <c r="C37" s="339"/>
      <c r="D37" s="1605">
        <f>IF(ISBLANK(基本データ!D24),基本データ!D23,IF(基本データ!D24&gt;=0,基本データ!D24))</f>
        <v>300000000</v>
      </c>
      <c r="E37" s="1605"/>
      <c r="F37" s="339"/>
      <c r="G37" s="339"/>
      <c r="H37" s="339"/>
      <c r="I37" s="339"/>
      <c r="J37" s="339"/>
      <c r="K37" s="339"/>
      <c r="L37" s="339"/>
      <c r="M37" s="339"/>
      <c r="N37" s="339"/>
      <c r="O37" s="339"/>
    </row>
    <row r="38" spans="1:15" ht="15" customHeight="1">
      <c r="A38" s="1600"/>
      <c r="B38" s="339"/>
      <c r="C38" s="339"/>
      <c r="D38" s="1610"/>
      <c r="E38" s="339"/>
      <c r="F38" s="339"/>
      <c r="G38" s="339"/>
      <c r="H38" s="339"/>
      <c r="I38" s="339"/>
      <c r="J38" s="339"/>
      <c r="K38" s="339"/>
      <c r="L38" s="339"/>
      <c r="M38" s="339"/>
      <c r="N38" s="339"/>
      <c r="O38" s="339"/>
    </row>
    <row r="39" spans="1:15" ht="15" customHeight="1">
      <c r="A39" s="1600"/>
      <c r="B39" s="339"/>
      <c r="C39" s="339"/>
      <c r="D39" s="339"/>
      <c r="E39" s="339"/>
      <c r="F39" s="339"/>
      <c r="G39" s="339"/>
      <c r="H39" s="339"/>
      <c r="I39" s="339"/>
      <c r="J39" s="339"/>
      <c r="K39" s="339"/>
      <c r="L39" s="339"/>
      <c r="M39" s="339"/>
      <c r="N39" s="339"/>
      <c r="O39" s="339"/>
    </row>
    <row r="40" spans="1:15" ht="15" customHeight="1">
      <c r="A40" s="1600"/>
      <c r="B40" s="339" t="s">
        <v>173</v>
      </c>
      <c r="C40" s="339"/>
      <c r="D40" s="339" t="s">
        <v>69</v>
      </c>
      <c r="E40" s="339"/>
      <c r="F40" s="339"/>
      <c r="G40" s="339"/>
      <c r="H40" s="339"/>
      <c r="I40" s="339"/>
      <c r="J40" s="339"/>
      <c r="K40" s="339"/>
      <c r="L40" s="339"/>
      <c r="M40" s="339"/>
      <c r="N40" s="339"/>
      <c r="O40" s="339"/>
    </row>
    <row r="41" spans="1:15" ht="15" customHeight="1">
      <c r="A41" s="1600"/>
      <c r="B41" s="339"/>
      <c r="C41" s="339"/>
      <c r="D41" s="339"/>
      <c r="E41" s="339"/>
      <c r="F41" s="339"/>
      <c r="G41" s="339"/>
      <c r="H41" s="339"/>
      <c r="I41" s="339"/>
      <c r="J41" s="339"/>
      <c r="K41" s="339"/>
      <c r="L41" s="339"/>
      <c r="M41" s="339"/>
      <c r="N41" s="339"/>
      <c r="O41" s="339"/>
    </row>
    <row r="42" spans="1:15" ht="15" customHeight="1">
      <c r="A42" s="1600"/>
      <c r="B42" s="339"/>
      <c r="C42" s="339"/>
      <c r="D42" s="339"/>
      <c r="E42" s="339"/>
      <c r="F42" s="339"/>
      <c r="G42" s="339"/>
      <c r="H42" s="339"/>
      <c r="I42" s="339"/>
      <c r="J42" s="339"/>
      <c r="K42" s="339"/>
      <c r="L42" s="339"/>
      <c r="M42" s="339"/>
      <c r="N42" s="339"/>
      <c r="O42" s="339"/>
    </row>
    <row r="43" spans="1:15" ht="15" customHeight="1">
      <c r="A43" s="1600"/>
      <c r="B43" s="339"/>
      <c r="C43" s="339"/>
      <c r="D43" s="339"/>
      <c r="E43" s="339"/>
      <c r="F43" s="339"/>
      <c r="G43" s="339"/>
      <c r="H43" s="339"/>
      <c r="I43" s="339"/>
      <c r="J43" s="339"/>
      <c r="K43" s="339"/>
      <c r="L43" s="339"/>
      <c r="M43" s="339"/>
      <c r="N43" s="339"/>
      <c r="O43" s="339"/>
    </row>
    <row r="44" spans="1:15" ht="15" customHeight="1">
      <c r="A44" s="1600"/>
      <c r="B44" s="339"/>
      <c r="C44" s="339"/>
      <c r="D44" s="339"/>
      <c r="E44" s="339"/>
      <c r="F44" s="339"/>
      <c r="G44" s="339"/>
      <c r="H44" s="339"/>
      <c r="I44" s="339"/>
      <c r="J44" s="339"/>
      <c r="K44" s="339"/>
      <c r="L44" s="339"/>
      <c r="M44" s="339"/>
      <c r="N44" s="339"/>
      <c r="O44" s="339"/>
    </row>
    <row r="45" spans="1:15" ht="15" customHeight="1">
      <c r="A45" s="1600"/>
      <c r="B45" s="339"/>
      <c r="C45" s="339"/>
      <c r="D45" s="339"/>
      <c r="E45" s="339"/>
      <c r="F45" s="339"/>
      <c r="G45" s="339"/>
      <c r="H45" s="339"/>
      <c r="I45" s="339"/>
      <c r="J45" s="339"/>
      <c r="K45" s="339"/>
      <c r="L45" s="339"/>
      <c r="M45" s="339"/>
      <c r="N45" s="339"/>
      <c r="O45" s="339"/>
    </row>
    <row r="46" spans="1:15" ht="15" customHeight="1">
      <c r="A46" s="1600"/>
      <c r="B46" s="339"/>
      <c r="C46" s="339"/>
      <c r="D46" s="339"/>
      <c r="E46" s="339"/>
      <c r="F46" s="339"/>
      <c r="G46" s="339"/>
      <c r="H46" s="339"/>
      <c r="I46" s="339"/>
      <c r="J46" s="339"/>
      <c r="K46" s="339"/>
      <c r="L46" s="339"/>
      <c r="M46" s="339"/>
      <c r="N46" s="339"/>
      <c r="O46" s="339"/>
    </row>
    <row r="47" spans="1:15" ht="15" customHeight="1">
      <c r="A47" s="1600"/>
      <c r="B47" s="339"/>
      <c r="C47" s="339"/>
      <c r="D47" s="339"/>
      <c r="E47" s="339"/>
      <c r="F47" s="339"/>
      <c r="G47" s="339"/>
      <c r="H47" s="339"/>
      <c r="I47" s="339"/>
      <c r="J47" s="339"/>
      <c r="K47" s="339"/>
      <c r="L47" s="339"/>
      <c r="M47" s="339"/>
      <c r="N47" s="339"/>
      <c r="O47" s="339"/>
    </row>
    <row r="48" spans="1:15" ht="15" customHeight="1">
      <c r="A48" s="1600"/>
      <c r="B48" s="339"/>
      <c r="C48" s="339"/>
      <c r="D48" s="339"/>
      <c r="E48" s="339"/>
      <c r="F48" s="339"/>
      <c r="G48" s="339"/>
      <c r="H48" s="339"/>
      <c r="I48" s="339"/>
      <c r="J48" s="339"/>
      <c r="K48" s="339"/>
      <c r="L48" s="339"/>
      <c r="M48" s="339"/>
      <c r="N48" s="339"/>
      <c r="O48" s="339"/>
    </row>
    <row r="49" spans="1:15" ht="15" customHeight="1">
      <c r="A49" s="1600"/>
      <c r="B49" s="339"/>
      <c r="C49" s="339"/>
      <c r="D49" s="339"/>
      <c r="E49" s="339"/>
      <c r="F49" s="339"/>
      <c r="G49" s="339"/>
      <c r="H49" s="339"/>
      <c r="I49" s="339"/>
      <c r="J49" s="339"/>
      <c r="K49" s="339"/>
      <c r="L49" s="339"/>
      <c r="M49" s="339"/>
      <c r="N49" s="339"/>
      <c r="O49" s="339"/>
    </row>
    <row r="50" spans="1:15" ht="15" customHeight="1">
      <c r="A50" s="1600"/>
      <c r="B50" s="339"/>
      <c r="C50" s="339"/>
      <c r="D50" s="339"/>
      <c r="E50" s="339"/>
      <c r="F50" s="339"/>
      <c r="G50" s="339"/>
      <c r="H50" s="339"/>
      <c r="I50" s="339"/>
      <c r="J50" s="339"/>
      <c r="K50" s="339"/>
      <c r="L50" s="339"/>
      <c r="M50" s="339"/>
      <c r="N50" s="339"/>
      <c r="O50" s="339"/>
    </row>
    <row r="51" spans="1:15" ht="15" customHeight="1">
      <c r="A51" s="1600"/>
      <c r="B51" s="339"/>
      <c r="C51" s="339"/>
      <c r="D51" s="339"/>
      <c r="E51" s="339"/>
      <c r="F51" s="339"/>
      <c r="G51" s="339"/>
      <c r="H51" s="339"/>
      <c r="I51" s="339"/>
      <c r="J51" s="339"/>
      <c r="K51" s="339"/>
      <c r="L51" s="339"/>
      <c r="M51" s="339"/>
      <c r="N51" s="339"/>
      <c r="O51" s="339"/>
    </row>
    <row r="53" spans="1:15" ht="20" customHeight="1">
      <c r="D53" s="343" t="s">
        <v>27</v>
      </c>
      <c r="E53" s="346" t="s">
        <v>1248</v>
      </c>
      <c r="F53" s="2740" t="str">
        <f>基本データ!D21</f>
        <v>山田　花子</v>
      </c>
      <c r="G53" s="2740"/>
      <c r="H53" s="346" t="s">
        <v>1237</v>
      </c>
      <c r="I53" s="352" t="str">
        <f>基本データ!D17</f>
        <v>029-826-1111</v>
      </c>
      <c r="J53" s="2741"/>
      <c r="K53" s="2744"/>
    </row>
    <row r="54" spans="1:15" ht="20" customHeight="1">
      <c r="D54" s="344" t="s">
        <v>122</v>
      </c>
      <c r="E54" s="347" t="s">
        <v>1248</v>
      </c>
      <c r="F54" s="1161" t="str">
        <f>基本データ!D22</f>
        <v>鈴木　一郎</v>
      </c>
      <c r="G54" s="1161"/>
      <c r="H54" s="347" t="s">
        <v>1237</v>
      </c>
      <c r="I54" s="353" t="str">
        <f>基本データ!D17</f>
        <v>029-826-1111</v>
      </c>
      <c r="J54" s="2742"/>
      <c r="K54" s="2744"/>
    </row>
    <row r="55" spans="1:15" ht="15" customHeight="1"/>
    <row r="56" spans="1:15" ht="15" customHeight="1">
      <c r="A56" s="348" t="s">
        <v>2148</v>
      </c>
      <c r="B56" s="339"/>
      <c r="C56" s="339"/>
      <c r="D56" s="339"/>
      <c r="E56" s="339"/>
      <c r="F56" s="339"/>
      <c r="G56" s="339"/>
      <c r="H56" s="339"/>
      <c r="I56" s="339"/>
      <c r="J56" s="339"/>
      <c r="K56" s="339"/>
      <c r="L56" s="339"/>
      <c r="M56" s="339"/>
      <c r="N56" s="339"/>
      <c r="O56" s="339"/>
    </row>
    <row r="57" spans="1:15" ht="15" customHeight="1">
      <c r="A57" s="348" t="s">
        <v>1880</v>
      </c>
      <c r="B57" s="348"/>
      <c r="C57" s="348"/>
      <c r="D57" s="348"/>
      <c r="E57" s="348"/>
      <c r="F57" s="348"/>
      <c r="G57" s="348"/>
      <c r="H57" s="348"/>
      <c r="I57" s="348"/>
      <c r="J57" s="348"/>
      <c r="K57" s="348"/>
      <c r="L57" s="348"/>
      <c r="M57" s="348"/>
      <c r="N57" s="348"/>
      <c r="O57" s="348"/>
    </row>
    <row r="58" spans="1:15" ht="15" customHeight="1">
      <c r="A58" s="2733"/>
      <c r="B58" s="339"/>
      <c r="C58" s="339"/>
      <c r="D58" s="339"/>
      <c r="E58" s="339"/>
      <c r="F58" s="339"/>
      <c r="G58" s="339"/>
      <c r="H58" s="339"/>
      <c r="I58" s="339"/>
      <c r="J58" s="339"/>
      <c r="K58" s="339"/>
      <c r="L58" s="339"/>
      <c r="M58" s="339"/>
      <c r="N58" s="339"/>
      <c r="O58" s="339"/>
    </row>
    <row r="59" spans="1:15" ht="30" customHeight="1">
      <c r="A59" s="331" t="s">
        <v>452</v>
      </c>
      <c r="B59" s="331"/>
      <c r="C59" s="331"/>
      <c r="D59" s="331"/>
      <c r="E59" s="331"/>
      <c r="F59" s="331"/>
      <c r="G59" s="331"/>
      <c r="H59" s="331"/>
      <c r="I59" s="331"/>
      <c r="J59" s="331"/>
      <c r="K59" s="331"/>
      <c r="L59" s="337"/>
      <c r="M59" s="337"/>
      <c r="N59" s="337"/>
      <c r="O59" s="337"/>
    </row>
    <row r="60" spans="1:15" ht="15" customHeight="1">
      <c r="A60" s="1597"/>
      <c r="B60" s="339"/>
      <c r="C60" s="339"/>
      <c r="D60" s="339"/>
      <c r="E60" s="339"/>
      <c r="F60" s="339"/>
      <c r="G60" s="339"/>
      <c r="H60" s="339"/>
      <c r="I60" s="339"/>
      <c r="J60" s="339"/>
      <c r="K60" s="339"/>
      <c r="L60" s="339"/>
      <c r="M60" s="339"/>
      <c r="N60" s="339"/>
      <c r="O60" s="339"/>
    </row>
    <row r="61" spans="1:15" ht="15" customHeight="1">
      <c r="A61" s="2734"/>
      <c r="B61" s="2734"/>
      <c r="C61" s="2734"/>
      <c r="D61" s="2734"/>
      <c r="E61" s="2734"/>
      <c r="F61" s="2734"/>
      <c r="G61" s="2734"/>
      <c r="H61" s="2734"/>
      <c r="I61" s="2734"/>
      <c r="J61" s="2743" t="s">
        <v>1132</v>
      </c>
      <c r="L61" s="2734"/>
      <c r="M61" s="2734"/>
      <c r="N61" s="2734"/>
      <c r="O61" s="2734"/>
    </row>
    <row r="62" spans="1:15" ht="15" customHeight="1">
      <c r="A62" s="1597"/>
      <c r="B62" s="339"/>
      <c r="C62" s="339"/>
      <c r="D62" s="339"/>
      <c r="E62" s="339"/>
      <c r="F62" s="339"/>
      <c r="G62" s="339"/>
      <c r="H62" s="339"/>
      <c r="I62" s="339"/>
      <c r="J62" s="339"/>
      <c r="K62" s="339"/>
      <c r="L62" s="339"/>
      <c r="M62" s="339"/>
      <c r="N62" s="339"/>
      <c r="O62" s="339"/>
    </row>
    <row r="63" spans="1:15" ht="15" customHeight="1">
      <c r="A63" s="337" t="s">
        <v>2150</v>
      </c>
      <c r="B63" s="337"/>
      <c r="C63" s="337"/>
      <c r="D63" s="337"/>
      <c r="E63" s="337"/>
      <c r="F63" s="337"/>
      <c r="G63" s="337"/>
      <c r="H63" s="337"/>
      <c r="I63" s="337"/>
      <c r="J63" s="337"/>
      <c r="K63" s="337"/>
      <c r="L63" s="337"/>
      <c r="M63" s="337"/>
      <c r="N63" s="337"/>
      <c r="O63" s="337"/>
    </row>
    <row r="64" spans="1:15" ht="15" customHeight="1">
      <c r="A64" s="1597"/>
      <c r="B64" s="339"/>
      <c r="C64" s="339"/>
      <c r="D64" s="339"/>
      <c r="E64" s="339"/>
      <c r="F64" s="339"/>
      <c r="G64" s="339"/>
      <c r="H64" s="339"/>
      <c r="I64" s="339"/>
      <c r="J64" s="339"/>
      <c r="K64" s="339"/>
      <c r="L64" s="339"/>
      <c r="M64" s="339"/>
      <c r="N64" s="339"/>
      <c r="O64" s="339"/>
    </row>
    <row r="65" spans="1:15" ht="15" customHeight="1">
      <c r="A65" s="1597"/>
      <c r="B65" s="339"/>
      <c r="C65" s="339"/>
      <c r="D65" s="339"/>
      <c r="E65" s="339"/>
      <c r="F65" s="339"/>
      <c r="G65" s="339"/>
      <c r="H65" s="339"/>
      <c r="I65" s="339"/>
      <c r="J65" s="339"/>
      <c r="K65" s="339"/>
      <c r="L65" s="339"/>
      <c r="M65" s="339"/>
      <c r="N65" s="339"/>
      <c r="O65" s="339"/>
    </row>
    <row r="66" spans="1:15" ht="15" customHeight="1">
      <c r="A66" s="335"/>
      <c r="B66" s="337"/>
      <c r="C66" s="337"/>
      <c r="D66" s="337"/>
      <c r="E66" s="339"/>
      <c r="F66" s="1606" t="s">
        <v>1835</v>
      </c>
      <c r="G66" s="339" t="str">
        <f>基本データ!D14</f>
        <v xml:space="preserve">
土浦市大和町○○番○号</v>
      </c>
      <c r="H66" s="339"/>
      <c r="I66" s="339"/>
      <c r="J66" s="339"/>
      <c r="K66" s="339"/>
      <c r="L66" s="337"/>
      <c r="M66" s="337"/>
      <c r="N66" s="337"/>
      <c r="O66" s="337"/>
    </row>
    <row r="67" spans="1:15" ht="15" customHeight="1">
      <c r="A67" s="335"/>
      <c r="B67" s="337"/>
      <c r="C67" s="337"/>
      <c r="D67" s="337"/>
      <c r="E67" s="337" t="s">
        <v>2151</v>
      </c>
      <c r="F67" s="1606" t="s">
        <v>1446</v>
      </c>
      <c r="G67" s="337" t="str">
        <f>基本データ!D15</f>
        <v>○○○○　(株)</v>
      </c>
      <c r="H67" s="337"/>
      <c r="I67" s="337"/>
      <c r="J67" s="337"/>
      <c r="K67" s="337"/>
      <c r="L67" s="337"/>
      <c r="M67" s="337"/>
      <c r="N67" s="337"/>
      <c r="O67" s="337"/>
    </row>
    <row r="68" spans="1:15" ht="15" customHeight="1">
      <c r="A68" s="335"/>
      <c r="B68" s="337"/>
      <c r="C68" s="337"/>
      <c r="D68" s="337"/>
      <c r="E68" s="337"/>
      <c r="F68" s="1606" t="s">
        <v>321</v>
      </c>
      <c r="G68" s="337" t="str">
        <f>基本データ!D18</f>
        <v>代表取締役　土浦　太郎</v>
      </c>
      <c r="H68" s="337"/>
      <c r="I68" s="337"/>
      <c r="J68" s="337"/>
      <c r="K68" s="1606"/>
      <c r="L68" s="337"/>
      <c r="M68" s="337"/>
      <c r="N68" s="337"/>
      <c r="O68" s="337"/>
    </row>
    <row r="69" spans="1:15" ht="15" customHeight="1">
      <c r="A69" s="334"/>
      <c r="B69" s="339"/>
      <c r="C69" s="339"/>
      <c r="D69" s="339"/>
      <c r="E69" s="339"/>
      <c r="F69" s="339"/>
      <c r="G69" s="339"/>
      <c r="H69" s="339"/>
      <c r="I69" s="339"/>
      <c r="J69" s="339"/>
      <c r="K69" s="339"/>
      <c r="L69" s="339"/>
      <c r="M69" s="339"/>
      <c r="N69" s="339"/>
      <c r="O69" s="339"/>
    </row>
    <row r="70" spans="1:15" ht="15" customHeight="1">
      <c r="A70" s="334"/>
      <c r="B70" s="339"/>
      <c r="C70" s="339"/>
      <c r="D70" s="339"/>
      <c r="E70" s="339"/>
      <c r="F70" s="339"/>
      <c r="G70" s="339"/>
      <c r="H70" s="339"/>
      <c r="I70" s="339"/>
      <c r="J70" s="339"/>
      <c r="K70" s="339"/>
      <c r="L70" s="339"/>
      <c r="M70" s="339"/>
      <c r="N70" s="339"/>
      <c r="O70" s="339"/>
    </row>
    <row r="71" spans="1:15" ht="15" customHeight="1">
      <c r="A71" s="334"/>
      <c r="B71" s="339"/>
      <c r="C71" s="339"/>
      <c r="D71" s="339"/>
      <c r="E71" s="339"/>
      <c r="F71" s="339"/>
      <c r="G71" s="339"/>
      <c r="H71" s="339"/>
      <c r="I71" s="339"/>
      <c r="J71" s="339"/>
      <c r="K71" s="339"/>
      <c r="L71" s="339"/>
      <c r="M71" s="339"/>
      <c r="N71" s="339"/>
      <c r="O71" s="339"/>
    </row>
    <row r="72" spans="1:15" ht="15" customHeight="1">
      <c r="A72" s="348" t="str">
        <v>　　　下記の工事について、土浦市請負工事及び委託業務執行規則第２０条の規定に基づき工事検</v>
      </c>
      <c r="B72" s="348"/>
      <c r="C72" s="348"/>
      <c r="D72" s="348"/>
      <c r="E72" s="348"/>
      <c r="F72" s="348"/>
      <c r="G72" s="348"/>
      <c r="H72" s="348"/>
      <c r="I72" s="348"/>
      <c r="J72" s="348"/>
      <c r="K72" s="348"/>
      <c r="L72" s="348"/>
      <c r="M72" s="348"/>
      <c r="N72" s="348"/>
      <c r="O72" s="348"/>
    </row>
    <row r="73" spans="1:15" ht="15" customHeight="1">
      <c r="A73" s="348" t="str">
        <v>　　査認定書の交付を受けたので、指定部分に係る工事目的物を引き渡すとともに、同規則第２２条</v>
      </c>
      <c r="B73" s="348"/>
      <c r="C73" s="348"/>
      <c r="D73" s="348"/>
      <c r="E73" s="348"/>
      <c r="F73" s="348"/>
      <c r="G73" s="348"/>
      <c r="H73" s="348"/>
      <c r="I73" s="348"/>
      <c r="J73" s="348"/>
      <c r="K73" s="348"/>
      <c r="L73" s="348"/>
      <c r="M73" s="348"/>
      <c r="N73" s="348"/>
      <c r="O73" s="348"/>
    </row>
    <row r="74" spans="1:15" ht="15" customHeight="1">
      <c r="A74" s="348" t="s">
        <v>808</v>
      </c>
      <c r="B74" s="348"/>
      <c r="C74" s="348"/>
      <c r="D74" s="348"/>
      <c r="E74" s="348"/>
      <c r="F74" s="348"/>
      <c r="G74" s="348"/>
      <c r="H74" s="348"/>
      <c r="I74" s="348"/>
      <c r="J74" s="348"/>
      <c r="K74" s="348"/>
      <c r="L74" s="348"/>
      <c r="M74" s="348"/>
      <c r="N74" s="348"/>
      <c r="O74" s="348"/>
    </row>
    <row r="75" spans="1:15" ht="15" customHeight="1">
      <c r="A75" s="348"/>
      <c r="B75" s="348"/>
      <c r="C75" s="348"/>
      <c r="D75" s="348"/>
      <c r="E75" s="348"/>
      <c r="F75" s="348"/>
      <c r="G75" s="348"/>
      <c r="H75" s="348"/>
      <c r="I75" s="348"/>
      <c r="J75" s="348"/>
      <c r="K75" s="348"/>
      <c r="L75" s="348"/>
      <c r="M75" s="348"/>
      <c r="N75" s="348"/>
      <c r="O75" s="348"/>
    </row>
    <row r="76" spans="1:15" ht="15" customHeight="1">
      <c r="A76" s="348"/>
      <c r="B76" s="348"/>
      <c r="C76" s="348"/>
      <c r="D76" s="348"/>
      <c r="E76" s="348"/>
      <c r="F76" s="348"/>
      <c r="G76" s="348"/>
      <c r="H76" s="348"/>
      <c r="I76" s="348"/>
      <c r="J76" s="348"/>
      <c r="K76" s="348"/>
      <c r="L76" s="348"/>
      <c r="M76" s="348"/>
      <c r="N76" s="348"/>
      <c r="O76" s="348"/>
    </row>
    <row r="77" spans="1:15" ht="15" customHeight="1">
      <c r="A77" s="348"/>
      <c r="B77" s="348"/>
      <c r="C77" s="348"/>
      <c r="D77" s="348"/>
      <c r="E77" s="348"/>
      <c r="F77" s="348"/>
      <c r="G77" s="348"/>
      <c r="H77" s="348"/>
      <c r="I77" s="348"/>
      <c r="J77" s="348"/>
      <c r="K77" s="348"/>
      <c r="L77" s="348"/>
      <c r="M77" s="348"/>
      <c r="N77" s="348"/>
      <c r="O77" s="348"/>
    </row>
    <row r="78" spans="1:15" ht="15" customHeight="1">
      <c r="A78" s="332" t="s">
        <v>150</v>
      </c>
      <c r="B78" s="332"/>
      <c r="C78" s="332"/>
      <c r="D78" s="332"/>
      <c r="E78" s="332"/>
      <c r="F78" s="332"/>
      <c r="G78" s="332"/>
      <c r="H78" s="332"/>
      <c r="I78" s="332"/>
      <c r="J78" s="332"/>
      <c r="K78" s="332"/>
      <c r="L78" s="337"/>
      <c r="M78" s="337"/>
      <c r="N78" s="337"/>
      <c r="O78" s="337"/>
    </row>
    <row r="79" spans="1:15" ht="15" customHeight="1">
      <c r="A79" s="348"/>
      <c r="B79" s="348"/>
      <c r="C79" s="348"/>
      <c r="D79" s="348"/>
      <c r="E79" s="348"/>
      <c r="F79" s="348"/>
      <c r="G79" s="348"/>
      <c r="H79" s="348"/>
      <c r="I79" s="348"/>
      <c r="J79" s="348"/>
      <c r="K79" s="348"/>
      <c r="L79" s="348"/>
      <c r="M79" s="348"/>
      <c r="N79" s="348"/>
      <c r="O79" s="348"/>
    </row>
    <row r="80" spans="1:15" ht="15" customHeight="1">
      <c r="A80" s="348"/>
      <c r="B80" s="348"/>
      <c r="C80" s="348"/>
      <c r="D80" s="348"/>
      <c r="E80" s="348"/>
      <c r="F80" s="348"/>
      <c r="G80" s="348"/>
      <c r="H80" s="348"/>
      <c r="I80" s="348"/>
      <c r="J80" s="348"/>
      <c r="K80" s="348"/>
      <c r="L80" s="348"/>
      <c r="M80" s="348"/>
      <c r="N80" s="348"/>
      <c r="O80" s="348"/>
    </row>
    <row r="81" spans="1:15" ht="15" customHeight="1">
      <c r="A81" s="334"/>
      <c r="B81" s="339"/>
      <c r="C81" s="339"/>
      <c r="D81" s="339"/>
      <c r="E81" s="339"/>
      <c r="F81" s="339"/>
      <c r="G81" s="339"/>
      <c r="H81" s="339"/>
      <c r="I81" s="339"/>
      <c r="J81" s="339"/>
      <c r="K81" s="339"/>
      <c r="L81" s="339"/>
      <c r="M81" s="339"/>
      <c r="N81" s="339"/>
      <c r="O81" s="339"/>
    </row>
    <row r="82" spans="1:15" ht="15" customHeight="1">
      <c r="A82" s="348"/>
      <c r="B82" s="1602" t="s">
        <v>441</v>
      </c>
      <c r="C82" s="339"/>
      <c r="D82" s="1602" t="str">
        <f>基本データ!D4</f>
        <v>土下維工　第○○号</v>
      </c>
      <c r="E82" s="339"/>
      <c r="F82" s="339"/>
      <c r="G82" s="339"/>
      <c r="H82" s="339"/>
      <c r="I82" s="339"/>
      <c r="J82" s="339"/>
      <c r="K82" s="339"/>
      <c r="L82" s="339"/>
      <c r="M82" s="339"/>
      <c r="N82" s="339"/>
      <c r="O82" s="339"/>
    </row>
    <row r="83" spans="1:15" ht="15" customHeight="1">
      <c r="A83" s="348"/>
      <c r="B83" s="1602" t="s">
        <v>755</v>
      </c>
      <c r="C83" s="339"/>
      <c r="D83" s="1609" t="str">
        <f>基本データ!D5</f>
        <v>○○○○○○○○○○○○○○○○○○○○○○○○○○○○○○○○○工事</v>
      </c>
      <c r="E83" s="1609"/>
      <c r="F83" s="1609"/>
      <c r="G83" s="1609"/>
      <c r="H83" s="1609"/>
      <c r="I83" s="1609"/>
      <c r="J83" s="1609"/>
      <c r="K83" s="2745"/>
      <c r="L83" s="339"/>
      <c r="M83" s="339"/>
      <c r="N83" s="339"/>
      <c r="O83" s="339"/>
    </row>
    <row r="84" spans="1:15" ht="15" customHeight="1">
      <c r="A84" s="348"/>
      <c r="B84" s="339"/>
      <c r="C84" s="339"/>
      <c r="D84" s="1609"/>
      <c r="E84" s="1609"/>
      <c r="F84" s="1609"/>
      <c r="G84" s="1609"/>
      <c r="H84" s="1609"/>
      <c r="I84" s="1609"/>
      <c r="J84" s="1609"/>
      <c r="K84" s="2745"/>
      <c r="L84" s="339"/>
      <c r="M84" s="339"/>
      <c r="N84" s="339"/>
      <c r="O84" s="339"/>
    </row>
    <row r="85" spans="1:15" ht="15" customHeight="1">
      <c r="A85" s="348"/>
      <c r="B85" s="339"/>
      <c r="C85" s="339"/>
      <c r="D85" s="339"/>
      <c r="E85" s="339"/>
      <c r="F85" s="339"/>
      <c r="G85" s="339"/>
      <c r="H85" s="339"/>
      <c r="I85" s="339"/>
      <c r="J85" s="339"/>
      <c r="K85" s="339"/>
      <c r="L85" s="339"/>
      <c r="M85" s="339"/>
      <c r="N85" s="339"/>
      <c r="O85" s="339"/>
    </row>
    <row r="86" spans="1:15" ht="15" customHeight="1">
      <c r="A86" s="348"/>
      <c r="B86" s="339" t="s">
        <v>467</v>
      </c>
      <c r="C86" s="339"/>
      <c r="D86" s="339" t="str">
        <f>基本データ!D6</f>
        <v xml:space="preserve">
土浦市　田中町　地内</v>
      </c>
      <c r="E86" s="339"/>
      <c r="F86" s="339"/>
      <c r="G86" s="339"/>
      <c r="H86" s="339"/>
      <c r="I86" s="339"/>
      <c r="J86" s="339"/>
      <c r="K86" s="339"/>
      <c r="L86" s="339"/>
      <c r="M86" s="339"/>
      <c r="N86" s="339"/>
      <c r="O86" s="339"/>
    </row>
    <row r="87" spans="1:15" ht="15" customHeight="1">
      <c r="A87" s="348"/>
      <c r="B87" s="339"/>
      <c r="C87" s="339"/>
      <c r="D87" s="339"/>
      <c r="E87" s="339"/>
      <c r="F87" s="339"/>
      <c r="G87" s="339"/>
      <c r="H87" s="339"/>
      <c r="I87" s="339"/>
      <c r="J87" s="339"/>
      <c r="K87" s="339"/>
      <c r="L87" s="339"/>
      <c r="M87" s="339"/>
      <c r="N87" s="339"/>
      <c r="O87" s="339"/>
    </row>
    <row r="88" spans="1:15" ht="15" customHeight="1">
      <c r="A88" s="348"/>
      <c r="B88" s="339"/>
      <c r="C88" s="339"/>
      <c r="D88" s="339"/>
      <c r="E88" s="339"/>
      <c r="F88" s="339"/>
      <c r="G88" s="339"/>
      <c r="H88" s="339"/>
      <c r="I88" s="339"/>
      <c r="J88" s="339"/>
      <c r="K88" s="339"/>
      <c r="L88" s="339"/>
      <c r="M88" s="339"/>
      <c r="N88" s="339"/>
      <c r="O88" s="339"/>
    </row>
    <row r="89" spans="1:15" ht="15" customHeight="1">
      <c r="A89" s="348"/>
      <c r="B89" s="339" t="s">
        <v>920</v>
      </c>
      <c r="C89" s="339"/>
      <c r="D89" s="1605">
        <f>IF(ISBLANK(基本データ!D24),基本データ!D23,IF(基本データ!D24&gt;=0,基本データ!D24))</f>
        <v>300000000</v>
      </c>
      <c r="E89" s="1605"/>
      <c r="F89" s="339"/>
      <c r="G89" s="339"/>
      <c r="H89" s="339"/>
      <c r="I89" s="339"/>
      <c r="J89" s="339"/>
      <c r="K89" s="339"/>
      <c r="L89" s="339"/>
      <c r="M89" s="339"/>
      <c r="N89" s="339"/>
      <c r="O89" s="339"/>
    </row>
    <row r="90" spans="1:15" ht="15" customHeight="1">
      <c r="A90" s="348"/>
      <c r="B90" s="339"/>
      <c r="C90" s="339"/>
      <c r="D90" s="1610"/>
      <c r="E90" s="339"/>
      <c r="F90" s="339"/>
      <c r="G90" s="339"/>
      <c r="H90" s="339"/>
      <c r="I90" s="339"/>
      <c r="J90" s="339"/>
      <c r="K90" s="339"/>
      <c r="L90" s="339"/>
      <c r="M90" s="339"/>
      <c r="N90" s="339"/>
      <c r="O90" s="339"/>
    </row>
    <row r="91" spans="1:15" ht="15" customHeight="1">
      <c r="A91" s="348"/>
      <c r="B91" s="339"/>
      <c r="C91" s="339"/>
      <c r="D91" s="339"/>
      <c r="E91" s="339"/>
      <c r="F91" s="339"/>
      <c r="G91" s="339"/>
      <c r="H91" s="339"/>
      <c r="I91" s="339"/>
      <c r="J91" s="339"/>
      <c r="K91" s="339"/>
      <c r="L91" s="339"/>
      <c r="M91" s="339"/>
      <c r="N91" s="339"/>
      <c r="O91" s="339"/>
    </row>
    <row r="92" spans="1:15" ht="15" customHeight="1">
      <c r="A92" s="348"/>
      <c r="B92" s="339" t="s">
        <v>921</v>
      </c>
      <c r="C92" s="339"/>
      <c r="D92" s="339" t="s">
        <v>968</v>
      </c>
      <c r="E92" s="339"/>
      <c r="F92" s="339"/>
      <c r="G92" s="339"/>
      <c r="H92" s="339"/>
      <c r="I92" s="339"/>
      <c r="J92" s="339"/>
      <c r="K92" s="339"/>
      <c r="L92" s="339"/>
      <c r="M92" s="339"/>
      <c r="N92" s="339"/>
      <c r="O92" s="339"/>
    </row>
    <row r="93" spans="1:15" ht="15" customHeight="1">
      <c r="A93" s="348"/>
      <c r="B93" s="339"/>
      <c r="C93" s="339"/>
      <c r="D93" s="339"/>
      <c r="E93" s="339"/>
      <c r="F93" s="339"/>
      <c r="G93" s="339"/>
      <c r="H93" s="339"/>
      <c r="I93" s="339"/>
      <c r="J93" s="339"/>
      <c r="K93" s="339"/>
      <c r="L93" s="339"/>
      <c r="M93" s="339"/>
      <c r="N93" s="339"/>
      <c r="O93" s="339"/>
    </row>
    <row r="94" spans="1:15" ht="15" customHeight="1">
      <c r="A94" s="348"/>
      <c r="B94" s="339"/>
      <c r="C94" s="339"/>
      <c r="D94" s="339"/>
      <c r="E94" s="339"/>
      <c r="F94" s="339"/>
      <c r="G94" s="339"/>
      <c r="H94" s="339"/>
      <c r="I94" s="339"/>
      <c r="J94" s="339"/>
      <c r="K94" s="339"/>
      <c r="L94" s="339"/>
      <c r="M94" s="339"/>
      <c r="N94" s="339"/>
      <c r="O94" s="339"/>
    </row>
    <row r="95" spans="1:15" ht="15" customHeight="1">
      <c r="A95" s="348"/>
      <c r="B95" s="339" t="s">
        <v>902</v>
      </c>
      <c r="C95" s="339"/>
      <c r="D95" s="339"/>
      <c r="E95" s="339"/>
      <c r="F95" s="339"/>
      <c r="G95" s="339"/>
      <c r="H95" s="339"/>
      <c r="I95" s="339"/>
      <c r="J95" s="339"/>
      <c r="K95" s="339"/>
      <c r="L95" s="339"/>
      <c r="M95" s="339"/>
      <c r="N95" s="339"/>
      <c r="O95" s="339"/>
    </row>
    <row r="96" spans="1:15">
      <c r="A96" s="339"/>
      <c r="B96" s="339"/>
      <c r="C96" s="339"/>
      <c r="D96" s="339"/>
      <c r="E96" s="339"/>
      <c r="F96" s="339"/>
      <c r="G96" s="339"/>
      <c r="H96" s="339"/>
      <c r="I96" s="339"/>
      <c r="J96" s="339"/>
      <c r="K96" s="339"/>
      <c r="L96" s="339"/>
      <c r="M96" s="339"/>
      <c r="N96" s="339"/>
      <c r="O96" s="339"/>
    </row>
    <row r="97" spans="1:15">
      <c r="A97" s="334"/>
      <c r="B97" s="339"/>
      <c r="C97" s="339"/>
      <c r="D97" s="339"/>
      <c r="E97" s="339"/>
      <c r="F97" s="339"/>
      <c r="G97" s="339"/>
      <c r="H97" s="339"/>
      <c r="I97" s="339"/>
      <c r="J97" s="339"/>
      <c r="K97" s="339"/>
      <c r="L97" s="339"/>
      <c r="M97" s="339"/>
      <c r="N97" s="339"/>
      <c r="O97" s="339"/>
    </row>
    <row r="98" spans="1:15">
      <c r="A98" s="339"/>
      <c r="B98" s="339"/>
      <c r="C98" s="339"/>
      <c r="D98" s="339"/>
      <c r="E98" s="339"/>
      <c r="F98" s="339"/>
      <c r="G98" s="339"/>
      <c r="H98" s="339"/>
      <c r="I98" s="339"/>
      <c r="J98" s="339"/>
      <c r="K98" s="339"/>
      <c r="L98" s="339"/>
      <c r="M98" s="339"/>
      <c r="N98" s="339"/>
      <c r="O98" s="339"/>
    </row>
    <row r="99" spans="1:15">
      <c r="A99" s="339"/>
      <c r="B99" s="339"/>
      <c r="C99" s="339"/>
      <c r="D99" s="339"/>
      <c r="E99" s="339"/>
      <c r="F99" s="339"/>
      <c r="G99" s="339"/>
      <c r="H99" s="339"/>
      <c r="I99" s="339"/>
      <c r="J99" s="339"/>
      <c r="K99" s="339"/>
      <c r="L99" s="339"/>
      <c r="M99" s="339"/>
      <c r="N99" s="339"/>
      <c r="O99" s="339"/>
    </row>
    <row r="100" spans="1:15">
      <c r="A100" s="339"/>
      <c r="B100" s="339"/>
      <c r="C100" s="339"/>
      <c r="D100" s="339"/>
      <c r="E100" s="339"/>
      <c r="F100" s="339"/>
      <c r="G100" s="339"/>
      <c r="H100" s="339"/>
      <c r="I100" s="339"/>
      <c r="J100" s="339"/>
      <c r="K100" s="339"/>
      <c r="L100" s="339"/>
      <c r="M100" s="339"/>
      <c r="N100" s="339"/>
      <c r="O100" s="339"/>
    </row>
    <row r="101" spans="1:15">
      <c r="A101" s="339"/>
      <c r="B101" s="339"/>
      <c r="C101" s="339"/>
      <c r="D101" s="339"/>
      <c r="E101" s="339"/>
      <c r="F101" s="339"/>
      <c r="G101" s="339"/>
      <c r="H101" s="339"/>
      <c r="I101" s="339"/>
      <c r="J101" s="339"/>
      <c r="K101" s="339"/>
      <c r="L101" s="339"/>
      <c r="M101" s="339"/>
      <c r="N101" s="339"/>
      <c r="O101" s="339"/>
    </row>
    <row r="102" spans="1:15">
      <c r="A102" s="339"/>
      <c r="B102" s="339"/>
      <c r="C102" s="339"/>
      <c r="D102" s="339"/>
      <c r="E102" s="339"/>
      <c r="F102" s="339"/>
      <c r="G102" s="339"/>
      <c r="H102" s="339"/>
      <c r="I102" s="339"/>
      <c r="J102" s="339"/>
      <c r="K102" s="339"/>
      <c r="L102" s="339"/>
      <c r="M102" s="339"/>
      <c r="N102" s="339"/>
      <c r="O102" s="339"/>
    </row>
    <row r="103" spans="1:15">
      <c r="A103" s="339"/>
      <c r="B103" s="339"/>
      <c r="C103" s="339"/>
      <c r="D103" s="339"/>
      <c r="E103" s="339"/>
      <c r="F103" s="339"/>
      <c r="G103" s="339"/>
      <c r="H103" s="339"/>
      <c r="I103" s="339"/>
      <c r="J103" s="339"/>
      <c r="K103" s="339"/>
      <c r="L103" s="339"/>
      <c r="M103" s="339"/>
      <c r="N103" s="339"/>
      <c r="O103" s="339"/>
    </row>
  </sheetData>
  <mergeCells count="13">
    <mergeCell ref="A8:K8"/>
    <mergeCell ref="G15:J15"/>
    <mergeCell ref="G16:J16"/>
    <mergeCell ref="G17:J17"/>
    <mergeCell ref="A27:K27"/>
    <mergeCell ref="D37:E37"/>
    <mergeCell ref="F53:G53"/>
    <mergeCell ref="F54:G54"/>
    <mergeCell ref="A59:K59"/>
    <mergeCell ref="A78:K78"/>
    <mergeCell ref="D89:E89"/>
    <mergeCell ref="D31:J32"/>
    <mergeCell ref="D83:J84"/>
  </mergeCells>
  <phoneticPr fontId="12"/>
  <pageMargins left="0.59055118110236215" right="0.59055118110236215" top="0.80314960629921262" bottom="0.80314960629921262" header="0.5" footer="0.5"/>
  <pageSetup paperSize="9" fitToWidth="1" fitToHeight="1" orientation="portrait" usePrinterDefaults="1" r:id="rId1"/>
  <rowBreaks count="1" manualBreakCount="1">
    <brk id="51" max="10" man="1"/>
  </rowBreaks>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sheetPr codeName="Sheet68">
    <tabColor rgb="FFFFFF00"/>
  </sheetPr>
  <dimension ref="A2:K46"/>
  <sheetViews>
    <sheetView showGridLines="0" view="pageBreakPreview" zoomScale="80" zoomScaleSheetLayoutView="80" workbookViewId="0"/>
  </sheetViews>
  <sheetFormatPr defaultColWidth="9" defaultRowHeight="13.5"/>
  <cols>
    <col min="1" max="1" width="5.625" customWidth="1"/>
    <col min="2" max="3" width="17.33203125" customWidth="1"/>
    <col min="4" max="4" width="13.625" customWidth="1"/>
    <col min="5" max="5" width="8.625" customWidth="1"/>
    <col min="6" max="6" width="21.625" customWidth="1"/>
    <col min="7" max="7" width="3.625" customWidth="1"/>
  </cols>
  <sheetData>
    <row r="2" spans="1:11" ht="20" customHeight="1">
      <c r="C2" s="343" t="s">
        <v>2156</v>
      </c>
      <c r="D2" s="2749" t="str">
        <f>基本データ!D21</f>
        <v>山田　花子</v>
      </c>
      <c r="E2" s="346" t="s">
        <v>1237</v>
      </c>
      <c r="F2" s="352" t="str">
        <f>基本データ!D17</f>
        <v>029-826-1111</v>
      </c>
      <c r="G2" s="2753"/>
      <c r="J2" s="2755"/>
      <c r="K2" s="2755"/>
    </row>
    <row r="3" spans="1:11" ht="20" customHeight="1">
      <c r="C3" s="344" t="s">
        <v>2157</v>
      </c>
      <c r="D3" s="1156" t="str">
        <f>基本データ!D22</f>
        <v>鈴木　一郎</v>
      </c>
      <c r="E3" s="347" t="s">
        <v>1237</v>
      </c>
      <c r="F3" s="353" t="str">
        <f>基本データ!D17</f>
        <v>029-826-1111</v>
      </c>
      <c r="G3" s="2754"/>
      <c r="J3" s="2755"/>
      <c r="K3" s="2755"/>
    </row>
    <row r="4" spans="1:11" ht="15" customHeight="1"/>
    <row r="5" spans="1:11" ht="15" customHeight="1">
      <c r="A5" s="348" t="s">
        <v>2154</v>
      </c>
      <c r="C5" s="337"/>
      <c r="D5" s="337"/>
      <c r="E5" s="337"/>
      <c r="F5" s="337"/>
      <c r="G5" s="339"/>
    </row>
    <row r="6" spans="1:11" ht="15" customHeight="1">
      <c r="A6" s="339"/>
      <c r="B6" s="334"/>
      <c r="C6" s="339"/>
      <c r="D6" s="339"/>
      <c r="E6" s="339"/>
      <c r="F6" s="339"/>
      <c r="G6" s="339"/>
    </row>
    <row r="7" spans="1:11" ht="15" customHeight="1">
      <c r="A7" s="339"/>
      <c r="B7" s="334"/>
      <c r="C7" s="339"/>
      <c r="D7" s="339"/>
      <c r="E7" s="339"/>
      <c r="F7" s="339"/>
      <c r="G7" s="339"/>
    </row>
    <row r="8" spans="1:11" ht="21" customHeight="1">
      <c r="A8" s="331" t="s">
        <v>702</v>
      </c>
      <c r="B8" s="331"/>
      <c r="C8" s="331"/>
      <c r="D8" s="331"/>
      <c r="E8" s="331"/>
      <c r="F8" s="331"/>
      <c r="G8" s="331"/>
    </row>
    <row r="9" spans="1:11" ht="15" customHeight="1">
      <c r="A9" s="339"/>
      <c r="B9" s="1606"/>
      <c r="C9" s="339"/>
      <c r="D9" s="339"/>
      <c r="E9" s="339"/>
      <c r="F9" s="339"/>
      <c r="G9" s="339"/>
    </row>
    <row r="10" spans="1:11" ht="15" customHeight="1">
      <c r="A10" s="339"/>
      <c r="B10" s="334"/>
      <c r="C10" s="339"/>
      <c r="D10" s="339"/>
      <c r="E10" s="339"/>
      <c r="F10" s="339"/>
      <c r="G10" s="339"/>
    </row>
    <row r="11" spans="1:11" ht="15" customHeight="1">
      <c r="A11" s="339"/>
      <c r="B11" s="335"/>
      <c r="C11" s="337"/>
      <c r="D11" s="337"/>
      <c r="E11" s="337"/>
      <c r="F11" s="356" t="s">
        <v>273</v>
      </c>
      <c r="G11" s="339"/>
    </row>
    <row r="12" spans="1:11" ht="15" customHeight="1">
      <c r="A12" s="339"/>
      <c r="B12" s="334"/>
      <c r="C12" s="339"/>
      <c r="D12" s="339"/>
      <c r="E12" s="339"/>
      <c r="F12" s="339"/>
      <c r="G12" s="339"/>
    </row>
    <row r="13" spans="1:11" ht="15" customHeight="1">
      <c r="A13" s="348" t="s">
        <v>2155</v>
      </c>
      <c r="C13" s="337"/>
      <c r="D13" s="337"/>
      <c r="E13" s="337"/>
      <c r="F13" s="337"/>
      <c r="G13" s="339"/>
    </row>
    <row r="14" spans="1:11" ht="15" customHeight="1">
      <c r="A14" s="339"/>
      <c r="B14" s="334"/>
      <c r="C14" s="339"/>
      <c r="D14" s="339"/>
      <c r="E14" s="339"/>
      <c r="F14" s="339"/>
      <c r="G14" s="339"/>
    </row>
    <row r="15" spans="1:11" ht="15" customHeight="1">
      <c r="A15" s="339"/>
      <c r="B15" s="334"/>
      <c r="C15" s="339"/>
      <c r="D15" s="339"/>
      <c r="E15" s="339"/>
      <c r="F15" s="339"/>
      <c r="G15" s="339"/>
    </row>
    <row r="16" spans="1:11" ht="15" customHeight="1">
      <c r="A16" s="339"/>
      <c r="B16" s="334"/>
      <c r="C16" s="339"/>
      <c r="D16" s="339"/>
      <c r="E16" s="339"/>
      <c r="F16" s="339"/>
      <c r="G16" s="339"/>
    </row>
    <row r="17" spans="1:8" ht="15" customHeight="1">
      <c r="A17" s="339"/>
      <c r="B17" s="339"/>
      <c r="C17" s="339"/>
      <c r="D17" s="1606" t="s">
        <v>886</v>
      </c>
      <c r="E17" s="351" t="str">
        <f>基本データ!D14</f>
        <v xml:space="preserve">
土浦市大和町○○番○号</v>
      </c>
      <c r="F17" s="351"/>
      <c r="G17" s="339"/>
      <c r="H17" s="339"/>
    </row>
    <row r="18" spans="1:8" ht="15" customHeight="1">
      <c r="A18" s="339"/>
      <c r="B18" s="335"/>
      <c r="C18" s="356" t="s">
        <v>371</v>
      </c>
      <c r="D18" s="1606" t="s">
        <v>243</v>
      </c>
      <c r="E18" s="351" t="str">
        <f>基本データ!D15</f>
        <v>○○○○　(株)</v>
      </c>
      <c r="F18" s="351"/>
      <c r="G18" s="337"/>
      <c r="H18" s="337"/>
    </row>
    <row r="19" spans="1:8" ht="15" customHeight="1">
      <c r="A19" s="339"/>
      <c r="B19" s="334"/>
      <c r="C19" s="339"/>
      <c r="D19" s="1606" t="s">
        <v>321</v>
      </c>
      <c r="E19" s="351" t="str">
        <f>基本データ!D18</f>
        <v>代表取締役　土浦　太郎</v>
      </c>
      <c r="F19" s="351"/>
      <c r="G19" s="337"/>
      <c r="H19" s="348"/>
    </row>
    <row r="20" spans="1:8" ht="15" customHeight="1">
      <c r="A20" s="339"/>
      <c r="B20" s="334"/>
      <c r="C20" s="339"/>
      <c r="D20" s="1606" t="s">
        <v>2158</v>
      </c>
      <c r="E20" s="351" t="str">
        <f>基本データ!D16</f>
        <v>T1234567890122</v>
      </c>
      <c r="F20" s="351"/>
      <c r="G20" s="337"/>
      <c r="H20" s="348"/>
    </row>
    <row r="21" spans="1:8" ht="15" customHeight="1">
      <c r="A21" s="339"/>
      <c r="B21" s="334"/>
      <c r="C21" s="339"/>
      <c r="D21" s="339"/>
      <c r="E21" s="339"/>
      <c r="F21" s="339"/>
      <c r="G21" s="339"/>
    </row>
    <row r="22" spans="1:8" ht="15" customHeight="1">
      <c r="A22" s="339"/>
      <c r="B22" s="334"/>
      <c r="C22" s="339"/>
      <c r="D22" s="339"/>
      <c r="E22" s="339"/>
      <c r="F22" s="339"/>
      <c r="G22" s="339"/>
    </row>
    <row r="23" spans="1:8" ht="15" customHeight="1">
      <c r="A23" s="332" t="s">
        <v>29</v>
      </c>
      <c r="B23" s="332"/>
      <c r="C23" s="332"/>
      <c r="D23" s="332"/>
      <c r="E23" s="332"/>
      <c r="F23" s="332"/>
      <c r="G23" s="332"/>
    </row>
    <row r="24" spans="1:8" ht="15" customHeight="1">
      <c r="A24" s="339"/>
      <c r="B24" s="332"/>
      <c r="C24" s="339"/>
      <c r="D24" s="339"/>
      <c r="E24" s="339"/>
      <c r="F24" s="339"/>
      <c r="G24" s="339"/>
    </row>
    <row r="25" spans="1:8" ht="15" customHeight="1">
      <c r="A25" s="339"/>
      <c r="B25" s="334"/>
      <c r="C25" s="339"/>
      <c r="D25" s="339"/>
      <c r="E25" s="339"/>
      <c r="F25" s="339"/>
      <c r="G25" s="339"/>
    </row>
    <row r="26" spans="1:8" ht="15" customHeight="1">
      <c r="A26" s="339"/>
      <c r="B26" s="332" t="s">
        <v>150</v>
      </c>
      <c r="C26" s="339"/>
      <c r="D26" s="339"/>
      <c r="E26" s="339"/>
      <c r="F26" s="339"/>
      <c r="G26" s="339"/>
    </row>
    <row r="27" spans="1:8" ht="15" customHeight="1">
      <c r="A27" s="339"/>
      <c r="B27" s="1606"/>
      <c r="C27" s="339"/>
      <c r="D27" s="339"/>
      <c r="E27" s="339"/>
      <c r="F27" s="339"/>
      <c r="G27" s="339"/>
    </row>
    <row r="28" spans="1:8" ht="15" customHeight="1">
      <c r="A28" s="339"/>
      <c r="B28" s="334"/>
      <c r="C28" s="339"/>
      <c r="D28" s="339"/>
      <c r="E28" s="339"/>
      <c r="F28" s="339"/>
      <c r="G28" s="339"/>
    </row>
    <row r="29" spans="1:8" ht="15" customHeight="1">
      <c r="A29" s="339"/>
      <c r="B29" s="348" t="s">
        <v>962</v>
      </c>
      <c r="C29" s="348"/>
      <c r="D29" s="348"/>
      <c r="E29" s="348"/>
      <c r="F29" s="348"/>
      <c r="G29" s="348"/>
    </row>
    <row r="30" spans="1:8" ht="15" customHeight="1">
      <c r="A30" s="339"/>
      <c r="B30" s="334"/>
      <c r="C30" s="339"/>
      <c r="D30" s="339"/>
      <c r="E30" s="339"/>
      <c r="F30" s="339"/>
      <c r="G30" s="339"/>
    </row>
    <row r="31" spans="1:8" ht="15" customHeight="1">
      <c r="A31" s="339"/>
      <c r="B31" s="334"/>
      <c r="C31" s="339"/>
      <c r="D31" s="339"/>
      <c r="E31" s="339"/>
      <c r="F31" s="339"/>
      <c r="G31" s="339"/>
    </row>
    <row r="32" spans="1:8" ht="15" customHeight="1">
      <c r="A32" s="339"/>
      <c r="B32" s="348" t="s">
        <v>927</v>
      </c>
      <c r="C32" s="348" t="str">
        <f>基本データ!D4</f>
        <v>土下維工　第○○号</v>
      </c>
      <c r="D32" s="335"/>
      <c r="E32" s="335"/>
      <c r="F32" s="335"/>
      <c r="G32" s="335"/>
    </row>
    <row r="33" spans="1:7" ht="15" customHeight="1">
      <c r="A33" s="339"/>
      <c r="B33" s="348"/>
      <c r="C33" s="335"/>
      <c r="D33" s="335"/>
      <c r="E33" s="335"/>
      <c r="F33" s="335"/>
      <c r="G33" s="335"/>
    </row>
    <row r="34" spans="1:7" ht="15" customHeight="1">
      <c r="A34" s="339"/>
      <c r="B34" s="1602" t="s">
        <v>690</v>
      </c>
      <c r="C34" s="1609" t="str">
        <f>基本データ!D5</f>
        <v>○○○○○○○○○○○○○○○○○○○○○○○○○○○○○○○○○工事</v>
      </c>
      <c r="D34" s="1609"/>
      <c r="E34" s="1609"/>
      <c r="F34" s="1609"/>
      <c r="G34" s="2745"/>
    </row>
    <row r="35" spans="1:7" ht="15" customHeight="1">
      <c r="A35" s="339"/>
      <c r="B35" s="334"/>
      <c r="C35" s="1609"/>
      <c r="D35" s="1609"/>
      <c r="E35" s="1609"/>
      <c r="F35" s="1609"/>
      <c r="G35" s="2745"/>
    </row>
    <row r="36" spans="1:7" ht="15" customHeight="1">
      <c r="A36" s="339"/>
      <c r="B36" s="334"/>
      <c r="C36" s="339"/>
      <c r="D36" s="339"/>
      <c r="E36" s="339"/>
      <c r="F36" s="339"/>
      <c r="G36" s="339"/>
    </row>
    <row r="37" spans="1:7" ht="18" customHeight="1">
      <c r="A37" s="339"/>
      <c r="B37" s="333" t="s">
        <v>726</v>
      </c>
      <c r="C37" s="339"/>
      <c r="D37" s="339"/>
      <c r="E37" s="339"/>
      <c r="F37" s="339"/>
      <c r="G37" s="339"/>
    </row>
    <row r="38" spans="1:7" ht="18" customHeight="1">
      <c r="A38" s="339"/>
      <c r="B38" s="2746" t="s">
        <v>928</v>
      </c>
      <c r="C38" s="2746" t="s">
        <v>930</v>
      </c>
      <c r="D38" s="2746" t="s">
        <v>844</v>
      </c>
      <c r="E38" s="2746"/>
      <c r="F38" s="2746" t="s">
        <v>931</v>
      </c>
      <c r="G38" s="339"/>
    </row>
    <row r="39" spans="1:7" ht="18" customHeight="1">
      <c r="A39" s="339"/>
      <c r="B39" s="2747"/>
      <c r="C39" s="2747"/>
      <c r="D39" s="2750" t="s">
        <v>477</v>
      </c>
      <c r="E39" s="2750"/>
      <c r="F39" s="2747"/>
      <c r="G39" s="339"/>
    </row>
    <row r="40" spans="1:7" ht="18" customHeight="1">
      <c r="A40" s="339"/>
      <c r="B40" s="2747"/>
      <c r="C40" s="2747"/>
      <c r="D40" s="2750" t="s">
        <v>565</v>
      </c>
      <c r="E40" s="2750"/>
      <c r="F40" s="2747"/>
      <c r="G40" s="339"/>
    </row>
    <row r="41" spans="1:7" ht="36" customHeight="1">
      <c r="A41" s="339"/>
      <c r="B41" s="2747"/>
      <c r="C41" s="2747"/>
      <c r="D41" s="2750" t="s">
        <v>2136</v>
      </c>
      <c r="E41" s="2750"/>
      <c r="F41" s="2747"/>
      <c r="G41" s="339"/>
    </row>
    <row r="42" spans="1:7" ht="18" customHeight="1">
      <c r="A42" s="339"/>
      <c r="B42" s="998" t="s">
        <v>934</v>
      </c>
      <c r="C42" s="2748"/>
      <c r="D42" s="2751"/>
      <c r="E42" s="2751"/>
      <c r="F42" s="2752"/>
      <c r="G42" s="339"/>
    </row>
    <row r="43" spans="1:7" ht="38.1" customHeight="1">
      <c r="A43" s="339"/>
      <c r="B43" s="998" t="s">
        <v>674</v>
      </c>
      <c r="C43" s="2748"/>
      <c r="D43" s="2751"/>
      <c r="E43" s="2751"/>
      <c r="F43" s="2752"/>
      <c r="G43" s="339"/>
    </row>
    <row r="44" spans="1:7">
      <c r="A44" s="339"/>
      <c r="B44" s="334"/>
      <c r="C44" s="339"/>
      <c r="D44" s="339"/>
      <c r="E44" s="339"/>
      <c r="F44" s="339"/>
      <c r="G44" s="339"/>
    </row>
    <row r="45" spans="1:7">
      <c r="A45" s="339"/>
      <c r="B45" s="334"/>
      <c r="C45" s="339"/>
      <c r="D45" s="339"/>
      <c r="E45" s="339"/>
      <c r="F45" s="339"/>
      <c r="G45" s="339"/>
    </row>
    <row r="46" spans="1:7">
      <c r="A46" s="339"/>
      <c r="B46" s="333" t="s">
        <v>1547</v>
      </c>
      <c r="C46" s="339"/>
      <c r="D46" s="339"/>
      <c r="E46" s="339"/>
      <c r="F46" s="339"/>
      <c r="G46" s="339"/>
    </row>
  </sheetData>
  <mergeCells count="19">
    <mergeCell ref="A8:G8"/>
    <mergeCell ref="E17:F17"/>
    <mergeCell ref="E18:F18"/>
    <mergeCell ref="E19:F19"/>
    <mergeCell ref="E20:F20"/>
    <mergeCell ref="A23:G23"/>
    <mergeCell ref="B26:F26"/>
    <mergeCell ref="B29:G29"/>
    <mergeCell ref="B37:F37"/>
    <mergeCell ref="D38:E38"/>
    <mergeCell ref="D39:E39"/>
    <mergeCell ref="D40:E40"/>
    <mergeCell ref="D41:E41"/>
    <mergeCell ref="C42:F42"/>
    <mergeCell ref="C43:F43"/>
    <mergeCell ref="B46:F46"/>
    <mergeCell ref="C34:F35"/>
    <mergeCell ref="B39:B41"/>
    <mergeCell ref="C39:C41"/>
  </mergeCells>
  <phoneticPr fontId="12"/>
  <pageMargins left="0.75" right="0.75" top="1" bottom="1" header="0.5" footer="0.5"/>
  <pageSetup paperSize="9" fitToWidth="1" fitToHeight="1" orientation="portrait" usePrinterDefaults="1"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sheetPr codeName="Sheet67">
    <tabColor rgb="FFFFFF00"/>
  </sheetPr>
  <dimension ref="A2:N43"/>
  <sheetViews>
    <sheetView showGridLines="0" view="pageBreakPreview" zoomScale="80" zoomScaleSheetLayoutView="80" workbookViewId="0">
      <selection activeCell="L6" sqref="L6"/>
    </sheetView>
  </sheetViews>
  <sheetFormatPr defaultColWidth="9" defaultRowHeight="13.5"/>
  <cols>
    <col min="1" max="1" width="3.625" customWidth="1"/>
    <col min="7" max="7" width="9.625" customWidth="1"/>
    <col min="9" max="9" width="17.625" customWidth="1"/>
    <col min="10" max="10" width="3.625" customWidth="1"/>
  </cols>
  <sheetData>
    <row r="2" spans="1:14" ht="20" customHeight="1">
      <c r="D2" s="343" t="s">
        <v>27</v>
      </c>
      <c r="E2" s="346" t="s">
        <v>1248</v>
      </c>
      <c r="F2" s="2740" t="str">
        <f>基本データ!D21</f>
        <v>山田　花子</v>
      </c>
      <c r="G2" s="2740"/>
      <c r="H2" s="346" t="s">
        <v>1237</v>
      </c>
      <c r="I2" s="352" t="str">
        <f>基本データ!D17</f>
        <v>029-826-1111</v>
      </c>
      <c r="J2" s="2744"/>
      <c r="K2" s="2755"/>
    </row>
    <row r="3" spans="1:14" ht="20" customHeight="1">
      <c r="D3" s="344" t="s">
        <v>122</v>
      </c>
      <c r="E3" s="347" t="s">
        <v>1248</v>
      </c>
      <c r="F3" s="1161" t="str">
        <f>基本データ!D22</f>
        <v>鈴木　一郎</v>
      </c>
      <c r="G3" s="1161"/>
      <c r="H3" s="347" t="s">
        <v>1237</v>
      </c>
      <c r="I3" s="353" t="str">
        <f>基本データ!D17</f>
        <v>029-826-1111</v>
      </c>
      <c r="J3" s="2744"/>
      <c r="K3" s="2755"/>
    </row>
    <row r="4" spans="1:14" ht="15" customHeight="1"/>
    <row r="5" spans="1:14" ht="15" customHeight="1">
      <c r="A5" s="348"/>
      <c r="B5" s="339"/>
      <c r="C5" s="339"/>
      <c r="D5" s="339"/>
      <c r="E5" s="339"/>
      <c r="F5" s="339"/>
      <c r="G5" s="339"/>
      <c r="H5" s="339"/>
      <c r="I5" s="339"/>
      <c r="J5" s="339"/>
      <c r="K5" s="339"/>
      <c r="L5" s="339"/>
      <c r="M5" s="339"/>
      <c r="N5" s="339"/>
    </row>
    <row r="6" spans="1:14" ht="15" customHeight="1">
      <c r="A6" s="334"/>
      <c r="B6" s="339"/>
      <c r="C6" s="339"/>
      <c r="D6" s="339"/>
      <c r="E6" s="339"/>
      <c r="F6" s="339"/>
      <c r="G6" s="339"/>
      <c r="H6" s="339"/>
      <c r="I6" s="339"/>
      <c r="J6" s="339"/>
      <c r="K6" s="339"/>
      <c r="L6" s="339"/>
      <c r="M6" s="339"/>
      <c r="N6" s="339"/>
    </row>
    <row r="7" spans="1:14" ht="21" customHeight="1">
      <c r="A7" s="331" t="s">
        <v>939</v>
      </c>
      <c r="B7" s="331"/>
      <c r="C7" s="331"/>
      <c r="D7" s="331"/>
      <c r="E7" s="331"/>
      <c r="F7" s="331"/>
      <c r="G7" s="331"/>
      <c r="H7" s="331"/>
      <c r="I7" s="331"/>
      <c r="J7" s="331"/>
      <c r="K7" s="337"/>
      <c r="L7" s="337"/>
      <c r="M7" s="337"/>
      <c r="N7" s="337"/>
    </row>
    <row r="8" spans="1:14" ht="15" customHeight="1">
      <c r="A8" s="334"/>
      <c r="B8" s="339"/>
      <c r="C8" s="339"/>
      <c r="D8" s="339"/>
      <c r="E8" s="339"/>
      <c r="F8" s="339"/>
      <c r="G8" s="339"/>
      <c r="H8" s="339"/>
      <c r="I8" s="339"/>
      <c r="J8" s="339"/>
      <c r="K8" s="339"/>
      <c r="L8" s="339"/>
      <c r="M8" s="339"/>
      <c r="N8" s="339"/>
    </row>
    <row r="9" spans="1:14" ht="15" customHeight="1">
      <c r="A9" s="334"/>
      <c r="B9" s="339"/>
      <c r="C9" s="339"/>
      <c r="D9" s="339"/>
      <c r="E9" s="339"/>
      <c r="F9" s="339"/>
      <c r="G9" s="339"/>
      <c r="H9" s="339"/>
      <c r="I9" s="339"/>
      <c r="J9" s="339"/>
      <c r="K9" s="339"/>
      <c r="L9" s="339"/>
      <c r="M9" s="339"/>
      <c r="N9" s="339"/>
    </row>
    <row r="10" spans="1:14" ht="15" customHeight="1">
      <c r="A10" s="335"/>
      <c r="B10" s="337"/>
      <c r="C10" s="337"/>
      <c r="D10" s="337"/>
      <c r="E10" s="337"/>
      <c r="F10" s="337"/>
      <c r="G10" s="337"/>
      <c r="H10" s="337"/>
      <c r="I10" s="356" t="s">
        <v>2138</v>
      </c>
      <c r="J10" s="2743"/>
      <c r="K10" s="337"/>
      <c r="L10" s="337"/>
      <c r="M10" s="337"/>
      <c r="N10" s="337"/>
    </row>
    <row r="11" spans="1:14" ht="15" customHeight="1">
      <c r="A11" s="334"/>
      <c r="B11" s="339"/>
      <c r="C11" s="339"/>
      <c r="D11" s="339"/>
      <c r="E11" s="339"/>
      <c r="F11" s="339"/>
      <c r="G11" s="339"/>
      <c r="H11" s="339"/>
      <c r="I11" s="339"/>
      <c r="J11" s="339"/>
      <c r="K11" s="339"/>
      <c r="L11" s="339"/>
      <c r="M11" s="339"/>
      <c r="N11" s="339"/>
    </row>
    <row r="12" spans="1:14" ht="15" customHeight="1">
      <c r="A12" s="337" t="s">
        <v>2153</v>
      </c>
      <c r="B12" s="337"/>
      <c r="C12" s="337"/>
      <c r="D12" s="337"/>
      <c r="E12" s="337"/>
      <c r="F12" s="337"/>
      <c r="G12" s="337"/>
      <c r="H12" s="337"/>
      <c r="I12" s="337"/>
      <c r="J12" s="337"/>
      <c r="K12" s="337"/>
      <c r="L12" s="337"/>
      <c r="M12" s="337"/>
      <c r="N12" s="337"/>
    </row>
    <row r="13" spans="1:14" ht="15" customHeight="1">
      <c r="A13" s="334"/>
      <c r="B13" s="339"/>
      <c r="C13" s="339"/>
      <c r="D13" s="339"/>
      <c r="E13" s="339"/>
      <c r="F13" s="339"/>
      <c r="G13" s="339"/>
      <c r="H13" s="339"/>
      <c r="I13" s="339"/>
      <c r="J13" s="339"/>
      <c r="K13" s="339"/>
      <c r="L13" s="339"/>
      <c r="M13" s="339"/>
      <c r="N13" s="339"/>
    </row>
    <row r="14" spans="1:14" ht="15" customHeight="1">
      <c r="A14" s="335"/>
      <c r="B14" s="337"/>
      <c r="C14" s="337"/>
      <c r="D14" s="337"/>
      <c r="E14" s="337"/>
      <c r="F14" s="337"/>
      <c r="G14" s="337"/>
      <c r="H14" s="337"/>
      <c r="I14" s="337"/>
      <c r="J14" s="337"/>
      <c r="K14" s="337"/>
      <c r="L14" s="337"/>
      <c r="M14" s="337"/>
      <c r="N14" s="337"/>
    </row>
    <row r="15" spans="1:14" ht="15" customHeight="1">
      <c r="A15" s="335"/>
      <c r="B15" s="337"/>
      <c r="C15" s="337"/>
      <c r="D15" s="337"/>
      <c r="E15" s="339"/>
      <c r="F15" s="1606" t="s">
        <v>1835</v>
      </c>
      <c r="G15" s="351" t="str">
        <f>基本データ!D14</f>
        <v xml:space="preserve">
土浦市大和町○○番○号</v>
      </c>
      <c r="H15" s="351"/>
      <c r="I15" s="351"/>
      <c r="J15" s="339"/>
      <c r="K15" s="339"/>
      <c r="L15" s="337"/>
      <c r="M15" s="337"/>
      <c r="N15" s="337"/>
    </row>
    <row r="16" spans="1:14" ht="15" customHeight="1">
      <c r="A16" s="335"/>
      <c r="B16" s="337"/>
      <c r="C16" s="337"/>
      <c r="D16" s="337"/>
      <c r="E16" s="356" t="s">
        <v>1702</v>
      </c>
      <c r="F16" s="1606" t="s">
        <v>1446</v>
      </c>
      <c r="G16" s="351" t="str">
        <f>基本データ!D15</f>
        <v>○○○○　(株)</v>
      </c>
      <c r="H16" s="351"/>
      <c r="I16" s="351"/>
      <c r="J16" s="337"/>
      <c r="K16" s="337"/>
      <c r="L16" s="337"/>
      <c r="M16" s="337"/>
      <c r="N16" s="337"/>
    </row>
    <row r="17" spans="1:14" ht="15" customHeight="1">
      <c r="A17" s="334"/>
      <c r="B17" s="339"/>
      <c r="C17" s="339"/>
      <c r="D17" s="339"/>
      <c r="E17" s="337"/>
      <c r="F17" s="1606" t="s">
        <v>321</v>
      </c>
      <c r="G17" s="351" t="str">
        <f>基本データ!D18</f>
        <v>代表取締役　土浦　太郎</v>
      </c>
      <c r="H17" s="351"/>
      <c r="I17" s="351"/>
      <c r="J17" s="337"/>
      <c r="K17" s="348"/>
      <c r="L17" s="339"/>
      <c r="M17" s="339"/>
      <c r="N17" s="339"/>
    </row>
    <row r="18" spans="1:14" ht="15" customHeight="1">
      <c r="A18" s="334"/>
      <c r="B18" s="339"/>
      <c r="C18" s="339"/>
      <c r="D18" s="339"/>
      <c r="E18" s="337"/>
      <c r="F18" s="1606"/>
      <c r="G18" s="339"/>
      <c r="H18" s="337"/>
      <c r="I18" s="337"/>
      <c r="J18" s="337"/>
      <c r="K18" s="348"/>
      <c r="L18" s="339"/>
      <c r="M18" s="339"/>
      <c r="N18" s="339"/>
    </row>
    <row r="19" spans="1:14" ht="15" customHeight="1">
      <c r="A19" s="334"/>
      <c r="B19" s="339"/>
      <c r="C19" s="339"/>
      <c r="D19" s="339"/>
      <c r="E19" s="337"/>
      <c r="F19" s="1606"/>
      <c r="G19" s="339"/>
      <c r="H19" s="337"/>
      <c r="I19" s="337"/>
      <c r="J19" s="337"/>
      <c r="K19" s="348"/>
      <c r="L19" s="339"/>
      <c r="M19" s="339"/>
      <c r="N19" s="339"/>
    </row>
    <row r="20" spans="1:14" ht="15" customHeight="1">
      <c r="A20" s="334"/>
      <c r="B20" s="339"/>
      <c r="C20" s="339"/>
      <c r="D20" s="339"/>
      <c r="E20" s="339"/>
      <c r="F20" s="339"/>
      <c r="G20" s="339"/>
      <c r="H20" s="339"/>
      <c r="I20" s="339"/>
      <c r="J20" s="339"/>
      <c r="K20" s="339"/>
      <c r="L20" s="339"/>
      <c r="M20" s="339"/>
      <c r="N20" s="339"/>
    </row>
    <row r="21" spans="1:14" ht="15" customHeight="1">
      <c r="A21" s="348"/>
      <c r="B21" s="1599" t="s">
        <v>2137</v>
      </c>
      <c r="C21" s="1599"/>
      <c r="D21" s="1599"/>
      <c r="E21" s="1599"/>
      <c r="F21" s="1599"/>
      <c r="G21" s="1599"/>
      <c r="H21" s="1599"/>
      <c r="I21" s="1599"/>
      <c r="J21" s="337"/>
      <c r="K21" s="337"/>
      <c r="L21" s="337"/>
      <c r="M21" s="337"/>
      <c r="N21" s="337"/>
    </row>
    <row r="22" spans="1:14" ht="15" customHeight="1">
      <c r="A22" s="348"/>
      <c r="B22" s="1599"/>
      <c r="C22" s="1599"/>
      <c r="D22" s="1599"/>
      <c r="E22" s="1599"/>
      <c r="F22" s="1599"/>
      <c r="G22" s="1599"/>
      <c r="H22" s="1599"/>
      <c r="I22" s="1599"/>
      <c r="J22" s="337"/>
      <c r="K22" s="337"/>
      <c r="L22" s="337"/>
      <c r="M22" s="337"/>
      <c r="N22" s="337"/>
    </row>
    <row r="23" spans="1:14" ht="15" customHeight="1">
      <c r="A23" s="348"/>
      <c r="B23" s="1599"/>
      <c r="C23" s="1599"/>
      <c r="D23" s="1599"/>
      <c r="E23" s="1599"/>
      <c r="F23" s="1599"/>
      <c r="G23" s="1599"/>
      <c r="H23" s="1599"/>
      <c r="I23" s="1599"/>
      <c r="J23" s="337"/>
      <c r="K23" s="337"/>
      <c r="L23" s="337"/>
      <c r="M23" s="337"/>
      <c r="N23" s="337"/>
    </row>
    <row r="24" spans="1:14" ht="15" customHeight="1">
      <c r="A24" s="348"/>
      <c r="B24" s="337"/>
      <c r="C24" s="337"/>
      <c r="D24" s="337"/>
      <c r="E24" s="337"/>
      <c r="F24" s="337"/>
      <c r="G24" s="337"/>
      <c r="H24" s="337"/>
      <c r="I24" s="337"/>
      <c r="J24" s="337"/>
      <c r="K24" s="337"/>
      <c r="L24" s="337"/>
      <c r="M24" s="337"/>
      <c r="N24" s="337"/>
    </row>
    <row r="25" spans="1:14" ht="15" customHeight="1">
      <c r="A25" s="348"/>
      <c r="B25" s="339"/>
      <c r="C25" s="339"/>
      <c r="D25" s="339"/>
      <c r="E25" s="339"/>
      <c r="F25" s="339"/>
      <c r="G25" s="339"/>
      <c r="H25" s="339"/>
      <c r="I25" s="339"/>
      <c r="J25" s="339"/>
      <c r="K25" s="339"/>
      <c r="L25" s="339"/>
      <c r="M25" s="339"/>
      <c r="N25" s="339"/>
    </row>
    <row r="26" spans="1:14" ht="15" customHeight="1">
      <c r="A26" s="332" t="s">
        <v>150</v>
      </c>
      <c r="B26" s="332"/>
      <c r="C26" s="332"/>
      <c r="D26" s="332"/>
      <c r="E26" s="332"/>
      <c r="F26" s="332"/>
      <c r="G26" s="332"/>
      <c r="H26" s="332"/>
      <c r="I26" s="332"/>
      <c r="J26" s="332"/>
      <c r="K26" s="337"/>
      <c r="L26" s="337"/>
      <c r="M26" s="337"/>
      <c r="N26" s="337"/>
    </row>
    <row r="27" spans="1:14" ht="15" customHeight="1">
      <c r="A27" s="332"/>
      <c r="B27" s="332"/>
      <c r="C27" s="332"/>
      <c r="D27" s="332"/>
      <c r="E27" s="332"/>
      <c r="F27" s="332"/>
      <c r="G27" s="332"/>
      <c r="H27" s="332"/>
      <c r="I27" s="332"/>
      <c r="J27" s="332"/>
      <c r="K27" s="337"/>
      <c r="L27" s="337"/>
      <c r="M27" s="337"/>
      <c r="N27" s="337"/>
    </row>
    <row r="28" spans="1:14" ht="15" customHeight="1">
      <c r="A28" s="336"/>
      <c r="B28" s="339"/>
      <c r="C28" s="339"/>
      <c r="D28" s="339"/>
      <c r="E28" s="339"/>
      <c r="F28" s="339"/>
      <c r="G28" s="339"/>
      <c r="H28" s="339"/>
      <c r="I28" s="339"/>
      <c r="J28" s="339"/>
      <c r="K28" s="339"/>
      <c r="L28" s="339"/>
      <c r="M28" s="339"/>
      <c r="N28" s="339"/>
    </row>
    <row r="29" spans="1:14" ht="15" customHeight="1">
      <c r="A29" s="348"/>
      <c r="B29" s="339" t="s">
        <v>679</v>
      </c>
      <c r="C29" s="339"/>
      <c r="D29" s="339" t="str">
        <f>基本データ!D4</f>
        <v>土下維工　第○○号</v>
      </c>
      <c r="E29" s="339"/>
      <c r="F29" s="339"/>
      <c r="G29" s="339"/>
      <c r="H29" s="339"/>
      <c r="I29" s="339"/>
      <c r="J29" s="339"/>
      <c r="K29" s="339"/>
      <c r="L29" s="339"/>
      <c r="M29" s="339"/>
      <c r="N29" s="339"/>
    </row>
    <row r="30" spans="1:14" ht="15" customHeight="1">
      <c r="A30" s="348"/>
      <c r="B30" s="339"/>
      <c r="C30" s="339"/>
      <c r="D30" s="339"/>
      <c r="E30" s="339"/>
      <c r="F30" s="339"/>
      <c r="G30" s="339"/>
      <c r="H30" s="339"/>
      <c r="I30" s="339"/>
      <c r="J30" s="339"/>
      <c r="K30" s="339"/>
      <c r="L30" s="339"/>
      <c r="M30" s="339"/>
      <c r="N30" s="339"/>
    </row>
    <row r="31" spans="1:14" ht="15" customHeight="1">
      <c r="A31" s="348"/>
      <c r="B31" s="1602" t="s">
        <v>953</v>
      </c>
      <c r="C31" s="339"/>
      <c r="D31" s="1609" t="str">
        <f>基本データ!D5</f>
        <v>○○○○○○○○○○○○○○○○○○○○○○○○○○○○○○○○○工事</v>
      </c>
      <c r="E31" s="1609"/>
      <c r="F31" s="1609"/>
      <c r="G31" s="1609"/>
      <c r="H31" s="1609"/>
      <c r="I31" s="1609"/>
      <c r="J31" s="2745"/>
      <c r="K31" s="339"/>
      <c r="L31" s="339"/>
      <c r="M31" s="339"/>
      <c r="N31" s="339"/>
    </row>
    <row r="32" spans="1:14" ht="15" customHeight="1">
      <c r="A32" s="348"/>
      <c r="B32" s="339"/>
      <c r="C32" s="339"/>
      <c r="D32" s="1609"/>
      <c r="E32" s="1609"/>
      <c r="F32" s="1609"/>
      <c r="G32" s="1609"/>
      <c r="H32" s="1609"/>
      <c r="I32" s="1609"/>
      <c r="J32" s="2745"/>
      <c r="K32" s="339"/>
      <c r="L32" s="339"/>
      <c r="M32" s="339"/>
      <c r="N32" s="339"/>
    </row>
    <row r="33" spans="1:14" ht="15" customHeight="1">
      <c r="A33" s="348"/>
      <c r="B33" s="339"/>
      <c r="C33" s="339"/>
      <c r="D33" s="339"/>
      <c r="E33" s="339"/>
      <c r="F33" s="339"/>
      <c r="G33" s="339"/>
      <c r="H33" s="339"/>
      <c r="I33" s="339"/>
      <c r="J33" s="339"/>
      <c r="K33" s="339"/>
      <c r="L33" s="339"/>
      <c r="M33" s="339"/>
      <c r="N33" s="339"/>
    </row>
    <row r="34" spans="1:14" ht="15" customHeight="1">
      <c r="A34" s="348" t="s">
        <v>23</v>
      </c>
      <c r="B34" s="339" t="s">
        <v>970</v>
      </c>
      <c r="C34" s="339"/>
      <c r="D34" s="339"/>
      <c r="E34" s="339"/>
      <c r="F34" s="339"/>
      <c r="G34" s="339"/>
      <c r="H34" s="339"/>
      <c r="I34" s="339"/>
      <c r="J34" s="339"/>
      <c r="K34" s="339"/>
      <c r="L34" s="339"/>
      <c r="M34" s="339"/>
      <c r="N34" s="339"/>
    </row>
    <row r="35" spans="1:14" ht="15" customHeight="1">
      <c r="A35" s="336"/>
      <c r="B35" s="339"/>
      <c r="C35" s="339"/>
      <c r="D35" s="339"/>
      <c r="E35" s="339"/>
      <c r="F35" s="339"/>
      <c r="G35" s="339"/>
      <c r="H35" s="339"/>
      <c r="I35" s="339"/>
      <c r="J35" s="339"/>
      <c r="K35" s="339"/>
      <c r="L35" s="339"/>
      <c r="M35" s="339"/>
      <c r="N35" s="339"/>
    </row>
    <row r="36" spans="1:14" ht="15" customHeight="1">
      <c r="A36" s="339"/>
      <c r="B36" s="339"/>
      <c r="C36" s="339"/>
      <c r="D36" s="339"/>
      <c r="E36" s="339"/>
      <c r="F36" s="339"/>
      <c r="G36" s="339"/>
      <c r="H36" s="339"/>
      <c r="I36" s="339"/>
      <c r="J36" s="339"/>
      <c r="K36" s="339"/>
      <c r="L36" s="339"/>
      <c r="M36" s="339"/>
      <c r="N36" s="339"/>
    </row>
    <row r="37" spans="1:14" ht="15" customHeight="1">
      <c r="A37" s="339"/>
      <c r="B37" s="339"/>
      <c r="C37" s="339"/>
      <c r="D37" s="339"/>
      <c r="E37" s="339"/>
      <c r="F37" s="339"/>
      <c r="G37" s="339"/>
      <c r="H37" s="339"/>
      <c r="I37" s="339"/>
      <c r="J37" s="339"/>
      <c r="K37" s="339"/>
      <c r="L37" s="339"/>
      <c r="M37" s="339"/>
      <c r="N37" s="339"/>
    </row>
    <row r="38" spans="1:14" ht="15" customHeight="1">
      <c r="A38" s="339"/>
      <c r="B38" s="339"/>
      <c r="C38" s="339"/>
      <c r="D38" s="339"/>
      <c r="E38" s="339"/>
      <c r="F38" s="339"/>
      <c r="G38" s="339"/>
      <c r="H38" s="339"/>
      <c r="I38" s="339"/>
      <c r="J38" s="339"/>
      <c r="K38" s="339"/>
      <c r="L38" s="339"/>
      <c r="M38" s="339"/>
      <c r="N38" s="339"/>
    </row>
    <row r="39" spans="1:14" ht="15" customHeight="1">
      <c r="A39" s="339"/>
      <c r="B39" s="339"/>
      <c r="C39" s="339"/>
      <c r="D39" s="339"/>
      <c r="E39" s="339"/>
      <c r="F39" s="339"/>
      <c r="G39" s="339"/>
      <c r="H39" s="339"/>
      <c r="I39" s="339"/>
      <c r="J39" s="339"/>
      <c r="K39" s="339"/>
      <c r="L39" s="339"/>
      <c r="M39" s="339"/>
      <c r="N39" s="339"/>
    </row>
    <row r="40" spans="1:14" ht="15" customHeight="1">
      <c r="A40" s="339"/>
      <c r="B40" s="339"/>
      <c r="C40" s="339"/>
      <c r="D40" s="339"/>
      <c r="E40" s="339"/>
      <c r="F40" s="339"/>
      <c r="G40" s="339"/>
      <c r="H40" s="339"/>
      <c r="I40" s="339"/>
      <c r="J40" s="339"/>
      <c r="K40" s="339"/>
      <c r="L40" s="339"/>
      <c r="M40" s="339"/>
      <c r="N40" s="339"/>
    </row>
    <row r="41" spans="1:14" ht="15" customHeight="1">
      <c r="A41" s="339"/>
      <c r="B41" s="339"/>
      <c r="C41" s="339"/>
      <c r="D41" s="339"/>
      <c r="E41" s="339"/>
      <c r="F41" s="339"/>
      <c r="G41" s="339"/>
      <c r="H41" s="339"/>
      <c r="I41" s="339"/>
      <c r="J41" s="339"/>
      <c r="K41" s="339"/>
      <c r="L41" s="339"/>
      <c r="M41" s="339"/>
      <c r="N41" s="339"/>
    </row>
    <row r="42" spans="1:14" ht="15" customHeight="1">
      <c r="A42" s="339"/>
      <c r="B42" s="339"/>
      <c r="C42" s="339"/>
      <c r="D42" s="339"/>
      <c r="E42" s="339"/>
      <c r="F42" s="339"/>
      <c r="G42" s="339"/>
      <c r="H42" s="339"/>
      <c r="I42" s="339"/>
      <c r="J42" s="339"/>
      <c r="K42" s="339"/>
      <c r="L42" s="339"/>
      <c r="M42" s="339"/>
      <c r="N42" s="339"/>
    </row>
    <row r="43" spans="1:14" ht="15" customHeight="1">
      <c r="A43" s="339"/>
      <c r="B43" s="339"/>
      <c r="C43" s="339"/>
      <c r="D43" s="339"/>
      <c r="E43" s="339"/>
      <c r="F43" s="339"/>
      <c r="G43" s="339"/>
      <c r="H43" s="339"/>
      <c r="I43" s="339"/>
      <c r="J43" s="339"/>
      <c r="K43" s="339"/>
      <c r="L43" s="339"/>
      <c r="M43" s="339"/>
      <c r="N43" s="339"/>
    </row>
    <row r="44" spans="1:14" ht="15" customHeight="1"/>
    <row r="45" spans="1:14" ht="15" customHeight="1"/>
    <row r="46" spans="1:14" ht="15" customHeight="1"/>
    <row r="47" spans="1:14" ht="15" customHeight="1"/>
    <row r="48" spans="1:14"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sheetData>
  <mergeCells count="9">
    <mergeCell ref="F2:G2"/>
    <mergeCell ref="F3:G3"/>
    <mergeCell ref="A7:J7"/>
    <mergeCell ref="G15:I15"/>
    <mergeCell ref="G16:I16"/>
    <mergeCell ref="G17:I17"/>
    <mergeCell ref="A26:J26"/>
    <mergeCell ref="B21:I23"/>
    <mergeCell ref="D31:I32"/>
  </mergeCells>
  <phoneticPr fontId="12"/>
  <pageMargins left="0.59055118110236215" right="0.59055118110236215" top="1" bottom="1" header="0.5" footer="0.5"/>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74</vt:i4>
      </vt:variant>
    </vt:vector>
  </HeadingPairs>
  <TitlesOfParts>
    <vt:vector size="74" baseType="lpstr">
      <vt:lpstr>説明</vt:lpstr>
      <vt:lpstr>更新内容</vt:lpstr>
      <vt:lpstr>基本データ</vt:lpstr>
      <vt:lpstr>提出書類一覧</vt:lpstr>
      <vt:lpstr>1-1</vt:lpstr>
      <vt:lpstr>1-2</vt:lpstr>
      <vt:lpstr>2-1</vt:lpstr>
      <vt:lpstr>2-2</vt:lpstr>
      <vt:lpstr>3-1</vt:lpstr>
      <vt:lpstr>3-2</vt:lpstr>
      <vt:lpstr>4</vt:lpstr>
      <vt:lpstr>5</vt:lpstr>
      <vt:lpstr>5参考</vt:lpstr>
      <vt:lpstr>5-1</vt:lpstr>
      <vt:lpstr>6</vt:lpstr>
      <vt:lpstr>14-1</vt:lpstr>
      <vt:lpstr>14-1例</vt:lpstr>
      <vt:lpstr>14-2</vt:lpstr>
      <vt:lpstr>14-2例</vt:lpstr>
      <vt:lpstr>14-3</vt:lpstr>
      <vt:lpstr>14-3例</vt:lpstr>
      <vt:lpstr>15-1</vt:lpstr>
      <vt:lpstr>15-1例</vt:lpstr>
      <vt:lpstr>15-2</vt:lpstr>
      <vt:lpstr>15-2例</vt:lpstr>
      <vt:lpstr>16</vt:lpstr>
      <vt:lpstr>17</vt:lpstr>
      <vt:lpstr>18</vt:lpstr>
      <vt:lpstr>23</vt:lpstr>
      <vt:lpstr>23-1</vt:lpstr>
      <vt:lpstr>23-2</vt:lpstr>
      <vt:lpstr>23-3</vt:lpstr>
      <vt:lpstr>23-4</vt:lpstr>
      <vt:lpstr>23-5</vt:lpstr>
      <vt:lpstr>23-6</vt:lpstr>
      <vt:lpstr>23-7</vt:lpstr>
      <vt:lpstr>23-8</vt:lpstr>
      <vt:lpstr>25</vt:lpstr>
      <vt:lpstr>25-1</vt:lpstr>
      <vt:lpstr>25-2</vt:lpstr>
      <vt:lpstr>25-3</vt:lpstr>
      <vt:lpstr>25-4</vt:lpstr>
      <vt:lpstr>25-5</vt:lpstr>
      <vt:lpstr>25-6</vt:lpstr>
      <vt:lpstr>25-7</vt:lpstr>
      <vt:lpstr>25-8</vt:lpstr>
      <vt:lpstr>25-9</vt:lpstr>
      <vt:lpstr>25-10</vt:lpstr>
      <vt:lpstr>26</vt:lpstr>
      <vt:lpstr>28</vt:lpstr>
      <vt:lpstr>31</vt:lpstr>
      <vt:lpstr>32</vt:lpstr>
      <vt:lpstr>33</vt:lpstr>
      <vt:lpstr>34</vt:lpstr>
      <vt:lpstr>37</vt:lpstr>
      <vt:lpstr>38</vt:lpstr>
      <vt:lpstr>40</vt:lpstr>
      <vt:lpstr>42-1</vt:lpstr>
      <vt:lpstr>42-2</vt:lpstr>
      <vt:lpstr>42参考1</vt:lpstr>
      <vt:lpstr>42参考3</vt:lpstr>
      <vt:lpstr>46-1</vt:lpstr>
      <vt:lpstr>46-2</vt:lpstr>
      <vt:lpstr>46-①</vt:lpstr>
      <vt:lpstr>46-②</vt:lpstr>
      <vt:lpstr>46-③</vt:lpstr>
      <vt:lpstr>47</vt:lpstr>
      <vt:lpstr>47-1</vt:lpstr>
      <vt:lpstr>47-2</vt:lpstr>
      <vt:lpstr>49</vt:lpstr>
      <vt:lpstr>50</vt:lpstr>
      <vt:lpstr>51</vt:lpstr>
      <vt:lpstr>53-1</vt:lpstr>
      <vt:lpstr>53-2</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住宅営繕課</dc:creator>
  <cp:lastModifiedBy>堀江 秀和</cp:lastModifiedBy>
  <cp:lastPrinted>2020-03-18T05:37:05Z</cp:lastPrinted>
  <dcterms:created xsi:type="dcterms:W3CDTF">2015-07-06T07:36:11Z</dcterms:created>
  <dcterms:modified xsi:type="dcterms:W3CDTF">2026-09-30T23:57:57Z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3.1.10.0</vt:lpwstr>
      <vt:lpwstr>3.1.6.0</vt:lpwstr>
      <vt:lpwstr>5.0.6.0</vt:lpwstr>
    </vt:vector>
  </property>
  <property fmtid="{DCFEDD21-7773-49B2-8022-6FC58DB5260B}" pid="3" name="LastSavedVersion">
    <vt:lpwstr>3.1.10.0</vt:lpwstr>
  </property>
  <property fmtid="{DCFEDD21-7773-49B2-8022-6FC58DB5260B}" pid="4" name="LastSavedDate">
    <vt:filetime>2026-09-30T23:57:57Z</vt:filetime>
  </property>
</Properties>
</file>